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P000!$A$1:$AP$801</definedName>
  </definedNames>
  <calcPr calcId="125725"/>
</workbook>
</file>

<file path=xl/calcChain.xml><?xml version="1.0" encoding="utf-8"?>
<calcChain xmlns="http://schemas.openxmlformats.org/spreadsheetml/2006/main">
  <c r="M252" i="1"/>
  <c r="H252"/>
  <c r="J252" s="1"/>
  <c r="B252"/>
  <c r="I252" s="1"/>
  <c r="K252" s="1"/>
  <c r="FS252" i="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84"/>
  <c r="T293"/>
  <c r="B469" i="1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K292"/>
  <c r="J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69" i="2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CR469"/>
  <c r="CQ469"/>
  <c r="CP469"/>
  <c r="CO469"/>
  <c r="CN469"/>
  <c r="T469"/>
  <c r="CV469" s="1"/>
  <c r="C469"/>
  <c r="J468" i="4" s="1"/>
  <c r="FS468" i="2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CQ468"/>
  <c r="CP468"/>
  <c r="CO468"/>
  <c r="CN468"/>
  <c r="T468"/>
  <c r="CV468" s="1"/>
  <c r="C468"/>
  <c r="J467" i="4" s="1"/>
  <c r="FS467" i="2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Q467"/>
  <c r="CP467"/>
  <c r="CO467"/>
  <c r="CN467"/>
  <c r="U467"/>
  <c r="CR466" s="1"/>
  <c r="T467"/>
  <c r="CV467" s="1"/>
  <c r="C467"/>
  <c r="J466" i="4" s="1"/>
  <c r="FS466" i="2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Q466"/>
  <c r="CP466"/>
  <c r="CO466"/>
  <c r="CN466"/>
  <c r="T466"/>
  <c r="CV466" s="1"/>
  <c r="I466" i="1" s="1"/>
  <c r="K466" s="1"/>
  <c r="C466" i="2"/>
  <c r="H466" i="1" s="1"/>
  <c r="J466" s="1"/>
  <c r="FS465" i="2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Q465"/>
  <c r="CP465"/>
  <c r="CO465"/>
  <c r="CN465"/>
  <c r="T465"/>
  <c r="CV465" s="1"/>
  <c r="C465"/>
  <c r="J464" i="4" s="1"/>
  <c r="FS464" i="2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Q464"/>
  <c r="CP464"/>
  <c r="CO464"/>
  <c r="CN464"/>
  <c r="U464"/>
  <c r="L463" i="4" s="1"/>
  <c r="T464" i="2"/>
  <c r="CV464" s="1"/>
  <c r="I464" i="1" s="1"/>
  <c r="K464" s="1"/>
  <c r="C464" i="2"/>
  <c r="H464" i="1" s="1"/>
  <c r="J464" s="1"/>
  <c r="FS463" i="2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U463"/>
  <c r="L462" i="4" s="1"/>
  <c r="T463" i="2"/>
  <c r="CV463" s="1"/>
  <c r="C463"/>
  <c r="J462" i="4" s="1"/>
  <c r="FS462" i="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U462" s="1"/>
  <c r="U462"/>
  <c r="L461" i="4" s="1"/>
  <c r="T462" i="2"/>
  <c r="CV462" s="1"/>
  <c r="C462"/>
  <c r="J461" i="4" s="1"/>
  <c r="FS461" i="2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U461"/>
  <c r="L460" i="4" s="1"/>
  <c r="T461" i="2"/>
  <c r="CV461" s="1"/>
  <c r="C461"/>
  <c r="J460" i="4" s="1"/>
  <c r="FS460" i="2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R460"/>
  <c r="CQ460"/>
  <c r="CP460"/>
  <c r="CO460"/>
  <c r="CN460"/>
  <c r="T460"/>
  <c r="CV460" s="1"/>
  <c r="C460"/>
  <c r="J459" i="4" s="1"/>
  <c r="FS459" i="2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Q459"/>
  <c r="CP459"/>
  <c r="CO459"/>
  <c r="CN459"/>
  <c r="T459"/>
  <c r="CV459" s="1"/>
  <c r="C459"/>
  <c r="J458" i="4" s="1"/>
  <c r="FS458" i="2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Q458"/>
  <c r="CP458"/>
  <c r="CO458"/>
  <c r="CN458"/>
  <c r="U458"/>
  <c r="CR457" s="1"/>
  <c r="T458"/>
  <c r="CV458" s="1"/>
  <c r="C458"/>
  <c r="J457" i="4" s="1"/>
  <c r="FS457" i="2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Q457"/>
  <c r="CP457"/>
  <c r="CO457"/>
  <c r="CN457"/>
  <c r="T457"/>
  <c r="CV457" s="1"/>
  <c r="C457"/>
  <c r="J456" i="4" s="1"/>
  <c r="FS456" i="2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Q456"/>
  <c r="CP456"/>
  <c r="CO456"/>
  <c r="CN456"/>
  <c r="T456"/>
  <c r="CV456" s="1"/>
  <c r="C456"/>
  <c r="J455" i="4" s="1"/>
  <c r="FS455" i="2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Q455"/>
  <c r="CP455"/>
  <c r="CO455"/>
  <c r="CN455"/>
  <c r="U455"/>
  <c r="M455" i="1" s="1"/>
  <c r="T455" i="2"/>
  <c r="CV455" s="1"/>
  <c r="C455"/>
  <c r="J454" i="4" s="1"/>
  <c r="FS454" i="2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U454"/>
  <c r="L453" i="4" s="1"/>
  <c r="T454" i="2"/>
  <c r="CV454" s="1"/>
  <c r="C454"/>
  <c r="J453" i="4" s="1"/>
  <c r="FS453" i="2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U453"/>
  <c r="L452" i="4" s="1"/>
  <c r="T453" i="2"/>
  <c r="CV453" s="1"/>
  <c r="C453"/>
  <c r="J452" i="4" s="1"/>
  <c r="FS452" i="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U452"/>
  <c r="L451" i="4" s="1"/>
  <c r="T452" i="2"/>
  <c r="CV452" s="1"/>
  <c r="C452"/>
  <c r="J451" i="4" s="1"/>
  <c r="B293" i="1"/>
  <c r="H293" s="1"/>
  <c r="J293" s="1"/>
  <c r="B282"/>
  <c r="H282" s="1"/>
  <c r="J282" s="1"/>
  <c r="FS293" i="2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CV293"/>
  <c r="C29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R282"/>
  <c r="CQ282"/>
  <c r="CP282"/>
  <c r="CO282"/>
  <c r="CN282"/>
  <c r="B476" i="1"/>
  <c r="B475"/>
  <c r="B474"/>
  <c r="B473"/>
  <c r="B472"/>
  <c r="B471"/>
  <c r="B470"/>
  <c r="B451"/>
  <c r="B450"/>
  <c r="B449"/>
  <c r="B448"/>
  <c r="B447"/>
  <c r="B446"/>
  <c r="B445"/>
  <c r="B444"/>
  <c r="B443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476"/>
  <c r="J475" i="4" s="1"/>
  <c r="C475" i="2"/>
  <c r="J474" i="4" s="1"/>
  <c r="C474" i="2"/>
  <c r="J473" i="4" s="1"/>
  <c r="C473" i="2"/>
  <c r="J472" i="4" s="1"/>
  <c r="C472" i="2"/>
  <c r="J471" i="4" s="1"/>
  <c r="C471" i="2"/>
  <c r="J470" i="4" s="1"/>
  <c r="C470" i="2"/>
  <c r="J469" i="4" s="1"/>
  <c r="C451" i="2"/>
  <c r="J450" i="4" s="1"/>
  <c r="C450" i="2"/>
  <c r="J449" i="4" s="1"/>
  <c r="C449" i="2"/>
  <c r="J448" i="4" s="1"/>
  <c r="C448" i="2"/>
  <c r="J447" i="4" s="1"/>
  <c r="C447" i="2"/>
  <c r="J446" i="4" s="1"/>
  <c r="C446" i="2"/>
  <c r="J445" i="4" s="1"/>
  <c r="C445" i="2"/>
  <c r="J444" i="4" s="1"/>
  <c r="C444" i="2"/>
  <c r="J443" i="4" s="1"/>
  <c r="C443" i="2"/>
  <c r="H443" i="1" s="1"/>
  <c r="J443" s="1"/>
  <c r="U476" i="2"/>
  <c r="L475" i="4" s="1"/>
  <c r="U475" i="2"/>
  <c r="L474" i="4" s="1"/>
  <c r="U474" i="2"/>
  <c r="L473" i="4" s="1"/>
  <c r="U471" i="2"/>
  <c r="L470" i="4" s="1"/>
  <c r="U470" i="2"/>
  <c r="L469" i="4" s="1"/>
  <c r="U449" i="2"/>
  <c r="L448" i="4" s="1"/>
  <c r="U446" i="2"/>
  <c r="L445" i="4" s="1"/>
  <c r="U445" i="2"/>
  <c r="L444" i="4" s="1"/>
  <c r="U444" i="2"/>
  <c r="L443" i="4" s="1"/>
  <c r="U443" i="2"/>
  <c r="L442" i="4" s="1"/>
  <c r="T444" i="2"/>
  <c r="CV444" s="1"/>
  <c r="T476"/>
  <c r="CV476" s="1"/>
  <c r="T475"/>
  <c r="CV475" s="1"/>
  <c r="T474"/>
  <c r="CV474" s="1"/>
  <c r="T473"/>
  <c r="CV473" s="1"/>
  <c r="T472"/>
  <c r="CV472" s="1"/>
  <c r="T471"/>
  <c r="CV471" s="1"/>
  <c r="T470"/>
  <c r="CV470" s="1"/>
  <c r="T451"/>
  <c r="CV451" s="1"/>
  <c r="T450"/>
  <c r="CV450" s="1"/>
  <c r="T449"/>
  <c r="CV449" s="1"/>
  <c r="T448"/>
  <c r="CV448" s="1"/>
  <c r="T447"/>
  <c r="CV447" s="1"/>
  <c r="T446"/>
  <c r="CV446" s="1"/>
  <c r="T445"/>
  <c r="CV445" s="1"/>
  <c r="T443"/>
  <c r="CV443" s="1"/>
  <c r="B306" i="1"/>
  <c r="H306" s="1"/>
  <c r="J306" s="1"/>
  <c r="B305"/>
  <c r="U306" i="2"/>
  <c r="L305" i="4" s="1"/>
  <c r="FS306" i="2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B304" i="1"/>
  <c r="H304" s="1"/>
  <c r="J304" s="1"/>
  <c r="FS304" i="2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B310" i="1"/>
  <c r="I310" s="1"/>
  <c r="K310" s="1"/>
  <c r="FS310" i="2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U251"/>
  <c r="L251" i="4" s="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B309" i="1"/>
  <c r="H309" s="1"/>
  <c r="J309" s="1"/>
  <c r="B308"/>
  <c r="B307"/>
  <c r="H307" s="1"/>
  <c r="J307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U308"/>
  <c r="L307" i="4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U307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M481" i="4" l="1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58" i="1"/>
  <c r="J458" s="1"/>
  <c r="H468"/>
  <c r="J468" s="1"/>
  <c r="H454"/>
  <c r="J454" s="1"/>
  <c r="K467" i="4"/>
  <c r="H462" i="1"/>
  <c r="J462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55" i="2"/>
  <c r="N25" i="4"/>
  <c r="N97"/>
  <c r="N169"/>
  <c r="N281"/>
  <c r="N317"/>
  <c r="N353"/>
  <c r="N389"/>
  <c r="N425"/>
  <c r="K465"/>
  <c r="K466"/>
  <c r="H452" i="1"/>
  <c r="J452" s="1"/>
  <c r="H460"/>
  <c r="J460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N463" s="1"/>
  <c r="H459" i="1"/>
  <c r="J459" s="1"/>
  <c r="CU461" i="2"/>
  <c r="CU465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65" i="1"/>
  <c r="J465" s="1"/>
  <c r="CU467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K455"/>
  <c r="M473"/>
  <c r="I458" i="1"/>
  <c r="K458" s="1"/>
  <c r="CU469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57" i="1"/>
  <c r="J457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56" i="1"/>
  <c r="J456" s="1"/>
  <c r="M464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63" i="1"/>
  <c r="J463" s="1"/>
  <c r="H469"/>
  <c r="J469" s="1"/>
  <c r="CU464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55" i="1"/>
  <c r="J455" s="1"/>
  <c r="I462"/>
  <c r="K462" s="1"/>
  <c r="I468"/>
  <c r="K468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63" i="2"/>
  <c r="CU466"/>
  <c r="N31" i="4"/>
  <c r="N67"/>
  <c r="N103"/>
  <c r="N175"/>
  <c r="N323"/>
  <c r="N359"/>
  <c r="N395"/>
  <c r="N431"/>
  <c r="I454" i="1"/>
  <c r="K454" s="1"/>
  <c r="M462"/>
  <c r="CU468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53" i="1"/>
  <c r="J453" s="1"/>
  <c r="H461"/>
  <c r="J461" s="1"/>
  <c r="H467"/>
  <c r="J467" s="1"/>
  <c r="K475" i="4"/>
  <c r="N475" s="1"/>
  <c r="K470"/>
  <c r="N470" s="1"/>
  <c r="K471"/>
  <c r="K472"/>
  <c r="K473"/>
  <c r="N473" s="1"/>
  <c r="K474"/>
  <c r="N474" s="1"/>
  <c r="M452" i="1"/>
  <c r="I452"/>
  <c r="K452" s="1"/>
  <c r="I456"/>
  <c r="K456" s="1"/>
  <c r="I460"/>
  <c r="K460" s="1"/>
  <c r="M454"/>
  <c r="M458"/>
  <c r="M461"/>
  <c r="M463"/>
  <c r="M467"/>
  <c r="I461"/>
  <c r="K461" s="1"/>
  <c r="I463"/>
  <c r="K463" s="1"/>
  <c r="I465"/>
  <c r="K465" s="1"/>
  <c r="I467"/>
  <c r="K467" s="1"/>
  <c r="I469"/>
  <c r="K469" s="1"/>
  <c r="M453"/>
  <c r="I471"/>
  <c r="K471" s="1"/>
  <c r="I453"/>
  <c r="K453" s="1"/>
  <c r="I455"/>
  <c r="K455" s="1"/>
  <c r="I457"/>
  <c r="K457" s="1"/>
  <c r="I459"/>
  <c r="K459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54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73" i="1"/>
  <c r="K473" s="1"/>
  <c r="CU307" i="2"/>
  <c r="CU308"/>
  <c r="CU309"/>
  <c r="CU310"/>
  <c r="I305" i="1"/>
  <c r="K305" s="1"/>
  <c r="CU221" i="2"/>
  <c r="CU458"/>
  <c r="CU459"/>
  <c r="I220" i="1"/>
  <c r="K220" s="1"/>
  <c r="CU454" i="2"/>
  <c r="CU251"/>
  <c r="CU220"/>
  <c r="CU282"/>
  <c r="CU456"/>
  <c r="CU306"/>
  <c r="CU460"/>
  <c r="CU305"/>
  <c r="CU243"/>
  <c r="CU452"/>
  <c r="CU304"/>
  <c r="CU293"/>
  <c r="CU457"/>
  <c r="M293" i="1"/>
  <c r="I293"/>
  <c r="K293" s="1"/>
  <c r="M282"/>
  <c r="I282"/>
  <c r="K282" s="1"/>
  <c r="I475"/>
  <c r="K475" s="1"/>
  <c r="H220"/>
  <c r="J220" s="1"/>
  <c r="M220"/>
  <c r="H470"/>
  <c r="J470" s="1"/>
  <c r="H451"/>
  <c r="J451" s="1"/>
  <c r="H450"/>
  <c r="J450" s="1"/>
  <c r="H449"/>
  <c r="J449" s="1"/>
  <c r="H476"/>
  <c r="J476" s="1"/>
  <c r="H448"/>
  <c r="J448" s="1"/>
  <c r="H447"/>
  <c r="J447" s="1"/>
  <c r="H475"/>
  <c r="J475" s="1"/>
  <c r="H446"/>
  <c r="J446" s="1"/>
  <c r="H474"/>
  <c r="J474" s="1"/>
  <c r="H445"/>
  <c r="J445" s="1"/>
  <c r="H444"/>
  <c r="J444" s="1"/>
  <c r="H473"/>
  <c r="J473" s="1"/>
  <c r="H472"/>
  <c r="J472" s="1"/>
  <c r="I443"/>
  <c r="K443" s="1"/>
  <c r="H471"/>
  <c r="J471" s="1"/>
  <c r="I449"/>
  <c r="K449" s="1"/>
  <c r="M221"/>
  <c r="I221"/>
  <c r="K221" s="1"/>
  <c r="I447"/>
  <c r="K447" s="1"/>
  <c r="H305"/>
  <c r="J305" s="1"/>
  <c r="I445"/>
  <c r="K445" s="1"/>
  <c r="M443"/>
  <c r="I451"/>
  <c r="K451" s="1"/>
  <c r="M444"/>
  <c r="M446"/>
  <c r="M470"/>
  <c r="M474"/>
  <c r="M476"/>
  <c r="I444"/>
  <c r="K444" s="1"/>
  <c r="I446"/>
  <c r="K446" s="1"/>
  <c r="I448"/>
  <c r="K448" s="1"/>
  <c r="I450"/>
  <c r="K450" s="1"/>
  <c r="I470"/>
  <c r="K470" s="1"/>
  <c r="I472"/>
  <c r="K472" s="1"/>
  <c r="I474"/>
  <c r="K474" s="1"/>
  <c r="I476"/>
  <c r="K476" s="1"/>
  <c r="M445"/>
  <c r="M449"/>
  <c r="M471"/>
  <c r="M475"/>
  <c r="M305"/>
  <c r="I306"/>
  <c r="K306" s="1"/>
  <c r="M306"/>
  <c r="M310"/>
  <c r="M304"/>
  <c r="I304"/>
  <c r="K304" s="1"/>
  <c r="H310"/>
  <c r="J310" s="1"/>
  <c r="I308"/>
  <c r="K308" s="1"/>
  <c r="M243"/>
  <c r="I243"/>
  <c r="K243" s="1"/>
  <c r="I309"/>
  <c r="K309" s="1"/>
  <c r="M308"/>
  <c r="H308"/>
  <c r="J308" s="1"/>
  <c r="I307"/>
  <c r="K307" s="1"/>
  <c r="M251"/>
  <c r="I251"/>
  <c r="K251" s="1"/>
  <c r="M307"/>
  <c r="M309"/>
  <c r="M121"/>
  <c r="M120"/>
  <c r="H119"/>
  <c r="J119" s="1"/>
  <c r="M118"/>
  <c r="N457" i="4" l="1"/>
  <c r="N442"/>
  <c r="U250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15" i="2"/>
  <c r="DO515"/>
  <c r="DN515"/>
  <c r="DM515"/>
  <c r="DL515"/>
  <c r="DK515"/>
  <c r="DJ515"/>
  <c r="DI515"/>
  <c r="DH515"/>
  <c r="DG515"/>
  <c r="DF515"/>
  <c r="DE515"/>
  <c r="DD515"/>
  <c r="DC515"/>
  <c r="DB515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U512" s="1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R511"/>
  <c r="CQ511"/>
  <c r="CP511"/>
  <c r="CO511"/>
  <c r="CN511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DP509"/>
  <c r="DO509"/>
  <c r="DN509"/>
  <c r="DM509"/>
  <c r="DL509"/>
  <c r="DK509"/>
  <c r="DJ509"/>
  <c r="DI509"/>
  <c r="DH509"/>
  <c r="DG509"/>
  <c r="DF509"/>
  <c r="DE509"/>
  <c r="DD509"/>
  <c r="DC509"/>
  <c r="DB509"/>
  <c r="CR509"/>
  <c r="CQ509"/>
  <c r="CP509"/>
  <c r="CO509"/>
  <c r="CN509"/>
  <c r="DP508"/>
  <c r="DO508"/>
  <c r="DN508"/>
  <c r="DM508"/>
  <c r="DL508"/>
  <c r="DK508"/>
  <c r="DJ508"/>
  <c r="DI508"/>
  <c r="CU508" s="1"/>
  <c r="DH508"/>
  <c r="DG508"/>
  <c r="DF508"/>
  <c r="DE508"/>
  <c r="DD508"/>
  <c r="DC508"/>
  <c r="DB508"/>
  <c r="CR508"/>
  <c r="CQ508"/>
  <c r="CP508"/>
  <c r="CO508"/>
  <c r="CN508"/>
  <c r="DP507"/>
  <c r="DO507"/>
  <c r="DN507"/>
  <c r="DM507"/>
  <c r="DL507"/>
  <c r="DK507"/>
  <c r="DJ507"/>
  <c r="DI507"/>
  <c r="DH507"/>
  <c r="DG507"/>
  <c r="DF507"/>
  <c r="DE507"/>
  <c r="DD507"/>
  <c r="DC507"/>
  <c r="DB507"/>
  <c r="CR507"/>
  <c r="CQ507"/>
  <c r="CP507"/>
  <c r="CO507"/>
  <c r="CN507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DP505"/>
  <c r="DO505"/>
  <c r="DN505"/>
  <c r="DM505"/>
  <c r="DL505"/>
  <c r="DK505"/>
  <c r="DJ505"/>
  <c r="DI505"/>
  <c r="DH505"/>
  <c r="DG505"/>
  <c r="DF505"/>
  <c r="DE505"/>
  <c r="DD505"/>
  <c r="DC505"/>
  <c r="DB505"/>
  <c r="CR505"/>
  <c r="CQ505"/>
  <c r="CP505"/>
  <c r="CO505"/>
  <c r="CN505"/>
  <c r="DP504"/>
  <c r="DO504"/>
  <c r="DN504"/>
  <c r="DM504"/>
  <c r="DL504"/>
  <c r="DK504"/>
  <c r="DJ504"/>
  <c r="DI504"/>
  <c r="DH504"/>
  <c r="DG504"/>
  <c r="DF504"/>
  <c r="DE504"/>
  <c r="DD504"/>
  <c r="DC504"/>
  <c r="DB504"/>
  <c r="CU504" s="1"/>
  <c r="CR504"/>
  <c r="CQ504"/>
  <c r="CP504"/>
  <c r="CO504"/>
  <c r="CN504"/>
  <c r="DP503"/>
  <c r="DO503"/>
  <c r="DN503"/>
  <c r="DM503"/>
  <c r="DL503"/>
  <c r="DK503"/>
  <c r="DJ503"/>
  <c r="DI503"/>
  <c r="DH503"/>
  <c r="DG503"/>
  <c r="DF503"/>
  <c r="DE503"/>
  <c r="DD503"/>
  <c r="DC503"/>
  <c r="DB503"/>
  <c r="CR503"/>
  <c r="CQ503"/>
  <c r="CP503"/>
  <c r="CO503"/>
  <c r="CN503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DP501"/>
  <c r="DO501"/>
  <c r="DN501"/>
  <c r="DM501"/>
  <c r="DL501"/>
  <c r="DK501"/>
  <c r="DJ501"/>
  <c r="DI501"/>
  <c r="DH501"/>
  <c r="DG501"/>
  <c r="DF501"/>
  <c r="DE501"/>
  <c r="DD501"/>
  <c r="DC501"/>
  <c r="DB501"/>
  <c r="CR501"/>
  <c r="CQ501"/>
  <c r="CP501"/>
  <c r="CO501"/>
  <c r="CN501"/>
  <c r="DP500"/>
  <c r="DO500"/>
  <c r="DN500"/>
  <c r="DM500"/>
  <c r="DL500"/>
  <c r="DK500"/>
  <c r="DJ500"/>
  <c r="DI500"/>
  <c r="DH500"/>
  <c r="DG500"/>
  <c r="DF500"/>
  <c r="DE500"/>
  <c r="DD500"/>
  <c r="DC500"/>
  <c r="CU500" s="1"/>
  <c r="DB500"/>
  <c r="CR500"/>
  <c r="CQ500"/>
  <c r="CP500"/>
  <c r="CO500"/>
  <c r="CN500"/>
  <c r="DP499"/>
  <c r="DO499"/>
  <c r="DN499"/>
  <c r="DM499"/>
  <c r="DL499"/>
  <c r="DK499"/>
  <c r="DJ499"/>
  <c r="DI499"/>
  <c r="DH499"/>
  <c r="DG499"/>
  <c r="DF499"/>
  <c r="DE499"/>
  <c r="DD499"/>
  <c r="DC499"/>
  <c r="DB499"/>
  <c r="CR499"/>
  <c r="CQ499"/>
  <c r="CP499"/>
  <c r="CO499"/>
  <c r="CN499"/>
  <c r="DP498"/>
  <c r="DO498"/>
  <c r="DN498"/>
  <c r="DM498"/>
  <c r="DL498"/>
  <c r="DK498"/>
  <c r="DJ498"/>
  <c r="DI498"/>
  <c r="DH498"/>
  <c r="DG498"/>
  <c r="DF498"/>
  <c r="DE498"/>
  <c r="DD498"/>
  <c r="DC498"/>
  <c r="DB498"/>
  <c r="CR498"/>
  <c r="CQ498"/>
  <c r="CP498"/>
  <c r="CO498"/>
  <c r="CN498"/>
  <c r="DP497"/>
  <c r="DO497"/>
  <c r="DN497"/>
  <c r="DM497"/>
  <c r="DL497"/>
  <c r="DK497"/>
  <c r="DJ497"/>
  <c r="DI497"/>
  <c r="DH497"/>
  <c r="DG497"/>
  <c r="DF497"/>
  <c r="DE497"/>
  <c r="DD497"/>
  <c r="DC497"/>
  <c r="DB497"/>
  <c r="CR497"/>
  <c r="CQ497"/>
  <c r="CP497"/>
  <c r="CO497"/>
  <c r="CN497"/>
  <c r="DP496"/>
  <c r="DO496"/>
  <c r="DN496"/>
  <c r="DM496"/>
  <c r="DL496"/>
  <c r="DK496"/>
  <c r="DJ496"/>
  <c r="DI496"/>
  <c r="DH496"/>
  <c r="DG496"/>
  <c r="DF496"/>
  <c r="DE496"/>
  <c r="DD496"/>
  <c r="DC496"/>
  <c r="DB496"/>
  <c r="CU496" s="1"/>
  <c r="CR496"/>
  <c r="CQ496"/>
  <c r="CP496"/>
  <c r="CO496"/>
  <c r="CN496"/>
  <c r="DP495"/>
  <c r="DO495"/>
  <c r="DN495"/>
  <c r="DM495"/>
  <c r="DL495"/>
  <c r="DK495"/>
  <c r="DJ495"/>
  <c r="DI495"/>
  <c r="DH495"/>
  <c r="DG495"/>
  <c r="DF495"/>
  <c r="DE495"/>
  <c r="DD495"/>
  <c r="DC495"/>
  <c r="DB495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R494"/>
  <c r="CQ494"/>
  <c r="CP494"/>
  <c r="CO494"/>
  <c r="CN494"/>
  <c r="DP493"/>
  <c r="DO493"/>
  <c r="DN493"/>
  <c r="DM493"/>
  <c r="DL493"/>
  <c r="DK493"/>
  <c r="DJ493"/>
  <c r="DI493"/>
  <c r="DH493"/>
  <c r="DG493"/>
  <c r="DF493"/>
  <c r="DE493"/>
  <c r="DD493"/>
  <c r="DC493"/>
  <c r="DB493"/>
  <c r="CR493"/>
  <c r="CQ493"/>
  <c r="CP493"/>
  <c r="CO493"/>
  <c r="CN493"/>
  <c r="DP492"/>
  <c r="DO492"/>
  <c r="DN492"/>
  <c r="DM492"/>
  <c r="DL492"/>
  <c r="DK492"/>
  <c r="DJ492"/>
  <c r="DI492"/>
  <c r="CU492" s="1"/>
  <c r="DH492"/>
  <c r="DG492"/>
  <c r="DF492"/>
  <c r="DE492"/>
  <c r="DD492"/>
  <c r="DC492"/>
  <c r="DB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 s="1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R485"/>
  <c r="CQ485"/>
  <c r="CP485"/>
  <c r="CO485"/>
  <c r="CN485"/>
  <c r="FS484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R484"/>
  <c r="CQ484"/>
  <c r="CP484"/>
  <c r="CO484"/>
  <c r="CN484"/>
  <c r="FS483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R483"/>
  <c r="CQ483"/>
  <c r="CP483"/>
  <c r="CO483"/>
  <c r="CN483"/>
  <c r="FS48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R482"/>
  <c r="CQ482"/>
  <c r="CP482"/>
  <c r="CO482"/>
  <c r="CN482"/>
  <c r="FS481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R481"/>
  <c r="CQ481"/>
  <c r="CP481"/>
  <c r="CO481"/>
  <c r="CN481"/>
  <c r="FS480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CR480"/>
  <c r="CQ480"/>
  <c r="CP480"/>
  <c r="CO480"/>
  <c r="CN480"/>
  <c r="FS479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CR479"/>
  <c r="CQ479"/>
  <c r="CP479"/>
  <c r="CO479"/>
  <c r="CN479"/>
  <c r="FS478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CR478"/>
  <c r="CQ478"/>
  <c r="CP478"/>
  <c r="CO478"/>
  <c r="CN478"/>
  <c r="FS477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CR477"/>
  <c r="CQ477"/>
  <c r="CP477"/>
  <c r="CO477"/>
  <c r="CN477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R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R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R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R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CQ471"/>
  <c r="CP471"/>
  <c r="CO471"/>
  <c r="CN471"/>
  <c r="FS470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CU470" s="1"/>
  <c r="CR470"/>
  <c r="CQ470"/>
  <c r="CP470"/>
  <c r="CO470"/>
  <c r="CN470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CU431" s="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U421" s="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U419" s="1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CU407" s="1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302" i="4" s="1"/>
  <c r="N302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U302"/>
  <c r="L301" i="4" s="1"/>
  <c r="N301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V301"/>
  <c r="U301"/>
  <c r="L300" i="4" s="1"/>
  <c r="N300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U300"/>
  <c r="L299" i="4" s="1"/>
  <c r="N299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U299"/>
  <c r="L298" i="4" s="1"/>
  <c r="N298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U298"/>
  <c r="L297" i="4" s="1"/>
  <c r="N297" s="1"/>
  <c r="FS297" i="2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U297"/>
  <c r="L296" i="4" s="1"/>
  <c r="N296" s="1"/>
  <c r="FS296" i="2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U296"/>
  <c r="L295" i="4" s="1"/>
  <c r="N295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U295"/>
  <c r="L294" i="4" s="1"/>
  <c r="N294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91" i="4" s="1"/>
  <c r="C292" i="2"/>
  <c r="J291" i="4" s="1"/>
  <c r="N291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90" i="4" s="1"/>
  <c r="C291" i="2"/>
  <c r="J290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9" i="4" s="1"/>
  <c r="C290" i="2"/>
  <c r="J289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T289"/>
  <c r="K288" i="4" s="1"/>
  <c r="C289" i="2"/>
  <c r="J288" i="4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T288"/>
  <c r="K287" i="4" s="1"/>
  <c r="C288" i="2"/>
  <c r="J287" i="4" s="1"/>
  <c r="N287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T287"/>
  <c r="K286" i="4" s="1"/>
  <c r="C287" i="2"/>
  <c r="J286" i="4" s="1"/>
  <c r="FS286" i="2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T286"/>
  <c r="K285" i="4" s="1"/>
  <c r="C286" i="2"/>
  <c r="J285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T285"/>
  <c r="K284" i="4" s="1"/>
  <c r="C285" i="2"/>
  <c r="J284" i="4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CR284"/>
  <c r="CQ284"/>
  <c r="CP284"/>
  <c r="CO284"/>
  <c r="CN284"/>
  <c r="K283" i="4"/>
  <c r="C284" i="2"/>
  <c r="J283" i="4" s="1"/>
  <c r="FS283" i="2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T283"/>
  <c r="K282" i="4" s="1"/>
  <c r="C283" i="2"/>
  <c r="J282" i="4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R281"/>
  <c r="CQ281"/>
  <c r="CP281"/>
  <c r="CO281"/>
  <c r="CN281"/>
  <c r="U281"/>
  <c r="L280" i="4" s="1"/>
  <c r="N280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R280"/>
  <c r="CQ280"/>
  <c r="CP280"/>
  <c r="CO280"/>
  <c r="CN280"/>
  <c r="U280"/>
  <c r="L279" i="4" s="1"/>
  <c r="N279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8" i="4" s="1"/>
  <c r="N278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Q278"/>
  <c r="CP278"/>
  <c r="CO278"/>
  <c r="CN278"/>
  <c r="U278"/>
  <c r="L277" i="4" s="1"/>
  <c r="N277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R277"/>
  <c r="CQ277"/>
  <c r="CP277"/>
  <c r="CO277"/>
  <c r="CN277"/>
  <c r="U277"/>
  <c r="L276" i="4" s="1"/>
  <c r="N276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Q276"/>
  <c r="CP276"/>
  <c r="CO276"/>
  <c r="CN276"/>
  <c r="U276"/>
  <c r="L275" i="4" s="1"/>
  <c r="N275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CU275" s="1"/>
  <c r="DC275"/>
  <c r="DB275"/>
  <c r="CV275"/>
  <c r="CQ275"/>
  <c r="CP275"/>
  <c r="CO275"/>
  <c r="CN275"/>
  <c r="U275"/>
  <c r="L274" i="4" s="1"/>
  <c r="N274" s="1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Q274"/>
  <c r="CP274"/>
  <c r="CO274"/>
  <c r="CN274"/>
  <c r="U274"/>
  <c r="L273" i="4" s="1"/>
  <c r="N273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Q273"/>
  <c r="CP273"/>
  <c r="CO273"/>
  <c r="CN273"/>
  <c r="U273"/>
  <c r="L272" i="4" s="1"/>
  <c r="N272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CU272" s="1"/>
  <c r="DC272"/>
  <c r="DB272"/>
  <c r="CV272"/>
  <c r="CQ272"/>
  <c r="CP272"/>
  <c r="CO272"/>
  <c r="CN272"/>
  <c r="U272"/>
  <c r="L271" i="4" s="1"/>
  <c r="N271" s="1"/>
  <c r="FS271" i="2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T267"/>
  <c r="K266" i="4" s="1"/>
  <c r="N266" s="1"/>
  <c r="FS266" i="2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T266"/>
  <c r="K265" i="4" s="1"/>
  <c r="N265" s="1"/>
  <c r="FS265" i="2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CR265"/>
  <c r="CQ265"/>
  <c r="CP265"/>
  <c r="CO265"/>
  <c r="CN265"/>
  <c r="U265"/>
  <c r="L264" i="4" s="1"/>
  <c r="T265" i="2"/>
  <c r="K264" i="4" s="1"/>
  <c r="N264" s="1"/>
  <c r="FS264" i="2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CU263" s="1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L247" i="4" s="1"/>
  <c r="N247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L246" i="4" s="1"/>
  <c r="N246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U245"/>
  <c r="L245" i="4" s="1"/>
  <c r="N245" s="1"/>
  <c r="FS244" i="2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CU224" s="1"/>
  <c r="DD224"/>
  <c r="DC224"/>
  <c r="DB224"/>
  <c r="CR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R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 s="1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CU154" s="1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CU142" s="1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CU130" s="1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R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R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R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R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R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DC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R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R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DC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42" i="1"/>
  <c r="M442" s="1"/>
  <c r="B441"/>
  <c r="H441" s="1"/>
  <c r="J441" s="1"/>
  <c r="B440"/>
  <c r="H440" s="1"/>
  <c r="J440" s="1"/>
  <c r="B439"/>
  <c r="M439" s="1"/>
  <c r="B438"/>
  <c r="H438" s="1"/>
  <c r="J438" s="1"/>
  <c r="B437"/>
  <c r="H437" s="1"/>
  <c r="J437" s="1"/>
  <c r="B436"/>
  <c r="M436" s="1"/>
  <c r="B435"/>
  <c r="I435" s="1"/>
  <c r="K435" s="1"/>
  <c r="B434"/>
  <c r="I434" s="1"/>
  <c r="K434" s="1"/>
  <c r="B433"/>
  <c r="H433" s="1"/>
  <c r="J433" s="1"/>
  <c r="B432"/>
  <c r="I432" s="1"/>
  <c r="K432" s="1"/>
  <c r="B431"/>
  <c r="I431" s="1"/>
  <c r="K431" s="1"/>
  <c r="B430"/>
  <c r="I430" s="1"/>
  <c r="K430" s="1"/>
  <c r="B429"/>
  <c r="I429" s="1"/>
  <c r="K429" s="1"/>
  <c r="B428"/>
  <c r="I428" s="1"/>
  <c r="K428" s="1"/>
  <c r="B427"/>
  <c r="H427" s="1"/>
  <c r="J427" s="1"/>
  <c r="B426"/>
  <c r="I426" s="1"/>
  <c r="K426" s="1"/>
  <c r="B425"/>
  <c r="I425" s="1"/>
  <c r="K425" s="1"/>
  <c r="B424"/>
  <c r="M424" s="1"/>
  <c r="B423"/>
  <c r="I423" s="1"/>
  <c r="K423" s="1"/>
  <c r="B422"/>
  <c r="I422" s="1"/>
  <c r="K422" s="1"/>
  <c r="B421"/>
  <c r="I421" s="1"/>
  <c r="K421" s="1"/>
  <c r="B420"/>
  <c r="I420" s="1"/>
  <c r="K420" s="1"/>
  <c r="B419"/>
  <c r="I419" s="1"/>
  <c r="K419" s="1"/>
  <c r="B418"/>
  <c r="H418" s="1"/>
  <c r="J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H403" s="1"/>
  <c r="J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M393" s="1"/>
  <c r="B392"/>
  <c r="M392" s="1"/>
  <c r="B391"/>
  <c r="M391" s="1"/>
  <c r="B390"/>
  <c r="M390" s="1"/>
  <c r="B389"/>
  <c r="M389" s="1"/>
  <c r="B388"/>
  <c r="H388" s="1"/>
  <c r="J388" s="1"/>
  <c r="B387"/>
  <c r="M387" s="1"/>
  <c r="B386"/>
  <c r="M386" s="1"/>
  <c r="B385"/>
  <c r="M385" s="1"/>
  <c r="B384"/>
  <c r="M384" s="1"/>
  <c r="B383"/>
  <c r="M383" s="1"/>
  <c r="B382"/>
  <c r="H382" s="1"/>
  <c r="J382" s="1"/>
  <c r="B381"/>
  <c r="M381" s="1"/>
  <c r="B380"/>
  <c r="M380" s="1"/>
  <c r="B379"/>
  <c r="I379" s="1"/>
  <c r="K379" s="1"/>
  <c r="B378"/>
  <c r="M378" s="1"/>
  <c r="B377"/>
  <c r="M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H320" s="1"/>
  <c r="J320" s="1"/>
  <c r="B319"/>
  <c r="H319" s="1"/>
  <c r="J319" s="1"/>
  <c r="B318"/>
  <c r="H318" s="1"/>
  <c r="J318" s="1"/>
  <c r="B317"/>
  <c r="H317" s="1"/>
  <c r="J317" s="1"/>
  <c r="B316"/>
  <c r="I316" s="1"/>
  <c r="K316" s="1"/>
  <c r="B315"/>
  <c r="H315" s="1"/>
  <c r="J315" s="1"/>
  <c r="B314"/>
  <c r="H314" s="1"/>
  <c r="J314" s="1"/>
  <c r="B313"/>
  <c r="H313" s="1"/>
  <c r="J313" s="1"/>
  <c r="B312"/>
  <c r="H312" s="1"/>
  <c r="J312" s="1"/>
  <c r="B311"/>
  <c r="H311" s="1"/>
  <c r="J311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2"/>
  <c r="H292" s="1"/>
  <c r="J292" s="1"/>
  <c r="B291"/>
  <c r="H291" s="1"/>
  <c r="J291" s="1"/>
  <c r="B290"/>
  <c r="H290" s="1"/>
  <c r="J290" s="1"/>
  <c r="B289"/>
  <c r="H289" s="1"/>
  <c r="J289" s="1"/>
  <c r="B288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I275" s="1"/>
  <c r="K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I263" s="1"/>
  <c r="K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4" i="4" l="1"/>
  <c r="N285"/>
  <c r="N289"/>
  <c r="N286"/>
  <c r="DB20" i="2"/>
  <c r="DB30"/>
  <c r="DB50"/>
  <c r="DB62"/>
  <c r="DF87"/>
  <c r="CU143"/>
  <c r="CU144"/>
  <c r="CU206"/>
  <c r="CU255"/>
  <c r="CU264"/>
  <c r="N282" i="4"/>
  <c r="CU295" i="2"/>
  <c r="CU311"/>
  <c r="CU315"/>
  <c r="CU319"/>
  <c r="CU323"/>
  <c r="CU327"/>
  <c r="CU331"/>
  <c r="CU335"/>
  <c r="CU339"/>
  <c r="CU343"/>
  <c r="CU347"/>
  <c r="CU351"/>
  <c r="CU362"/>
  <c r="CU394"/>
  <c r="CU406"/>
  <c r="CU409"/>
  <c r="CU412"/>
  <c r="CU415"/>
  <c r="CU443"/>
  <c r="CU447"/>
  <c r="CU487"/>
  <c r="CU503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47"/>
  <c r="CU258"/>
  <c r="CU269"/>
  <c r="CU280"/>
  <c r="CU303"/>
  <c r="CU382"/>
  <c r="CU391"/>
  <c r="CU397"/>
  <c r="CU400"/>
  <c r="CU403"/>
  <c r="CU438"/>
  <c r="CU444"/>
  <c r="CU474"/>
  <c r="CU478"/>
  <c r="CU482"/>
  <c r="CU494"/>
  <c r="CU497"/>
  <c r="CU510"/>
  <c r="CU513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0"/>
  <c r="CU257"/>
  <c r="CU277"/>
  <c r="N288" i="4"/>
  <c r="CU290" i="2"/>
  <c r="CU292"/>
  <c r="CU297"/>
  <c r="CU302"/>
  <c r="CU370"/>
  <c r="CU379"/>
  <c r="CU385"/>
  <c r="CU388"/>
  <c r="CU417"/>
  <c r="CU432"/>
  <c r="CU435"/>
  <c r="CU446"/>
  <c r="CU451"/>
  <c r="L195" i="4"/>
  <c r="N195" s="1"/>
  <c r="U466" i="2"/>
  <c r="DB5"/>
  <c r="DF84"/>
  <c r="DH108"/>
  <c r="CU146"/>
  <c r="CU191"/>
  <c r="CU196"/>
  <c r="CU207"/>
  <c r="CU210"/>
  <c r="CU216"/>
  <c r="CU219"/>
  <c r="CU238"/>
  <c r="CU244"/>
  <c r="CU271"/>
  <c r="CU274"/>
  <c r="CU283"/>
  <c r="CU294"/>
  <c r="CU314"/>
  <c r="CU318"/>
  <c r="CU322"/>
  <c r="CU326"/>
  <c r="CU330"/>
  <c r="CU334"/>
  <c r="CU338"/>
  <c r="CU342"/>
  <c r="CU346"/>
  <c r="CU350"/>
  <c r="CU354"/>
  <c r="CU358"/>
  <c r="CU367"/>
  <c r="CU373"/>
  <c r="CU376"/>
  <c r="CU393"/>
  <c r="CU399"/>
  <c r="CU405"/>
  <c r="CU414"/>
  <c r="CU420"/>
  <c r="CU423"/>
  <c r="CU426"/>
  <c r="CU491"/>
  <c r="CU507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72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68"/>
  <c r="CU285"/>
  <c r="N290" i="4"/>
  <c r="CV292" i="2"/>
  <c r="CU296"/>
  <c r="CU298"/>
  <c r="CU299"/>
  <c r="CU300"/>
  <c r="CU355"/>
  <c r="CU361"/>
  <c r="CU364"/>
  <c r="CU381"/>
  <c r="CU387"/>
  <c r="CU390"/>
  <c r="CU402"/>
  <c r="CU408"/>
  <c r="CU411"/>
  <c r="CU413"/>
  <c r="CU445"/>
  <c r="CU473"/>
  <c r="CU477"/>
  <c r="CU481"/>
  <c r="CU485"/>
  <c r="CU498"/>
  <c r="CU501"/>
  <c r="CU514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4"/>
  <c r="CV283"/>
  <c r="CU287"/>
  <c r="CU369"/>
  <c r="CU375"/>
  <c r="CU378"/>
  <c r="CU395"/>
  <c r="CU396"/>
  <c r="CU401"/>
  <c r="CU425"/>
  <c r="CU434"/>
  <c r="CU450"/>
  <c r="CR11"/>
  <c r="G11" i="4"/>
  <c r="M11" s="1"/>
  <c r="CR18" i="2"/>
  <c r="G18" i="4"/>
  <c r="M18" s="1"/>
  <c r="CR19" i="2"/>
  <c r="G19" i="4"/>
  <c r="M19" s="1"/>
  <c r="CR29" i="2"/>
  <c r="G29" i="4"/>
  <c r="M29" s="1"/>
  <c r="U473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6"/>
  <c r="CU260"/>
  <c r="CU261"/>
  <c r="CU279"/>
  <c r="N283" i="4"/>
  <c r="CV285" i="2"/>
  <c r="CV287"/>
  <c r="CU313"/>
  <c r="CU317"/>
  <c r="CU321"/>
  <c r="CU325"/>
  <c r="CU329"/>
  <c r="CU333"/>
  <c r="CU337"/>
  <c r="CU341"/>
  <c r="CU345"/>
  <c r="CU349"/>
  <c r="CU353"/>
  <c r="CU357"/>
  <c r="CU363"/>
  <c r="CU366"/>
  <c r="CU372"/>
  <c r="CU383"/>
  <c r="CU384"/>
  <c r="CU422"/>
  <c r="CU437"/>
  <c r="CU440"/>
  <c r="CU441"/>
  <c r="CU495"/>
  <c r="CU511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3"/>
  <c r="CU276"/>
  <c r="CU289"/>
  <c r="CU360"/>
  <c r="CU371"/>
  <c r="CU428"/>
  <c r="CU429"/>
  <c r="CU449"/>
  <c r="CU472"/>
  <c r="CU476"/>
  <c r="CU480"/>
  <c r="CU484"/>
  <c r="CU486"/>
  <c r="CU489"/>
  <c r="CU502"/>
  <c r="CU505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65" i="2"/>
  <c r="L189" i="4"/>
  <c r="N189" s="1"/>
  <c r="L194"/>
  <c r="N194" s="1"/>
  <c r="U468" i="2"/>
  <c r="DB3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0"/>
  <c r="CU281"/>
  <c r="CU359"/>
  <c r="CU392"/>
  <c r="CU410"/>
  <c r="CU416"/>
  <c r="CR25"/>
  <c r="G25" i="4"/>
  <c r="M25" s="1"/>
  <c r="CR99" i="2"/>
  <c r="G99" i="4"/>
  <c r="M99" s="1"/>
  <c r="CR3" i="2"/>
  <c r="DB14"/>
  <c r="DB23"/>
  <c r="DB43"/>
  <c r="CR53"/>
  <c r="DF78"/>
  <c r="CR154"/>
  <c r="CU165"/>
  <c r="CU180"/>
  <c r="CU197"/>
  <c r="CU203"/>
  <c r="CU213"/>
  <c r="CU230"/>
  <c r="CU234"/>
  <c r="CU237"/>
  <c r="CU256"/>
  <c r="CU291"/>
  <c r="CU312"/>
  <c r="CU316"/>
  <c r="CU320"/>
  <c r="CU324"/>
  <c r="CU328"/>
  <c r="CU332"/>
  <c r="CU336"/>
  <c r="CU340"/>
  <c r="CU344"/>
  <c r="CU348"/>
  <c r="CU352"/>
  <c r="CU380"/>
  <c r="CU398"/>
  <c r="CU404"/>
  <c r="CU442"/>
  <c r="CU448"/>
  <c r="CU471"/>
  <c r="CU499"/>
  <c r="CU515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5"/>
  <c r="CU253"/>
  <c r="CU259"/>
  <c r="CU262"/>
  <c r="CU266"/>
  <c r="CU278"/>
  <c r="CU288"/>
  <c r="CU368"/>
  <c r="CU386"/>
  <c r="CU424"/>
  <c r="CU430"/>
  <c r="CU433"/>
  <c r="CU436"/>
  <c r="CU439"/>
  <c r="CU475"/>
  <c r="CU479"/>
  <c r="CU483"/>
  <c r="CU490"/>
  <c r="CU493"/>
  <c r="CU506"/>
  <c r="CU509"/>
  <c r="CR75"/>
  <c r="G75" i="4"/>
  <c r="M75" s="1"/>
  <c r="CR84" i="2"/>
  <c r="G84" i="4"/>
  <c r="M84" s="1"/>
  <c r="CR96" i="2"/>
  <c r="G96" i="4"/>
  <c r="M96" s="1"/>
  <c r="U469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DC65"/>
  <c r="DT67"/>
  <c r="DH75"/>
  <c r="DH78"/>
  <c r="DD79"/>
  <c r="DH81"/>
  <c r="DD82"/>
  <c r="DH84"/>
  <c r="DD85"/>
  <c r="DH87"/>
  <c r="DD88"/>
  <c r="DH90"/>
  <c r="CU90" s="1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67"/>
  <c r="CR272"/>
  <c r="CR274"/>
  <c r="CR276"/>
  <c r="CR278"/>
  <c r="CV286"/>
  <c r="DF70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4"/>
  <c r="DJ34"/>
  <c r="DV34"/>
  <c r="DD104"/>
  <c r="DB121"/>
  <c r="DB120"/>
  <c r="DB119"/>
  <c r="DB118"/>
  <c r="CU118" s="1"/>
  <c r="T233" s="1"/>
  <c r="K233" i="4" s="1"/>
  <c r="N233" s="1"/>
  <c r="U447" i="2"/>
  <c r="L446" i="4" s="1"/>
  <c r="N446" s="1"/>
  <c r="U456" i="2"/>
  <c r="DB9"/>
  <c r="DJ10"/>
  <c r="DV10"/>
  <c r="DJ17"/>
  <c r="DV17"/>
  <c r="DB26"/>
  <c r="CR38"/>
  <c r="DC40"/>
  <c r="DB45"/>
  <c r="CU45" s="1"/>
  <c r="DF49"/>
  <c r="CR50"/>
  <c r="DT51"/>
  <c r="DC52"/>
  <c r="DB57"/>
  <c r="DF61"/>
  <c r="CR62"/>
  <c r="DT63"/>
  <c r="DC64"/>
  <c r="DH74"/>
  <c r="DH77"/>
  <c r="CU77" s="1"/>
  <c r="DD78"/>
  <c r="DH80"/>
  <c r="DD81"/>
  <c r="DH83"/>
  <c r="DD84"/>
  <c r="DH86"/>
  <c r="DD87"/>
  <c r="DH89"/>
  <c r="DD90"/>
  <c r="DH92"/>
  <c r="DD93"/>
  <c r="DH95"/>
  <c r="DD96"/>
  <c r="DH98"/>
  <c r="DD99"/>
  <c r="CU99" s="1"/>
  <c r="DF108"/>
  <c r="DH109"/>
  <c r="DC113"/>
  <c r="DQ114"/>
  <c r="DF115"/>
  <c r="DH116"/>
  <c r="DD175"/>
  <c r="CU175" s="1"/>
  <c r="EP177"/>
  <c r="CV289"/>
  <c r="DF69"/>
  <c r="DC70"/>
  <c r="DF103"/>
  <c r="DF107"/>
  <c r="U457"/>
  <c r="U448"/>
  <c r="L447" i="4" s="1"/>
  <c r="N447" s="1"/>
  <c r="DB12" i="2"/>
  <c r="DB19"/>
  <c r="DJ20"/>
  <c r="DV20"/>
  <c r="CR26"/>
  <c r="DJ27"/>
  <c r="DV27"/>
  <c r="DB40"/>
  <c r="DF44"/>
  <c r="CR45"/>
  <c r="DT46"/>
  <c r="DC47"/>
  <c r="DB52"/>
  <c r="DF56"/>
  <c r="CR57"/>
  <c r="DT58"/>
  <c r="DC59"/>
  <c r="DB64"/>
  <c r="CU64" s="1"/>
  <c r="DF66"/>
  <c r="DC67"/>
  <c r="DF102"/>
  <c r="DQ108"/>
  <c r="DH110"/>
  <c r="DB113"/>
  <c r="DP114"/>
  <c r="DQ115"/>
  <c r="DD170"/>
  <c r="EP172"/>
  <c r="CR186"/>
  <c r="DB32"/>
  <c r="CU32" s="1"/>
  <c r="DT68"/>
  <c r="DB70"/>
  <c r="DT72"/>
  <c r="DH106"/>
  <c r="DJ13"/>
  <c r="DV13"/>
  <c r="DB22"/>
  <c r="DB29"/>
  <c r="DJ30"/>
  <c r="DV30"/>
  <c r="DF39"/>
  <c r="DC42"/>
  <c r="DB47"/>
  <c r="DF51"/>
  <c r="DT53"/>
  <c r="DC54"/>
  <c r="DB59"/>
  <c r="DF63"/>
  <c r="DB67"/>
  <c r="DF74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CU177" s="1"/>
  <c r="DJ36"/>
  <c r="DV36"/>
  <c r="DJ33"/>
  <c r="DV33"/>
  <c r="DD103"/>
  <c r="DD107"/>
  <c r="U460"/>
  <c r="U451"/>
  <c r="L450" i="4" s="1"/>
  <c r="N450" s="1"/>
  <c r="CR221" i="2"/>
  <c r="I288" i="1"/>
  <c r="K288" s="1"/>
  <c r="DB8" i="2"/>
  <c r="CU8" s="1"/>
  <c r="DB15"/>
  <c r="DJ16"/>
  <c r="DV16"/>
  <c r="DJ23"/>
  <c r="DV23"/>
  <c r="CU23" s="1"/>
  <c r="DB42"/>
  <c r="CU42" s="1"/>
  <c r="DF46"/>
  <c r="DT48"/>
  <c r="DC49"/>
  <c r="DB54"/>
  <c r="DF58"/>
  <c r="DT60"/>
  <c r="DC61"/>
  <c r="DT65"/>
  <c r="DD102"/>
  <c r="CU102" s="1"/>
  <c r="DC108"/>
  <c r="DQ109"/>
  <c r="DF110"/>
  <c r="DH111"/>
  <c r="DB114"/>
  <c r="DC115"/>
  <c r="DQ116"/>
  <c r="CR153"/>
  <c r="DD172"/>
  <c r="CU172" s="1"/>
  <c r="EP174"/>
  <c r="U222"/>
  <c r="L222" i="4" s="1"/>
  <c r="N222" s="1"/>
  <c r="CR244" i="2"/>
  <c r="CR246"/>
  <c r="CV266"/>
  <c r="CR273"/>
  <c r="CR275"/>
  <c r="CR279"/>
  <c r="CU156"/>
  <c r="DF68"/>
  <c r="DC69"/>
  <c r="DF72"/>
  <c r="DF106"/>
  <c r="CU106" s="1"/>
  <c r="CR8"/>
  <c r="DJ9"/>
  <c r="CU9" s="1"/>
  <c r="DV9"/>
  <c r="DB18"/>
  <c r="CU18" s="1"/>
  <c r="DB25"/>
  <c r="CU25" s="1"/>
  <c r="DJ26"/>
  <c r="DV26"/>
  <c r="DB37"/>
  <c r="DF41"/>
  <c r="DT43"/>
  <c r="DC44"/>
  <c r="DB49"/>
  <c r="DF53"/>
  <c r="DT55"/>
  <c r="DC56"/>
  <c r="DB61"/>
  <c r="CU61" s="1"/>
  <c r="DC66"/>
  <c r="CU66" s="1"/>
  <c r="DH73"/>
  <c r="DH76"/>
  <c r="DH79"/>
  <c r="DD80"/>
  <c r="DH82"/>
  <c r="DD83"/>
  <c r="DH85"/>
  <c r="DD86"/>
  <c r="DH88"/>
  <c r="DD89"/>
  <c r="CU89" s="1"/>
  <c r="DH91"/>
  <c r="DD92"/>
  <c r="CU92" s="1"/>
  <c r="DH94"/>
  <c r="DD95"/>
  <c r="DH97"/>
  <c r="DD98"/>
  <c r="DF101"/>
  <c r="DB108"/>
  <c r="DP109"/>
  <c r="DQ110"/>
  <c r="DB115"/>
  <c r="DP116"/>
  <c r="DF117"/>
  <c r="DD167"/>
  <c r="CU167" s="1"/>
  <c r="EP169"/>
  <c r="CR471"/>
  <c r="I157" i="1"/>
  <c r="K157" s="1"/>
  <c r="DB35" i="2"/>
  <c r="DB69"/>
  <c r="DT71"/>
  <c r="DH105"/>
  <c r="CU105" s="1"/>
  <c r="DB4"/>
  <c r="CU4" s="1"/>
  <c r="DB11"/>
  <c r="CU11" s="1"/>
  <c r="DJ12"/>
  <c r="DV12"/>
  <c r="DJ19"/>
  <c r="CU19" s="1"/>
  <c r="DV19"/>
  <c r="DB28"/>
  <c r="DC39"/>
  <c r="DB44"/>
  <c r="DF48"/>
  <c r="CU48" s="1"/>
  <c r="DT50"/>
  <c r="DC51"/>
  <c r="DB56"/>
  <c r="DF60"/>
  <c r="DT62"/>
  <c r="DC63"/>
  <c r="DF65"/>
  <c r="CU65" s="1"/>
  <c r="DB66"/>
  <c r="DH100"/>
  <c r="DC109"/>
  <c r="DP110"/>
  <c r="DF111"/>
  <c r="CU114"/>
  <c r="T128" s="1"/>
  <c r="K128" i="4" s="1"/>
  <c r="N128" s="1"/>
  <c r="DC116" i="2"/>
  <c r="DQ117"/>
  <c r="DD174"/>
  <c r="EP176"/>
  <c r="CU176" s="1"/>
  <c r="CV290"/>
  <c r="DJ32"/>
  <c r="DV32"/>
  <c r="DD106"/>
  <c r="DH119"/>
  <c r="DH118"/>
  <c r="DH121"/>
  <c r="DH120"/>
  <c r="CR4"/>
  <c r="DB21"/>
  <c r="DJ22"/>
  <c r="DV22"/>
  <c r="DB39"/>
  <c r="DF43"/>
  <c r="CU43" s="1"/>
  <c r="DT45"/>
  <c r="DC46"/>
  <c r="DB51"/>
  <c r="CU51" s="1"/>
  <c r="DF55"/>
  <c r="DT57"/>
  <c r="CU57" s="1"/>
  <c r="DC58"/>
  <c r="DB63"/>
  <c r="CU63" s="1"/>
  <c r="DF73"/>
  <c r="CU73" s="1"/>
  <c r="DF76"/>
  <c r="CU76" s="1"/>
  <c r="DF79"/>
  <c r="DF82"/>
  <c r="CU83"/>
  <c r="DF85"/>
  <c r="DF88"/>
  <c r="DF91"/>
  <c r="DF94"/>
  <c r="DF97"/>
  <c r="CU97" s="1"/>
  <c r="DD101"/>
  <c r="CU101" s="1"/>
  <c r="DB109"/>
  <c r="DC110"/>
  <c r="DQ111"/>
  <c r="DB116"/>
  <c r="DP117"/>
  <c r="DD169"/>
  <c r="CU169" s="1"/>
  <c r="DC68"/>
  <c r="DF71"/>
  <c r="DC72"/>
  <c r="DF105"/>
  <c r="U459"/>
  <c r="U450"/>
  <c r="L449" i="4" s="1"/>
  <c r="N449" s="1"/>
  <c r="DF38" i="2"/>
  <c r="CU38" s="1"/>
  <c r="DC41"/>
  <c r="DF50"/>
  <c r="DT52"/>
  <c r="DC53"/>
  <c r="CU53" s="1"/>
  <c r="DB58"/>
  <c r="CU58" s="1"/>
  <c r="DF62"/>
  <c r="DT64"/>
  <c r="DF100"/>
  <c r="CU100" s="1"/>
  <c r="DB110"/>
  <c r="DP111"/>
  <c r="DF112"/>
  <c r="CU112" s="1"/>
  <c r="DH113"/>
  <c r="DC117"/>
  <c r="CV288"/>
  <c r="CU157"/>
  <c r="DB34"/>
  <c r="CU34" s="1"/>
  <c r="DB68"/>
  <c r="DB72"/>
  <c r="DH104"/>
  <c r="CV291"/>
  <c r="M104" i="1"/>
  <c r="M106"/>
  <c r="T229" i="2"/>
  <c r="K229" i="4" s="1"/>
  <c r="N229" s="1"/>
  <c r="T138" i="2"/>
  <c r="K138" i="4" s="1"/>
  <c r="N138" s="1"/>
  <c r="CU3" i="2"/>
  <c r="CU27"/>
  <c r="CU40"/>
  <c r="CU52"/>
  <c r="CU12"/>
  <c r="CU22"/>
  <c r="CU44"/>
  <c r="CU56"/>
  <c r="CU86"/>
  <c r="CU28"/>
  <c r="CU37"/>
  <c r="CU49"/>
  <c r="CU74"/>
  <c r="CU5"/>
  <c r="CU15"/>
  <c r="CU46"/>
  <c r="CU98"/>
  <c r="CU39"/>
  <c r="CU80"/>
  <c r="CU21"/>
  <c r="CU31"/>
  <c r="CU60"/>
  <c r="CU88"/>
  <c r="CU10"/>
  <c r="CU14"/>
  <c r="CU24"/>
  <c r="CU41"/>
  <c r="CU82"/>
  <c r="CU85"/>
  <c r="CU91"/>
  <c r="CU94"/>
  <c r="CU50"/>
  <c r="CU62"/>
  <c r="CU79"/>
  <c r="CU7"/>
  <c r="CU20"/>
  <c r="CU26"/>
  <c r="CU30"/>
  <c r="CU55"/>
  <c r="CU13"/>
  <c r="CU95"/>
  <c r="CU6"/>
  <c r="CU16"/>
  <c r="CU54"/>
  <c r="CU84"/>
  <c r="CU87"/>
  <c r="CU93"/>
  <c r="CU96"/>
  <c r="CU17"/>
  <c r="CU29"/>
  <c r="CU47"/>
  <c r="CU59"/>
  <c r="CU67"/>
  <c r="CU75"/>
  <c r="CU78"/>
  <c r="CU81"/>
  <c r="CU33"/>
  <c r="CU36"/>
  <c r="CU3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0"/>
  <c r="CU72" i="2"/>
  <c r="CU71"/>
  <c r="CU70"/>
  <c r="CU69"/>
  <c r="CU68"/>
  <c r="CU104"/>
  <c r="CU103"/>
  <c r="CU107"/>
  <c r="M405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9"/>
  <c r="J369" s="1"/>
  <c r="M156"/>
  <c r="H131"/>
  <c r="J131" s="1"/>
  <c r="M130"/>
  <c r="H136"/>
  <c r="J136" s="1"/>
  <c r="H145"/>
  <c r="J145" s="1"/>
  <c r="M41"/>
  <c r="H100"/>
  <c r="J100" s="1"/>
  <c r="M115"/>
  <c r="M346"/>
  <c r="I400"/>
  <c r="K400" s="1"/>
  <c r="M40"/>
  <c r="M114"/>
  <c r="H165"/>
  <c r="J165" s="1"/>
  <c r="M201"/>
  <c r="H399"/>
  <c r="J399" s="1"/>
  <c r="M407"/>
  <c r="I201"/>
  <c r="K201" s="1"/>
  <c r="H125"/>
  <c r="J125" s="1"/>
  <c r="M219"/>
  <c r="H351"/>
  <c r="J351" s="1"/>
  <c r="H181"/>
  <c r="J181" s="1"/>
  <c r="M190"/>
  <c r="M200"/>
  <c r="H350"/>
  <c r="J350" s="1"/>
  <c r="H405"/>
  <c r="J405" s="1"/>
  <c r="M228"/>
  <c r="H44"/>
  <c r="J44" s="1"/>
  <c r="I180"/>
  <c r="K180" s="1"/>
  <c r="H199"/>
  <c r="J199" s="1"/>
  <c r="M206"/>
  <c r="H228"/>
  <c r="J228" s="1"/>
  <c r="H237"/>
  <c r="J237" s="1"/>
  <c r="H339"/>
  <c r="J339" s="1"/>
  <c r="I156"/>
  <c r="K156" s="1"/>
  <c r="I347"/>
  <c r="K347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3"/>
  <c r="K303" s="1"/>
  <c r="I321"/>
  <c r="K321" s="1"/>
  <c r="H331"/>
  <c r="J331" s="1"/>
  <c r="H379"/>
  <c r="J379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1"/>
  <c r="M358"/>
  <c r="I162"/>
  <c r="K162" s="1"/>
  <c r="H170"/>
  <c r="J170" s="1"/>
  <c r="H288"/>
  <c r="J288" s="1"/>
  <c r="I357"/>
  <c r="K357" s="1"/>
  <c r="M425"/>
  <c r="H9"/>
  <c r="J9" s="1"/>
  <c r="H19"/>
  <c r="J19" s="1"/>
  <c r="H52"/>
  <c r="J52" s="1"/>
  <c r="H127"/>
  <c r="J127" s="1"/>
  <c r="M150"/>
  <c r="H208"/>
  <c r="J208" s="1"/>
  <c r="H217"/>
  <c r="J217" s="1"/>
  <c r="M244"/>
  <c r="I276"/>
  <c r="K276" s="1"/>
  <c r="M287"/>
  <c r="I374"/>
  <c r="K374" s="1"/>
  <c r="I393"/>
  <c r="K393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5"/>
  <c r="I296"/>
  <c r="K296" s="1"/>
  <c r="H363"/>
  <c r="J363" s="1"/>
  <c r="H373"/>
  <c r="J373" s="1"/>
  <c r="I392"/>
  <c r="K392" s="1"/>
  <c r="AI70" i="5"/>
  <c r="CD70" s="1"/>
  <c r="AI143"/>
  <c r="CD143" s="1"/>
  <c r="M16" i="1"/>
  <c r="H190"/>
  <c r="J190" s="1"/>
  <c r="H206"/>
  <c r="J206" s="1"/>
  <c r="I264"/>
  <c r="K264" s="1"/>
  <c r="I274"/>
  <c r="K274" s="1"/>
  <c r="I322"/>
  <c r="K322" s="1"/>
  <c r="I380"/>
  <c r="K380" s="1"/>
  <c r="H391"/>
  <c r="J391" s="1"/>
  <c r="M430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7"/>
  <c r="J337" s="1"/>
  <c r="H424"/>
  <c r="J424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4"/>
  <c r="J344" s="1"/>
  <c r="I351"/>
  <c r="K351" s="1"/>
  <c r="I369"/>
  <c r="K369" s="1"/>
  <c r="H387"/>
  <c r="J387" s="1"/>
  <c r="H395"/>
  <c r="J395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9"/>
  <c r="K269" s="1"/>
  <c r="M276"/>
  <c r="H343"/>
  <c r="J343" s="1"/>
  <c r="H386"/>
  <c r="J386" s="1"/>
  <c r="H421"/>
  <c r="J421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8"/>
  <c r="K268" s="1"/>
  <c r="I312"/>
  <c r="K312" s="1"/>
  <c r="M420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9"/>
  <c r="K319" s="1"/>
  <c r="I363"/>
  <c r="K363" s="1"/>
  <c r="H417"/>
  <c r="J417" s="1"/>
  <c r="AI39" i="5"/>
  <c r="CD39" s="1"/>
  <c r="BE182"/>
  <c r="CF182" s="1"/>
  <c r="BE183"/>
  <c r="CF183" s="1"/>
  <c r="M241" i="1"/>
  <c r="I424"/>
  <c r="K424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0"/>
  <c r="K280" s="1"/>
  <c r="M288"/>
  <c r="M340"/>
  <c r="I355"/>
  <c r="K355" s="1"/>
  <c r="H393"/>
  <c r="J393" s="1"/>
  <c r="H430"/>
  <c r="J430" s="1"/>
  <c r="I437"/>
  <c r="K437" s="1"/>
  <c r="M157"/>
  <c r="M139"/>
  <c r="M159"/>
  <c r="M213"/>
  <c r="M195"/>
  <c r="M233"/>
  <c r="I159"/>
  <c r="K159" s="1"/>
  <c r="I177"/>
  <c r="K177" s="1"/>
  <c r="I195"/>
  <c r="K195" s="1"/>
  <c r="I213"/>
  <c r="K213" s="1"/>
  <c r="M413"/>
  <c r="M435"/>
  <c r="M177"/>
  <c r="M13"/>
  <c r="M128"/>
  <c r="M146"/>
  <c r="M166"/>
  <c r="M184"/>
  <c r="M202"/>
  <c r="M222"/>
  <c r="M263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3"/>
  <c r="J263" s="1"/>
  <c r="I294"/>
  <c r="K294" s="1"/>
  <c r="I338"/>
  <c r="K338" s="1"/>
  <c r="I359"/>
  <c r="K359" s="1"/>
  <c r="H368"/>
  <c r="J368" s="1"/>
  <c r="H375"/>
  <c r="J375" s="1"/>
  <c r="I391"/>
  <c r="K391" s="1"/>
  <c r="H413"/>
  <c r="J413" s="1"/>
  <c r="H435"/>
  <c r="J435" s="1"/>
  <c r="I442"/>
  <c r="K442" s="1"/>
  <c r="M412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7"/>
  <c r="J327" s="1"/>
  <c r="H412"/>
  <c r="J412" s="1"/>
  <c r="M419"/>
  <c r="H425"/>
  <c r="J425" s="1"/>
  <c r="I440"/>
  <c r="K440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48"/>
  <c r="H275"/>
  <c r="J275" s="1"/>
  <c r="M289"/>
  <c r="H380"/>
  <c r="J380" s="1"/>
  <c r="M388"/>
  <c r="M411"/>
  <c r="H431"/>
  <c r="J431" s="1"/>
  <c r="I439"/>
  <c r="K439" s="1"/>
  <c r="H175"/>
  <c r="J175" s="1"/>
  <c r="H193"/>
  <c r="J193" s="1"/>
  <c r="H211"/>
  <c r="J211" s="1"/>
  <c r="H231"/>
  <c r="J231" s="1"/>
  <c r="I289"/>
  <c r="K289" s="1"/>
  <c r="M334"/>
  <c r="I349"/>
  <c r="K349" s="1"/>
  <c r="H356"/>
  <c r="J356" s="1"/>
  <c r="M402"/>
  <c r="M122"/>
  <c r="M140"/>
  <c r="M160"/>
  <c r="M178"/>
  <c r="M196"/>
  <c r="M214"/>
  <c r="M234"/>
  <c r="M42"/>
  <c r="M46"/>
  <c r="M50"/>
  <c r="M54"/>
  <c r="H242"/>
  <c r="J242" s="1"/>
  <c r="I256"/>
  <c r="K256" s="1"/>
  <c r="I262"/>
  <c r="K262" s="1"/>
  <c r="M294"/>
  <c r="M298"/>
  <c r="H302"/>
  <c r="J302" s="1"/>
  <c r="M312"/>
  <c r="H316"/>
  <c r="J316" s="1"/>
  <c r="M319"/>
  <c r="H325"/>
  <c r="J325" s="1"/>
  <c r="M352"/>
  <c r="H392"/>
  <c r="J392" s="1"/>
  <c r="H419"/>
  <c r="J419" s="1"/>
  <c r="H439"/>
  <c r="J439" s="1"/>
  <c r="H442"/>
  <c r="J442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9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3"/>
  <c r="K283" s="1"/>
  <c r="M297"/>
  <c r="M301"/>
  <c r="M315"/>
  <c r="I329"/>
  <c r="K329" s="1"/>
  <c r="I340"/>
  <c r="K340" s="1"/>
  <c r="H357"/>
  <c r="J357" s="1"/>
  <c r="H374"/>
  <c r="J374" s="1"/>
  <c r="H407"/>
  <c r="J407" s="1"/>
  <c r="M418"/>
  <c r="H429"/>
  <c r="J429" s="1"/>
  <c r="M438"/>
  <c r="M441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0"/>
  <c r="I315"/>
  <c r="K315" s="1"/>
  <c r="I345"/>
  <c r="K345" s="1"/>
  <c r="I362"/>
  <c r="K362" s="1"/>
  <c r="I418"/>
  <c r="K418" s="1"/>
  <c r="M423"/>
  <c r="I441"/>
  <c r="K441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7"/>
  <c r="K297" s="1"/>
  <c r="I385"/>
  <c r="K385" s="1"/>
  <c r="M401"/>
  <c r="H7"/>
  <c r="J7" s="1"/>
  <c r="H23"/>
  <c r="J23" s="1"/>
  <c r="H45"/>
  <c r="J45" s="1"/>
  <c r="H49"/>
  <c r="J49" s="1"/>
  <c r="H53"/>
  <c r="J53" s="1"/>
  <c r="H57"/>
  <c r="J57" s="1"/>
  <c r="H64"/>
  <c r="J64" s="1"/>
  <c r="M253"/>
  <c r="M264"/>
  <c r="I270"/>
  <c r="K270" s="1"/>
  <c r="M281"/>
  <c r="M292"/>
  <c r="M300"/>
  <c r="M311"/>
  <c r="M318"/>
  <c r="M322"/>
  <c r="M328"/>
  <c r="I339"/>
  <c r="K339" s="1"/>
  <c r="H345"/>
  <c r="J345" s="1"/>
  <c r="I356"/>
  <c r="K356" s="1"/>
  <c r="H362"/>
  <c r="J362" s="1"/>
  <c r="I373"/>
  <c r="K373" s="1"/>
  <c r="H385"/>
  <c r="J385" s="1"/>
  <c r="M395"/>
  <c r="H401"/>
  <c r="J401" s="1"/>
  <c r="M406"/>
  <c r="H423"/>
  <c r="J423" s="1"/>
  <c r="H428"/>
  <c r="J428" s="1"/>
  <c r="I438"/>
  <c r="K438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1"/>
  <c r="K281" s="1"/>
  <c r="I318"/>
  <c r="K318" s="1"/>
  <c r="I333"/>
  <c r="K333" s="1"/>
  <c r="AI71" i="5"/>
  <c r="CD71" s="1"/>
  <c r="AI99"/>
  <c r="CD99" s="1"/>
  <c r="BE235"/>
  <c r="CF235" s="1"/>
  <c r="M87" i="1"/>
  <c r="M258"/>
  <c r="I292"/>
  <c r="K292" s="1"/>
  <c r="I300"/>
  <c r="K300" s="1"/>
  <c r="I367"/>
  <c r="K367" s="1"/>
  <c r="I406"/>
  <c r="K406" s="1"/>
  <c r="M44"/>
  <c r="M48"/>
  <c r="M52"/>
  <c r="M56"/>
  <c r="H63"/>
  <c r="J63" s="1"/>
  <c r="M250"/>
  <c r="I258"/>
  <c r="K258" s="1"/>
  <c r="M269"/>
  <c r="M296"/>
  <c r="M303"/>
  <c r="M314"/>
  <c r="I327"/>
  <c r="K327" s="1"/>
  <c r="H333"/>
  <c r="J333" s="1"/>
  <c r="I344"/>
  <c r="K344" s="1"/>
  <c r="H361"/>
  <c r="J361" s="1"/>
  <c r="H367"/>
  <c r="J367" s="1"/>
  <c r="I377"/>
  <c r="K377" s="1"/>
  <c r="M400"/>
  <c r="M417"/>
  <c r="M431"/>
  <c r="M437"/>
  <c r="M440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7"/>
  <c r="I287"/>
  <c r="K287" s="1"/>
  <c r="M291"/>
  <c r="M299"/>
  <c r="M313"/>
  <c r="M317"/>
  <c r="H321"/>
  <c r="J321" s="1"/>
  <c r="H332"/>
  <c r="J332" s="1"/>
  <c r="H338"/>
  <c r="J338" s="1"/>
  <c r="H349"/>
  <c r="J349" s="1"/>
  <c r="H355"/>
  <c r="J355" s="1"/>
  <c r="M376"/>
  <c r="I388"/>
  <c r="K388" s="1"/>
  <c r="H411"/>
  <c r="J411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9"/>
  <c r="K299" s="1"/>
  <c r="I313"/>
  <c r="K313" s="1"/>
  <c r="I326"/>
  <c r="K326" s="1"/>
  <c r="I381"/>
  <c r="K381" s="1"/>
  <c r="I436"/>
  <c r="K436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7"/>
  <c r="K257" s="1"/>
  <c r="M370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8"/>
  <c r="M290"/>
  <c r="M295"/>
  <c r="M302"/>
  <c r="M316"/>
  <c r="M320"/>
  <c r="H326"/>
  <c r="J326" s="1"/>
  <c r="I331"/>
  <c r="K331" s="1"/>
  <c r="I337"/>
  <c r="K337" s="1"/>
  <c r="M364"/>
  <c r="I370"/>
  <c r="K370" s="1"/>
  <c r="I375"/>
  <c r="K375" s="1"/>
  <c r="H381"/>
  <c r="J381" s="1"/>
  <c r="I387"/>
  <c r="K387" s="1"/>
  <c r="M399"/>
  <c r="H436"/>
  <c r="J436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2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2"/>
  <c r="M284"/>
  <c r="I291"/>
  <c r="K291" s="1"/>
  <c r="I295"/>
  <c r="K295" s="1"/>
  <c r="I298"/>
  <c r="K298" s="1"/>
  <c r="I301"/>
  <c r="K301" s="1"/>
  <c r="I311"/>
  <c r="K311" s="1"/>
  <c r="I314"/>
  <c r="K314" s="1"/>
  <c r="I317"/>
  <c r="K317" s="1"/>
  <c r="I320"/>
  <c r="K320" s="1"/>
  <c r="I323"/>
  <c r="K323" s="1"/>
  <c r="I334"/>
  <c r="K334" s="1"/>
  <c r="I341"/>
  <c r="K341" s="1"/>
  <c r="I352"/>
  <c r="K352" s="1"/>
  <c r="M409"/>
  <c r="M427"/>
  <c r="AB62" i="3"/>
  <c r="AB77"/>
  <c r="AB167"/>
  <c r="AN57" i="1"/>
  <c r="AN63"/>
  <c r="M66"/>
  <c r="M91"/>
  <c r="M245"/>
  <c r="M254"/>
  <c r="M265"/>
  <c r="M3"/>
  <c r="M240"/>
  <c r="I245"/>
  <c r="K245" s="1"/>
  <c r="I254"/>
  <c r="K254" s="1"/>
  <c r="M261"/>
  <c r="I265"/>
  <c r="K265" s="1"/>
  <c r="I272"/>
  <c r="K272" s="1"/>
  <c r="M279"/>
  <c r="I284"/>
  <c r="K284" s="1"/>
  <c r="H323"/>
  <c r="J323" s="1"/>
  <c r="I330"/>
  <c r="K330" s="1"/>
  <c r="H341"/>
  <c r="J341" s="1"/>
  <c r="I348"/>
  <c r="K348" s="1"/>
  <c r="H359"/>
  <c r="J359" s="1"/>
  <c r="I366"/>
  <c r="K366" s="1"/>
  <c r="H377"/>
  <c r="J377" s="1"/>
  <c r="I384"/>
  <c r="K384" s="1"/>
  <c r="M398"/>
  <c r="H402"/>
  <c r="J402" s="1"/>
  <c r="I409"/>
  <c r="K409" s="1"/>
  <c r="M416"/>
  <c r="H420"/>
  <c r="J420" s="1"/>
  <c r="I427"/>
  <c r="K427" s="1"/>
  <c r="M434"/>
  <c r="AB11" i="3"/>
  <c r="AB37"/>
  <c r="AB81"/>
  <c r="AB132"/>
  <c r="I261" i="1"/>
  <c r="K261" s="1"/>
  <c r="I279"/>
  <c r="K279" s="1"/>
  <c r="H330"/>
  <c r="J330" s="1"/>
  <c r="H348"/>
  <c r="J348" s="1"/>
  <c r="H366"/>
  <c r="J366" s="1"/>
  <c r="H384"/>
  <c r="J384" s="1"/>
  <c r="M394"/>
  <c r="H398"/>
  <c r="J398" s="1"/>
  <c r="H416"/>
  <c r="J416" s="1"/>
  <c r="H434"/>
  <c r="J434" s="1"/>
  <c r="AB19" i="3"/>
  <c r="AB23"/>
  <c r="AB32"/>
  <c r="AB119"/>
  <c r="AB175"/>
  <c r="AN65" i="1"/>
  <c r="M6"/>
  <c r="M10"/>
  <c r="M14"/>
  <c r="M18"/>
  <c r="M22"/>
  <c r="M26"/>
  <c r="M30"/>
  <c r="AN59"/>
  <c r="M65"/>
  <c r="I358"/>
  <c r="K358" s="1"/>
  <c r="I365"/>
  <c r="K365" s="1"/>
  <c r="I376"/>
  <c r="K376" s="1"/>
  <c r="I383"/>
  <c r="K383" s="1"/>
  <c r="I394"/>
  <c r="K394" s="1"/>
  <c r="M397"/>
  <c r="M408"/>
  <c r="M415"/>
  <c r="M426"/>
  <c r="M433"/>
  <c r="AB68" i="3"/>
  <c r="AB134"/>
  <c r="AN62" i="1"/>
  <c r="M112"/>
  <c r="M239"/>
  <c r="M260"/>
  <c r="M278"/>
  <c r="M59"/>
  <c r="M62"/>
  <c r="M73"/>
  <c r="M77"/>
  <c r="M81"/>
  <c r="M85"/>
  <c r="M89"/>
  <c r="M98"/>
  <c r="M116"/>
  <c r="M247"/>
  <c r="I253"/>
  <c r="K253" s="1"/>
  <c r="I260"/>
  <c r="K260" s="1"/>
  <c r="M267"/>
  <c r="I271"/>
  <c r="K271" s="1"/>
  <c r="I278"/>
  <c r="K278" s="1"/>
  <c r="M286"/>
  <c r="I290"/>
  <c r="K290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M379"/>
  <c r="H383"/>
  <c r="J383" s="1"/>
  <c r="I390"/>
  <c r="K390" s="1"/>
  <c r="I397"/>
  <c r="K397" s="1"/>
  <c r="M404"/>
  <c r="H408"/>
  <c r="J408" s="1"/>
  <c r="I415"/>
  <c r="K415" s="1"/>
  <c r="M422"/>
  <c r="H426"/>
  <c r="J426" s="1"/>
  <c r="I433"/>
  <c r="K433" s="1"/>
  <c r="AB25" i="3"/>
  <c r="AB168"/>
  <c r="M102" i="1"/>
  <c r="I247"/>
  <c r="K247" s="1"/>
  <c r="M256"/>
  <c r="I267"/>
  <c r="K267" s="1"/>
  <c r="M274"/>
  <c r="I286"/>
  <c r="K286" s="1"/>
  <c r="I332"/>
  <c r="K332" s="1"/>
  <c r="H336"/>
  <c r="J336" s="1"/>
  <c r="I350"/>
  <c r="K350" s="1"/>
  <c r="H354"/>
  <c r="J354" s="1"/>
  <c r="I368"/>
  <c r="K368" s="1"/>
  <c r="H372"/>
  <c r="J372" s="1"/>
  <c r="I386"/>
  <c r="K386" s="1"/>
  <c r="H390"/>
  <c r="J390" s="1"/>
  <c r="H404"/>
  <c r="J404" s="1"/>
  <c r="H422"/>
  <c r="J422" s="1"/>
  <c r="AB59" i="3"/>
  <c r="M382" i="1"/>
  <c r="AB16" i="3"/>
  <c r="M238" i="1"/>
  <c r="M266"/>
  <c r="M277"/>
  <c r="I328"/>
  <c r="K328" s="1"/>
  <c r="I346"/>
  <c r="K346" s="1"/>
  <c r="I364"/>
  <c r="K364" s="1"/>
  <c r="I371"/>
  <c r="K371" s="1"/>
  <c r="I382"/>
  <c r="K382" s="1"/>
  <c r="I389"/>
  <c r="K389" s="1"/>
  <c r="M396"/>
  <c r="M403"/>
  <c r="M414"/>
  <c r="M421"/>
  <c r="M432"/>
  <c r="AB82" i="3"/>
  <c r="AB118"/>
  <c r="AB174"/>
  <c r="AN58" i="1"/>
  <c r="AN61"/>
  <c r="AN64"/>
  <c r="M67"/>
  <c r="M76"/>
  <c r="M80"/>
  <c r="M84"/>
  <c r="M88"/>
  <c r="M246"/>
  <c r="M259"/>
  <c r="M285"/>
  <c r="I335"/>
  <c r="K335" s="1"/>
  <c r="I353"/>
  <c r="K353" s="1"/>
  <c r="I238"/>
  <c r="K238" s="1"/>
  <c r="I246"/>
  <c r="K246" s="1"/>
  <c r="M255"/>
  <c r="I259"/>
  <c r="K259" s="1"/>
  <c r="I266"/>
  <c r="K266" s="1"/>
  <c r="M273"/>
  <c r="I277"/>
  <c r="K277" s="1"/>
  <c r="I285"/>
  <c r="K285" s="1"/>
  <c r="I324"/>
  <c r="K324" s="1"/>
  <c r="H335"/>
  <c r="J335" s="1"/>
  <c r="I342"/>
  <c r="K342" s="1"/>
  <c r="H353"/>
  <c r="J353" s="1"/>
  <c r="I360"/>
  <c r="K360" s="1"/>
  <c r="H371"/>
  <c r="J371" s="1"/>
  <c r="I378"/>
  <c r="K378" s="1"/>
  <c r="H389"/>
  <c r="J389" s="1"/>
  <c r="H396"/>
  <c r="J396" s="1"/>
  <c r="I403"/>
  <c r="K403" s="1"/>
  <c r="M410"/>
  <c r="H414"/>
  <c r="J414" s="1"/>
  <c r="M428"/>
  <c r="H432"/>
  <c r="J432" s="1"/>
  <c r="AB31" i="3"/>
  <c r="AB105"/>
  <c r="AB154"/>
  <c r="I255" i="1"/>
  <c r="K255" s="1"/>
  <c r="I273"/>
  <c r="K273" s="1"/>
  <c r="H324"/>
  <c r="J324" s="1"/>
  <c r="H342"/>
  <c r="J342" s="1"/>
  <c r="H360"/>
  <c r="J360" s="1"/>
  <c r="H378"/>
  <c r="J378" s="1"/>
  <c r="H410"/>
  <c r="J410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M472" i="1" l="1"/>
  <c r="CR472" i="2"/>
  <c r="M473" i="1"/>
  <c r="CR458" i="2"/>
  <c r="L458" i="4"/>
  <c r="N458" s="1"/>
  <c r="M459" i="1"/>
  <c r="CU119" i="2"/>
  <c r="T234" s="1"/>
  <c r="K234" i="4" s="1"/>
  <c r="N234" s="1"/>
  <c r="CR464" i="2"/>
  <c r="L464" i="4"/>
  <c r="N464" s="1"/>
  <c r="M465" i="1"/>
  <c r="CR455" i="2"/>
  <c r="L455" i="4"/>
  <c r="N455" s="1"/>
  <c r="M456" i="1"/>
  <c r="CR465" i="2"/>
  <c r="L465" i="4"/>
  <c r="N465" s="1"/>
  <c r="M466" i="1"/>
  <c r="CU174" i="2"/>
  <c r="CU168"/>
  <c r="CR456"/>
  <c r="L456" i="4"/>
  <c r="N456" s="1"/>
  <c r="M457" i="1"/>
  <c r="CR467" i="2"/>
  <c r="L467" i="4"/>
  <c r="N467" s="1"/>
  <c r="M468" i="1"/>
  <c r="CR468" i="2"/>
  <c r="L468" i="4"/>
  <c r="N468" s="1"/>
  <c r="M469" i="1"/>
  <c r="CU173" i="2"/>
  <c r="CR459"/>
  <c r="L459" i="4"/>
  <c r="N459" s="1"/>
  <c r="M460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47"/>
  <c r="CR446" i="2"/>
  <c r="CU115"/>
  <c r="CV115" s="1"/>
  <c r="I115" i="1" s="1"/>
  <c r="K115" s="1"/>
  <c r="CU108" i="2"/>
  <c r="CU110"/>
  <c r="M451" i="1"/>
  <c r="CR450" i="2"/>
  <c r="M450" i="1"/>
  <c r="CR449" i="2"/>
  <c r="M448" i="1"/>
  <c r="CR447" i="2"/>
  <c r="CU109"/>
  <c r="CU113"/>
  <c r="CV229"/>
  <c r="I229" i="1" s="1"/>
  <c r="K229" s="1"/>
  <c r="CU111" i="2"/>
  <c r="CV236"/>
  <c r="I236" i="1" s="1"/>
  <c r="K236" s="1"/>
  <c r="CU116" i="2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120" i="2" l="1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<sst xmlns="http://schemas.openxmlformats.org/spreadsheetml/2006/main" count="9909" uniqueCount="1494">
  <si>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</si>
  <si>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</si>
  <si>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</si>
  <si>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</si>
  <si>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</si>
  <si>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</si>
  <si>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</si>
  <si>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</si>
  <si>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</si>
  <si>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</si>
  <si>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</si>
  <si>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</si>
  <si>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</si>
  <si>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</si>
  <si>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</si>
  <si>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</si>
  <si>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</si>
  <si>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</si>
  <si>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</si>
  <si>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</si>
  <si>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</si>
  <si>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</si>
  <si>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</si>
  <si>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</si>
  <si>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</si>
  <si>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</si>
  <si>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</si>
  <si>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</si>
  <si>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</si>
  <si>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</si>
  <si>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</si>
  <si>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</si>
  <si>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</si>
  <si>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</si>
  <si>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</si>
  <si>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</si>
  <si>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</si>
  <si>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</si>
  <si>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</si>
  <si>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</si>
  <si>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</si>
  <si>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</si>
  <si>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</si>
  <si>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</si>
  <si>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</si>
  <si>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</si>
  <si>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</si>
  <si>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</si>
  <si>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</si>
  <si>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</si>
  <si>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</si>
  <si>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</si>
  <si>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</si>
  <si>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</si>
  <si>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</si>
  <si>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</si>
  <si>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</si>
  <si>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</si>
  <si>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</si>
  <si>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</si>
  <si>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</si>
  <si>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</si>
  <si>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</si>
  <si>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</si>
  <si>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</si>
  <si>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</si>
  <si>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</si>
  <si>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</si>
  <si>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</si>
  <si>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</si>
  <si>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</si>
  <si>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</si>
  <si>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</si>
  <si>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</si>
  <si>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</si>
  <si>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</si>
  <si>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</si>
  <si>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</si>
  <si>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</si>
  <si>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</si>
  <si>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</si>
  <si>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</si>
  <si>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</si>
  <si>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</si>
  <si>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</si>
  <si>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</si>
  <si>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</si>
  <si>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</si>
  <si>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</si>
  <si>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</si>
  <si>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</si>
  <si>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</si>
  <si>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</si>
  <si>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</si>
  <si>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</si>
  <si>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</si>
  <si>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</si>
  <si>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</si>
  <si>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</si>
  <si>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</si>
  <si>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</si>
  <si>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</si>
  <si>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</si>
  <si>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</si>
  <si>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</si>
  <si>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</si>
  <si>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</si>
  <si>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</si>
  <si>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</si>
  <si>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</si>
  <si>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</si>
  <si>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</si>
  <si>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</si>
  <si>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</si>
  <si>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</si>
  <si>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</si>
  <si>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</si>
  <si>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</si>
  <si>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</si>
  <si>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</si>
  <si>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</si>
  <si>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</si>
  <si>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</si>
  <si>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</si>
  <si>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</si>
  <si>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</si>
  <si>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</si>
  <si>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</si>
  <si>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</si>
  <si>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</si>
  <si>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</si>
  <si>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</si>
  <si>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</si>
  <si>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</si>
  <si>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</si>
  <si>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</si>
  <si>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</si>
  <si>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</si>
  <si>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</si>
  <si>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</si>
  <si>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</si>
  <si>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</si>
  <si>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</si>
  <si>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</si>
  <si>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</si>
  <si>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</si>
  <si>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</si>
  <si>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</si>
  <si>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</si>
  <si>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</si>
  <si>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</si>
  <si>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</si>
  <si>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</si>
  <si>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</si>
  <si>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</si>
  <si>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</si>
  <si>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</si>
  <si>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</si>
  <si>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</si>
  <si>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</si>
  <si>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</si>
  <si>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</si>
  <si>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</si>
  <si>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</si>
  <si>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</si>
  <si>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</si>
  <si>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</si>
  <si>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</si>
  <si>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</si>
  <si>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</si>
  <si>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</si>
  <si>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</si>
  <si>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</si>
  <si>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</si>
  <si>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</si>
  <si>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</si>
  <si>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</si>
  <si>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</si>
  <si>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</si>
  <si>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</si>
  <si>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</si>
  <si>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</si>
  <si>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</si>
  <si>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</si>
  <si>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</si>
  <si>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</si>
  <si>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</si>
  <si>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</si>
  <si>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</si>
  <si>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</si>
  <si>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</si>
  <si>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</si>
  <si>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</si>
  <si>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</si>
  <si>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</si>
  <si>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</si>
  <si>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</si>
  <si>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</si>
  <si>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</si>
  <si>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</si>
  <si>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</si>
  <si>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</si>
  <si>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</si>
  <si>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</si>
  <si>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</si>
  <si>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</si>
  <si>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</si>
  <si>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</si>
  <si>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</si>
  <si>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</si>
  <si>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</si>
  <si>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</si>
  <si>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</si>
  <si>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</si>
  <si>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</si>
  <si>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</si>
  <si>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</si>
  <si>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</si>
  <si>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</si>
  <si>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</si>
  <si>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</si>
  <si>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</si>
  <si>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</si>
  <si>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</si>
  <si>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</si>
  <si>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</si>
  <si>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</si>
  <si>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</si>
  <si>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</si>
  <si>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</si>
  <si>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</si>
  <si>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</si>
  <si>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</si>
  <si>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</si>
  <si>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</si>
  <si>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</si>
  <si>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</si>
  <si>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</si>
  <si>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</si>
  <si>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</si>
  <si>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</si>
  <si>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</si>
  <si>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</si>
  <si>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</si>
  <si>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</si>
  <si>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</si>
  <si>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</si>
  <si>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</si>
  <si>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</si>
  <si>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</si>
  <si>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</si>
  <si>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</si>
  <si>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</si>
  <si>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</si>
  <si>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</si>
  <si>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</si>
  <si>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</si>
  <si>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</si>
  <si>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</si>
  <si>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</si>
  <si>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</si>
  <si>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</si>
  <si>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</si>
  <si>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</si>
  <si>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</si>
  <si>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</si>
  <si>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</si>
  <si>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</si>
  <si>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</si>
  <si>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</si>
  <si>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</si>
  <si>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</si>
  <si>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</si>
  <si>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</si>
  <si>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</si>
  <si>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</si>
  <si>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</si>
  <si>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</si>
  <si>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</si>
  <si>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</si>
  <si>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</si>
  <si>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</si>
  <si>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</si>
  <si>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</si>
  <si>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</si>
  <si>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</si>
  <si>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</si>
  <si>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</si>
  <si>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</si>
  <si>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</si>
  <si>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</si>
  <si>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</si>
  <si>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</si>
  <si>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</si>
  <si>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</si>
  <si>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</si>
  <si>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</si>
  <si>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</si>
  <si>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</si>
  <si>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</si>
  <si>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</si>
  <si>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</si>
  <si>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</si>
  <si>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</si>
  <si>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</si>
  <si>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</si>
  <si>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</si>
  <si>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</si>
  <si>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</si>
  <si>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</si>
  <si>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</si>
  <si>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</si>
  <si>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</si>
  <si>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</si>
  <si>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</si>
  <si>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</si>
  <si>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</si>
  <si>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</si>
  <si>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</si>
  <si>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</si>
  <si>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</si>
  <si>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</si>
  <si>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</si>
  <si>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</si>
  <si>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</si>
  <si>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</si>
  <si>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</si>
  <si>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</si>
  <si>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</si>
  <si>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</si>
  <si>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</si>
  <si>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</si>
  <si>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</si>
  <si>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</si>
  <si>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</si>
  <si>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</si>
  <si>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</si>
  <si>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</si>
  <si>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</si>
  <si>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</si>
  <si>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</si>
  <si>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</si>
  <si>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</si>
  <si>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</si>
  <si>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</si>
  <si>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</si>
  <si>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</si>
  <si>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</si>
  <si>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</si>
  <si>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</si>
  <si>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</si>
  <si>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</si>
  <si>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</si>
  <si>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</si>
  <si>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</si>
  <si>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</si>
  <si>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</si>
  <si>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</si>
  <si>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</si>
  <si>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</si>
  <si>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</si>
  <si>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</si>
  <si>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</si>
  <si>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</si>
  <si>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</si>
  <si>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</si>
  <si>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</si>
  <si>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</si>
  <si>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</si>
  <si>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</si>
  <si>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</si>
  <si>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</si>
  <si>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</si>
  <si>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</si>
  <si>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</si>
  <si>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</si>
  <si>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</si>
  <si>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</si>
  <si>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</si>
  <si>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</si>
  <si>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</si>
  <si>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</si>
  <si>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</si>
  <si>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</si>
  <si>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</si>
  <si>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</si>
  <si>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</si>
  <si>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</si>
  <si>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</si>
  <si>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</si>
  <si>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</si>
  <si>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</si>
  <si>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</si>
  <si>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</si>
  <si>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</si>
  <si>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</si>
  <si>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</si>
  <si>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</si>
  <si>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</si>
  <si>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</si>
  <si>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</si>
  <si>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</si>
  <si>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</si>
  <si>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</si>
  <si>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</si>
  <si>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</si>
  <si>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</si>
  <si>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</si>
  <si>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</si>
  <si>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</si>
  <si>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</si>
  <si>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</si>
  <si>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</si>
  <si>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</si>
  <si>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</si>
  <si>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</si>
  <si>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</si>
  <si>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</si>
  <si>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</si>
  <si>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</si>
  <si>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</si>
  <si>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</si>
  <si>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</si>
  <si>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</si>
  <si>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</si>
  <si>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</si>
  <si>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</si>
  <si>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</si>
  <si>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</si>
  <si>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</si>
  <si>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</si>
  <si>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</si>
  <si>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</si>
  <si>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</si>
  <si>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</si>
  <si>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</si>
  <si>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</si>
  <si>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</si>
  <si>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</si>
  <si>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</si>
  <si>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</si>
  <si>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</si>
  <si>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</si>
  <si>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</si>
  <si>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</si>
  <si>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</si>
  <si>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</si>
  <si>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</si>
  <si>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</si>
  <si>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</si>
  <si>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</si>
  <si>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</si>
  <si>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</si>
  <si>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</si>
  <si>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</si>
  <si>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</si>
  <si>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</si>
  <si>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</si>
  <si>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</si>
  <si>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</si>
  <si>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</si>
  <si>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</si>
  <si>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</si>
  <si>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</si>
  <si>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</si>
  <si>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</si>
  <si>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</si>
  <si>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</si>
  <si>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</si>
  <si>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</si>
  <si>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</si>
  <si>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</si>
  <si>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</si>
  <si>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</si>
  <si>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</si>
  <si>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</si>
  <si>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</si>
  <si>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</si>
  <si>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</si>
  <si>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</si>
  <si>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</si>
  <si>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</si>
  <si>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</si>
  <si>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</si>
  <si>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</si>
  <si>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</si>
  <si>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</si>
  <si>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</si>
  <si>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</si>
  <si>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</si>
  <si>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</si>
  <si>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</si>
  <si>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</si>
  <si>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</si>
  <si>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</si>
  <si>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</si>
  <si>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</si>
  <si>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</si>
  <si>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</si>
  <si>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</si>
  <si>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</si>
  <si>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</si>
  <si>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</si>
  <si>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</si>
  <si>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</si>
  <si>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</si>
  <si>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</si>
  <si>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</si>
  <si>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</si>
  <si>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</si>
  <si>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</si>
  <si>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</si>
  <si>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</si>
  <si>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</si>
  <si>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</si>
  <si>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</si>
  <si>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</si>
  <si>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</si>
  <si>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</si>
  <si>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</si>
  <si>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</si>
  <si>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</si>
  <si>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</si>
  <si>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</si>
  <si>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</si>
  <si>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</si>
  <si>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</si>
  <si>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</si>
  <si>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</si>
  <si>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</si>
  <si>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</si>
  <si>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</si>
  <si>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</si>
  <si>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</si>
  <si>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</si>
  <si>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</si>
  <si>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</si>
  <si>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</si>
  <si>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</si>
  <si>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</si>
  <si>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</si>
  <si>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</si>
  <si>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</si>
  <si>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</si>
  <si>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</si>
  <si>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</si>
  <si>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</si>
  <si>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</si>
  <si>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</si>
  <si>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</si>
  <si>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</si>
  <si>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</si>
  <si>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</si>
  <si>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</si>
  <si>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</si>
  <si>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</si>
  <si>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</si>
  <si>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</si>
  <si>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</si>
  <si>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</si>
  <si>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</si>
  <si>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</si>
  <si>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</si>
  <si>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</si>
  <si>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</si>
  <si>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</si>
  <si>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</si>
  <si>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</si>
  <si>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</si>
  <si>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</si>
  <si>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</si>
  <si>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</si>
  <si>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</si>
  <si>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</si>
  <si>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</si>
  <si>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</si>
  <si>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</si>
  <si>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</si>
  <si>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</si>
  <si>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</si>
  <si>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</si>
  <si>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</si>
  <si>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</si>
  <si>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</si>
  <si>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</si>
  <si>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</si>
  <si>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</si>
  <si>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</si>
  <si>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</si>
  <si>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</si>
  <si>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</si>
  <si>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</si>
  <si>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</si>
  <si>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</si>
  <si>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</si>
  <si>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</si>
  <si>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</si>
  <si>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</si>
  <si>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</si>
  <si>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</si>
  <si>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</si>
  <si>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</si>
  <si>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</si>
  <si>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</si>
  <si>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</si>
  <si>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</si>
  <si>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</si>
  <si>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</si>
  <si>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</si>
  <si>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</si>
  <si>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</si>
  <si>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</si>
  <si>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</si>
  <si>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</si>
  <si>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</si>
  <si>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</si>
  <si>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</si>
  <si>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</si>
  <si>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</si>
  <si>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</si>
  <si>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</si>
  <si>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</si>
  <si>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</si>
  <si>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</si>
  <si>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</si>
  <si>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</si>
  <si>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</si>
  <si>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</si>
  <si>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</si>
  <si>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</si>
  <si>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</si>
  <si>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</si>
  <si>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</si>
  <si>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</si>
  <si>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</si>
  <si>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</si>
  <si>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</si>
  <si>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</si>
  <si>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</si>
  <si>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</si>
  <si>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</si>
  <si>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</si>
  <si>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</si>
  <si>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</si>
  <si>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</si>
  <si>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</si>
  <si>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</si>
  <si>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</si>
  <si>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</si>
  <si>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</si>
  <si>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</si>
  <si>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</si>
  <si>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</si>
  <si>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</si>
  <si>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</si>
  <si>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</si>
  <si>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</si>
  <si>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</si>
  <si>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</si>
  <si>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</si>
  <si>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</si>
  <si>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</si>
  <si>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</si>
  <si>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</si>
  <si>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</si>
  <si>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</si>
  <si>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</si>
  <si>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</si>
  <si>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</si>
  <si>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</si>
  <si>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</si>
  <si>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</si>
  <si>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</si>
  <si>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</si>
  <si>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</si>
  <si>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</si>
  <si>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</si>
  <si>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</si>
  <si>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</si>
  <si>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</si>
  <si>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</si>
  <si>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</si>
  <si>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</si>
  <si>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</si>
  <si>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</si>
  <si>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</si>
  <si>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</si>
  <si>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</si>
  <si>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</si>
  <si>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</si>
  <si>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</si>
  <si>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</si>
  <si>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</si>
  <si>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</si>
  <si>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</si>
  <si>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</si>
  <si>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</si>
  <si>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</si>
  <si>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</si>
  <si>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</si>
  <si>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</si>
  <si>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</si>
  <si>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</si>
  <si>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</si>
  <si>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</si>
  <si>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</si>
  <si>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</si>
  <si>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</si>
  <si>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</si>
  <si>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</si>
  <si>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</si>
  <si>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</si>
  <si>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</si>
  <si>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</si>
  <si>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</si>
  <si>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</si>
  <si>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</si>
  <si>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</si>
  <si>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</si>
  <si>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</si>
  <si>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</si>
  <si>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</si>
  <si>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</si>
  <si>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</si>
  <si>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</si>
  <si>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</si>
  <si>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</si>
  <si>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</si>
  <si>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</si>
  <si>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</si>
  <si>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</si>
  <si>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</si>
  <si>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</si>
  <si>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</si>
  <si>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</si>
  <si>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</si>
  <si>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</si>
  <si>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</si>
  <si>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</si>
  <si>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</si>
  <si>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</si>
  <si>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</si>
  <si>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</si>
  <si>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</si>
  <si>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</si>
  <si>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</si>
  <si>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</si>
  <si>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</si>
  <si>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</si>
  <si>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</si>
  <si>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</si>
  <si>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</si>
  <si>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</si>
  <si>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</si>
  <si>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</si>
  <si>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</si>
  <si>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</si>
  <si>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</si>
  <si>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</si>
  <si>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</si>
  <si>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</si>
  <si>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</si>
  <si>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</si>
  <si>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</si>
  <si>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</si>
  <si>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</si>
  <si>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</si>
  <si>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</si>
  <si>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</si>
  <si>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</si>
  <si>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</si>
  <si>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</si>
  <si>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</si>
  <si>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</si>
  <si>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</si>
  <si>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</si>
  <si>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</si>
  <si>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</si>
  <si>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</si>
  <si>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</si>
  <si>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</si>
  <si>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</si>
  <si>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</si>
  <si>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</si>
  <si>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</si>
  <si>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</si>
  <si>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</si>
  <si>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</si>
  <si>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</si>
  <si>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</si>
  <si>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</si>
  <si>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</si>
  <si>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</si>
  <si>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</si>
  <si>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</si>
  <si>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</si>
  <si>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</si>
  <si>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</si>
  <si>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</si>
  <si>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</si>
  <si>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</si>
  <si>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</si>
  <si>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</si>
  <si>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</si>
  <si>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</si>
  <si>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</si>
  <si>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</si>
  <si>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</si>
  <si>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</si>
  <si>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</si>
  <si>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</si>
  <si>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</si>
  <si>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</si>
  <si>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</si>
  <si>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</si>
  <si>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</si>
  <si>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</si>
  <si>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</si>
  <si>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</si>
  <si>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</si>
  <si>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</si>
  <si>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</si>
  <si>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</si>
  <si>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</si>
  <si>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</si>
  <si>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</si>
  <si>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</si>
  <si>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</si>
  <si>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</si>
  <si>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</si>
  <si>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</si>
  <si>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</si>
  <si>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</si>
  <si>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</si>
  <si>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</si>
  <si>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</si>
  <si>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</si>
  <si>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</si>
  <si>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</si>
  <si>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</si>
  <si>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</si>
  <si>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</si>
  <si>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</si>
  <si>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</si>
  <si>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</si>
  <si>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</si>
  <si>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</si>
  <si>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</si>
  <si>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</si>
  <si>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</si>
  <si>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</si>
  <si>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</si>
  <si>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</si>
  <si>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</si>
  <si>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</si>
  <si>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</si>
  <si>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</si>
  <si>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</si>
  <si>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</si>
  <si>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</si>
  <si>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</si>
  <si>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</si>
  <si>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</si>
  <si>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</si>
  <si>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</si>
  <si>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</si>
  <si>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</si>
  <si>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</si>
  <si>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</si>
  <si>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</si>
  <si>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</si>
  <si>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</si>
  <si>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</si>
  <si>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</si>
  <si>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</si>
  <si>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</si>
  <si>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</si>
  <si>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</si>
  <si>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</si>
  <si>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</si>
  <si>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</si>
  <si>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</si>
  <si>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</si>
  <si>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</si>
  <si>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</si>
  <si>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</si>
  <si>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</si>
  <si>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</si>
  <si>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</si>
  <si>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</si>
  <si>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</si>
  <si>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</si>
  <si>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</si>
  <si>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</si>
  <si>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</si>
  <si>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</si>
  <si>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</si>
  <si>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</si>
  <si>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</si>
  <si>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</si>
  <si>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</si>
  <si>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</si>
  <si>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</si>
  <si>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</si>
  <si>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</si>
  <si>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</si>
  <si>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</si>
  <si>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</si>
  <si>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</si>
  <si>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</si>
  <si>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</si>
  <si>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</si>
  <si>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</si>
  <si>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</si>
  <si>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</si>
  <si>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</si>
  <si>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</si>
  <si>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</si>
  <si>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</si>
  <si>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</si>
  <si>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</si>
  <si>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</si>
  <si>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</si>
  <si>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</si>
  <si>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</si>
  <si>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</si>
  <si>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</si>
  <si>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</si>
  <si>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</si>
  <si>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</si>
  <si>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</si>
  <si>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</si>
  <si>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</si>
  <si>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</si>
  <si>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</si>
  <si>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</si>
  <si>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</si>
  <si>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</si>
  <si>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</si>
  <si>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</si>
  <si>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</si>
  <si>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</si>
  <si>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</si>
  <si>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</si>
  <si>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</si>
  <si>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</si>
  <si>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</si>
  <si>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</si>
  <si>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</si>
  <si>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</si>
  <si>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</si>
  <si>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</si>
  <si>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</si>
  <si>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</si>
  <si>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</si>
  <si>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</si>
  <si>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</si>
  <si>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</si>
  <si>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</si>
  <si>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</si>
  <si>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</si>
  <si>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</si>
  <si>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</si>
  <si>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</si>
  <si>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</si>
  <si>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</si>
  <si>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</si>
  <si>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</si>
  <si>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</si>
  <si>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</si>
  <si>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</si>
  <si>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</si>
  <si>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</si>
  <si>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</si>
  <si>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</si>
  <si>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</si>
  <si>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</si>
  <si>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</si>
  <si>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</si>
  <si>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</si>
  <si>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</si>
  <si>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</si>
  <si>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</si>
  <si>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</si>
  <si>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</si>
  <si>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</si>
  <si>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</si>
  <si>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</si>
  <si>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</si>
  <si>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</si>
  <si>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</si>
  <si>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</si>
  <si>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</si>
  <si>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</si>
  <si>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</si>
  <si>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</si>
  <si>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</si>
  <si>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</si>
  <si>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</si>
  <si>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</si>
  <si>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</si>
  <si>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</si>
  <si>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</si>
  <si>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</si>
  <si>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</si>
  <si>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</si>
  <si>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</si>
  <si>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</si>
  <si>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</si>
  <si>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</si>
  <si>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</si>
  <si>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</si>
  <si>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</si>
  <si>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</si>
  <si>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</si>
  <si>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</si>
  <si>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</si>
  <si>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</si>
  <si>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</si>
  <si>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</si>
  <si>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</si>
  <si>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</si>
  <si>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</si>
  <si>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</si>
  <si>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</si>
  <si>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</si>
  <si>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</si>
  <si>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</si>
  <si>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</si>
  <si>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</si>
  <si>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</si>
  <si>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</si>
  <si>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</si>
  <si>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</si>
  <si>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</si>
  <si>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</si>
  <si>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</si>
  <si>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</si>
  <si>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</si>
  <si>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</si>
  <si>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</si>
  <si>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</si>
  <si>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</si>
  <si>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</si>
  <si>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</si>
  <si>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</si>
  <si>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</si>
  <si>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</si>
  <si>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</si>
  <si>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</si>
  <si>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</si>
  <si>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</si>
  <si>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</si>
  <si>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</si>
  <si>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</si>
  <si>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</si>
  <si>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</si>
  <si>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</si>
  <si>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</si>
  <si>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</si>
  <si>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</si>
  <si>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</si>
  <si>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</si>
  <si>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</si>
  <si>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</si>
  <si>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</si>
  <si>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</si>
  <si>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</si>
  <si>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</si>
  <si>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</si>
  <si>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</si>
  <si>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</si>
  <si>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</si>
  <si>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</si>
  <si>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</si>
  <si>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</si>
  <si>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</si>
  <si>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</si>
  <si>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</si>
  <si>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</si>
  <si>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</si>
  <si>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</si>
  <si>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</si>
  <si>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</si>
  <si>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</si>
  <si>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</si>
  <si>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</si>
  <si>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</si>
  <si>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</si>
  <si>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</si>
  <si>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</si>
  <si>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</si>
  <si>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</si>
  <si>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</si>
  <si>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</si>
  <si>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</si>
  <si>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</si>
  <si>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</si>
  <si>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</si>
  <si>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</si>
  <si>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</si>
  <si>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</si>
  <si>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</si>
  <si>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</si>
  <si>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</si>
  <si>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</si>
  <si>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</si>
  <si>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</si>
  <si>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</si>
  <si>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</si>
  <si>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</si>
  <si>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</si>
  <si>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</si>
  <si>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</si>
  <si>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</si>
  <si>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</si>
  <si>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</si>
  <si>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</si>
  <si>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</si>
  <si>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</si>
  <si>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</si>
  <si>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</si>
  <si>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</si>
  <si>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</si>
  <si>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</si>
  <si>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</si>
  <si>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</si>
  <si>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</si>
  <si>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</si>
  <si>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</si>
  <si>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</si>
  <si>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</si>
  <si>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</si>
  <si>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</si>
  <si>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</si>
  <si>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</si>
  <si>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</si>
  <si>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</si>
  <si>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</si>
  <si>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</si>
  <si>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</si>
  <si>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</si>
  <si>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</si>
  <si>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</si>
  <si>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</si>
  <si>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</si>
  <si>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</si>
  <si>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</si>
  <si>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</si>
  <si>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</si>
  <si>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</si>
  <si>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</si>
  <si>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</si>
  <si>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</si>
  <si>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</si>
  <si>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</si>
  <si>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</si>
  <si>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</si>
  <si>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</si>
  <si>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</si>
  <si>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</si>
  <si>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</si>
  <si>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</si>
  <si>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</si>
  <si>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</si>
  <si>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</si>
  <si>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</si>
  <si>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</si>
  <si>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</si>
  <si>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</si>
  <si>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</si>
  <si>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</si>
  <si>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</si>
  <si>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</si>
  <si>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</si>
  <si>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</si>
  <si>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</si>
  <si>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</si>
  <si>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</si>
  <si>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</si>
  <si>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</si>
  <si>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</si>
  <si>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</si>
  <si>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</si>
  <si>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</si>
  <si>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</si>
  <si>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</si>
  <si>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</si>
  <si>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</si>
  <si>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</si>
  <si>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</si>
  <si>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</si>
  <si>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</si>
  <si>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</si>
  <si>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</si>
  <si>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</si>
  <si>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</si>
  <si>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</si>
  <si>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</si>
  <si>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</si>
  <si>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</si>
  <si>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</si>
  <si>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</si>
  <si>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</si>
  <si>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</si>
  <si>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</si>
  <si>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</si>
  <si>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</si>
  <si>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</si>
  <si>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</si>
  <si>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</si>
  <si>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</si>
  <si>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</si>
  <si>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</si>
  <si>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</si>
  <si>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</si>
  <si>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</si>
  <si>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</si>
  <si>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</si>
  <si>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</si>
  <si>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</si>
  <si>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</si>
  <si>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</si>
  <si>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</si>
  <si>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</si>
  <si>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</si>
  <si>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</si>
  <si>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</si>
  <si>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</si>
  <si>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</si>
  <si>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</si>
  <si>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</si>
  <si>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</si>
  <si>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</si>
  <si>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</si>
  <si>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</si>
  <si>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</si>
  <si>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</si>
  <si>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</si>
  <si>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</si>
  <si>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</si>
  <si>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</si>
  <si>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</si>
  <si>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</si>
  <si>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</si>
  <si>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</si>
  <si>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</si>
  <si>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</si>
  <si>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</si>
  <si>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</si>
  <si>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</si>
  <si>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</si>
  <si>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</si>
  <si>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</si>
  <si>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</si>
  <si>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</si>
  <si>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</si>
  <si>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</si>
  <si>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</si>
  <si>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</si>
  <si>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</si>
  <si>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</si>
  <si>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</si>
  <si>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</si>
  <si>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</si>
  <si>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</si>
  <si>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</si>
  <si>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</si>
  <si>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</si>
  <si>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</si>
  <si>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</si>
  <si>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</si>
  <si>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</si>
  <si>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</si>
  <si>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</si>
  <si>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</si>
  <si>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</si>
  <si>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</si>
  <si>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</si>
  <si>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</si>
  <si>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</si>
  <si>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</si>
  <si>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</si>
  <si>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</si>
  <si>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</si>
  <si>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</si>
  <si>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</si>
  <si>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</si>
  <si>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</si>
  <si>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</si>
  <si>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</si>
  <si>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</si>
  <si>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</si>
  <si>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</si>
  <si>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</si>
  <si>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</si>
  <si>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</si>
  <si>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</si>
  <si>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</si>
  <si>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</si>
  <si>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</si>
  <si>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</si>
  <si>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</si>
  <si>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</si>
  <si>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</si>
  <si>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</si>
  <si>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</si>
  <si>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</si>
  <si>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</si>
  <si>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</si>
  <si>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</si>
  <si>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</si>
  <si>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</si>
  <si>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</si>
  <si>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</si>
  <si>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</si>
  <si>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</si>
  <si>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</si>
  <si>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</si>
  <si>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</si>
  <si>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</si>
  <si>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</si>
  <si>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</si>
  <si>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</si>
  <si>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</si>
  <si>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</si>
  <si>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</si>
  <si>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</si>
  <si>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</si>
  <si>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</si>
  <si>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</si>
  <si>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</si>
  <si>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</si>
  <si>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</si>
  <si>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</si>
  <si>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</si>
  <si>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</si>
  <si>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</si>
  <si>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</si>
  <si>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</si>
  <si>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</si>
  <si>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</si>
  <si>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</si>
  <si>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</si>
  <si>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</si>
  <si>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</si>
  <si>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</si>
  <si>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</si>
  <si>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</si>
  <si>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</si>
  <si>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</si>
  <si>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</si>
  <si>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</si>
  <si>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</si>
  <si>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</si>
  <si>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</si>
  <si>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</si>
  <si>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</si>
  <si>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</si>
  <si>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</si>
  <si>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</si>
  <si>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</si>
  <si>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</si>
  <si>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</si>
  <si>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</si>
  <si>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</si>
  <si>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</si>
  <si>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</si>
  <si>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</si>
  <si>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</si>
  <si>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</si>
  <si>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</si>
  <si>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</si>
  <si>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</si>
  <si>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</si>
  <si>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</si>
  <si>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</si>
  <si>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</si>
  <si>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</si>
  <si>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</si>
  <si>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</si>
  <si>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</si>
  <si>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</si>
  <si>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</si>
  <si>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</si>
  <si>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</si>
  <si>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</si>
  <si>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</si>
  <si>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</si>
  <si>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</si>
  <si>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</si>
  <si>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</si>
  <si>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</si>
  <si>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</si>
  <si>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</si>
  <si>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</si>
  <si>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</si>
  <si>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</si>
  <si>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</si>
  <si>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</si>
  <si>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</si>
  <si>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</si>
  <si>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</si>
  <si>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</si>
  <si>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</si>
  <si>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</si>
  <si>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</si>
  <si>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</si>
  <si>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</si>
  <si>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</si>
  <si>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</si>
  <si>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</si>
  <si>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</si>
  <si>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</si>
  <si>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</si>
  <si>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</si>
  <si>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</si>
  <si>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</si>
  <si>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</si>
  <si>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</si>
  <si>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</si>
  <si>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</si>
  <si>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</si>
  <si>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</si>
  <si>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</si>
  <si>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</si>
  <si>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</si>
  <si>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</si>
  <si>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</si>
  <si>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</si>
  <si>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</si>
  <si>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</si>
  <si>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</si>
  <si>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</si>
  <si>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</si>
  <si>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</si>
  <si>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</si>
  <si>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</si>
  <si>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</si>
  <si>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</si>
  <si>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</si>
  <si>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</si>
  <si>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</si>
  <si>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</si>
  <si>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</si>
  <si>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</si>
  <si>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</si>
  <si>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</si>
  <si>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</si>
  <si>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</si>
  <si>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</si>
  <si>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</si>
  <si>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</si>
  <si>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</si>
  <si>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</si>
  <si>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</si>
  <si>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</si>
  <si>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</si>
  <si>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开局钻石</t>
    </r>
    <r>
      <rPr>
        <sz val="11"/>
        <rFont val="Consolas"/>
        <family val="3"/>
      </rPr>
      <t>+8|n|n|r|cff99ccff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</si>
  <si>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</si>
  <si>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</si>
  <si>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</si>
  <si>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</si>
  <si>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</si>
  <si>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</si>
  <si>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</si>
  <si>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</si>
  <si>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</si>
  <si>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</si>
  <si>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</si>
  <si>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</si>
  <si>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</si>
  <si>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</si>
  <si>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</si>
  <si>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</si>
  <si>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</si>
  <si>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</si>
  <si>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</si>
  <si>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</si>
  <si>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</si>
  <si>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</si>
  <si>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</si>
  <si>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</si>
  <si>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</si>
  <si>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</si>
  <si>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</si>
  <si>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</si>
  <si>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</si>
  <si>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</si>
  <si>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</si>
  <si>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</si>
  <si>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</si>
  <si>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挑战龙宫副本。|n|n|Cffffc926奖励：|r|n随机获得|Cffffc9261|r个|Cffffc926龙宝|r。|n|n|Cff00ff7f每天最多获得4个，超过次数时，奖励将转换为20点通关积分。|n难3及以上开放，奖励永久存档。|r|n|Cff00ff7f点击【F5】查看存档进度。|r|n|n|Cff999999天上龙肉地下驴肉，这次终于可以不吃驴肉了。|r</t>
    <phoneticPr fontId="34" type="noConversion"/>
  </si>
  <si>
    <t>ReplaceableTextures\\CommandButtons\\BTNLONG.blp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</si>
</sst>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03"/>
  <sheetViews>
    <sheetView tabSelected="1" workbookViewId="0">
      <pane xSplit="8" ySplit="2" topLeftCell="N232" activePane="bottomRight" state="frozen"/>
      <selection pane="topRight"/>
      <selection pane="bottomLeft"/>
      <selection pane="bottomRight" activeCell="P252" sqref="P25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476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1423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1423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1423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1423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1423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1423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1423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1423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1423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1423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1423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1423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1423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1423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1423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1423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1423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1423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1423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1423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1423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1423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1423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1423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1423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1423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1423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1423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1423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1423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1423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1423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1423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1423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1389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1423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1423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1423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1423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1423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1423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1423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1423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1423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1423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1423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1423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1423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1423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1423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1423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1423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1423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1423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1423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1423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1423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1423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1423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1423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1423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1423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1423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1423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1423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1423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1423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1423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1423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1423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1390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1423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1423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1423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1423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1423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1423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1423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1423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1423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1423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1423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1423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1423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1423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1423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1423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1423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1423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1423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1423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1423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1423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1423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1423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1423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1423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1423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1423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1423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1423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1423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1423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1423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1423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1423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1391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1423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1383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1384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1385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:J252" si="119">H251</f>
        <v>|CffFF0000团队副本-愚公移山|r</v>
      </c>
      <c r="K251" s="165" t="str">
        <f t="shared" ref="K251:K252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|CffFF0000通关挑战-龙宫|r</v>
      </c>
      <c r="I252" s="27" t="str">
        <f>VLOOKUP(B252,物品!B:CV,99,FALSE)</f>
        <v>挑战龙宫副本。|n|n|Cffffc926奖励：|r|n随机获得|Cffffc9261|r个|Cffffc926龙宝|r。|n|n|Cff00ff7f每天最多获得4个，超过次数时，奖励将转换为20点通关积分。|n难3及以上开放，奖励永久存档。|r|n|Cff00ff7f点击【F5】查看存档进度。|r|n|n|Cff999999天上龙肉地下驴肉，这次终于可以不吃驴肉了。|r</v>
      </c>
      <c r="J252" s="165" t="str">
        <f t="shared" si="119"/>
        <v>|CffFF0000通关挑战-龙宫|r</v>
      </c>
      <c r="K252" s="165" t="str">
        <f t="shared" si="120"/>
        <v>挑战龙宫副本。|n|n|Cffffc926奖励：|r|n随机获得|Cffffc9261|r个|Cffffc926龙宝|r。|n|n|Cff00ff7f每天最多获得4个，超过次数时，奖励将转换为20点通关积分。|n难3及以上开放，奖励永久存档。|r|n|Cff00ff7f点击【F5】查看存档进度。|r|n|n|Cff999999天上龙肉地下驴肉，这次终于可以不吃驴肉了。|r</v>
      </c>
      <c r="L252" s="27"/>
      <c r="M252" s="166" t="str">
        <f>VLOOKUP(LEFT(RIGHT(B252,5),4),物品!B:CU,20,FALSE)</f>
        <v>ReplaceableTextures\\CommandButtons\\BTNLONG.blp</v>
      </c>
      <c r="N252" s="185" t="s">
        <v>83</v>
      </c>
      <c r="O252" s="166" t="s">
        <v>98</v>
      </c>
      <c r="P252" s="27">
        <v>0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40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IS01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|Cff00FF7F学习Q技能|r</v>
      </c>
      <c r="I253" s="27" t="str">
        <f>VLOOKUP(B253,物品!B:CV,99,FALSE)</f>
        <v>高概率获得D级技能，低概率获得|Cff00ff7fC级技能|r</v>
      </c>
      <c r="J253" s="165" t="str">
        <f>H253</f>
        <v>|Cff00FF7F学习Q技能|r</v>
      </c>
      <c r="K253" s="165" t="str">
        <f>I253</f>
        <v>高概率获得D级技能，低概率获得|Cff00ff7fC级技能|r</v>
      </c>
      <c r="L253" s="27"/>
      <c r="M253" s="166" t="str">
        <f>VLOOKUP(LEFT(RIGHT(B253,5),4),物品!B:CU,20,FALSE)</f>
        <v>ReplaceableTextures\\CommandButtons\\BTN023.blp</v>
      </c>
      <c r="N253" s="185" t="s">
        <v>83</v>
      </c>
      <c r="O253" s="166" t="s">
        <v>98</v>
      </c>
      <c r="P253" s="27">
        <v>0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IS02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|Cff00BFFF学习Q技能|r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70" si="121">H254</f>
        <v>|Cff00BFFF学习Q技能|r</v>
      </c>
      <c r="K254" s="165" t="str">
        <f t="shared" ref="K254:K270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ReplaceableTextures\\CommandButtons\\BTN020.blp</v>
      </c>
      <c r="N254" s="185" t="s">
        <v>83</v>
      </c>
      <c r="O254" s="166" t="s">
        <v>98</v>
      </c>
      <c r="P254" s="27">
        <v>1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IS03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|CffFFC926学习Q技能|r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|CffFFC926学习Q技能|r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ReplaceableTextures\\CommandButtons\\BTN001.blp</v>
      </c>
      <c r="N255" s="185" t="s">
        <v>83</v>
      </c>
      <c r="O255" s="166" t="s">
        <v>98</v>
      </c>
      <c r="P255" s="27">
        <v>2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IS06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|Cff00FF7F学习W技能|r</v>
      </c>
      <c r="I256" s="27" t="str">
        <f>VLOOKUP(B256,物品!B:CV,99,FALSE)</f>
        <v>高概率获得D级技能，低概率获得|Cff00ff7fC级技能|r</v>
      </c>
      <c r="J256" s="165" t="str">
        <f t="shared" si="121"/>
        <v>|Cff00FF7F学习W技能|r</v>
      </c>
      <c r="K256" s="165" t="str">
        <f t="shared" si="122"/>
        <v>高概率获得D级技能，低概率获得|Cff00ff7fC级技能|r</v>
      </c>
      <c r="L256" s="27"/>
      <c r="M256" s="166" t="str">
        <f>VLOOKUP(LEFT(RIGHT(B256,5),4),物品!B:CU,20,FALSE)</f>
        <v>ReplaceableTextures\\CommandButtons\\BTN024.blp</v>
      </c>
      <c r="N256" s="185" t="s">
        <v>83</v>
      </c>
      <c r="O256" s="166" t="s">
        <v>98</v>
      </c>
      <c r="P256" s="27">
        <v>0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IS07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|Cff00BFFF学习W技能|r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58" si="123">H257</f>
        <v>|Cff00BFFF学习W技能|r</v>
      </c>
      <c r="K257" s="165" t="str">
        <f t="shared" ref="K257:K258" si="124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ReplaceableTextures\\CommandButtons\\BTN021.blp</v>
      </c>
      <c r="N257" s="185" t="s">
        <v>83</v>
      </c>
      <c r="O257" s="166" t="s">
        <v>98</v>
      </c>
      <c r="P257" s="27">
        <v>1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720</v>
      </c>
      <c r="AA257" s="27">
        <v>0</v>
      </c>
      <c r="AB257" s="27">
        <v>5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IS08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|CffFFC926学习W技能|r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3"/>
        <v>|CffFFC926学习W技能|r</v>
      </c>
      <c r="K258" s="165" t="str">
        <f t="shared" si="124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ReplaceableTextures\\CommandButtons\\BTN002.blp</v>
      </c>
      <c r="N258" s="185" t="s">
        <v>83</v>
      </c>
      <c r="O258" s="166" t="s">
        <v>98</v>
      </c>
      <c r="P258" s="27">
        <v>2</v>
      </c>
      <c r="Q258" s="27">
        <v>1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1440</v>
      </c>
      <c r="AA258" s="27">
        <v>0</v>
      </c>
      <c r="AB258" s="27">
        <v>10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IS21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Q技能附魔石</v>
      </c>
      <c r="I259" s="27" t="str">
        <f>VLOOKUP(B259,物品!B:CV,99,FALSE)</f>
        <v>为|Cffffd24dQ技能|r附魔一条|Cffffd24d随机属性|r。</v>
      </c>
      <c r="J259" s="165" t="str">
        <f t="shared" si="121"/>
        <v>Q技能附魔石</v>
      </c>
      <c r="K259" s="165" t="str">
        <f t="shared" si="122"/>
        <v>为|Cffffd24dQ技能|r附魔一条|Cffffd24d随机属性|r。</v>
      </c>
      <c r="L259" s="27"/>
      <c r="M259" s="166" t="str">
        <f>VLOOKUP(LEFT(RIGHT(B259,5),4),物品!B:CU,20,FALSE)</f>
        <v>ReplaceableTextures\\CommandButtons\\BTNIN01.blp</v>
      </c>
      <c r="N259" s="185" t="s">
        <v>83</v>
      </c>
      <c r="O259" s="166" t="s">
        <v>98</v>
      </c>
      <c r="P259" s="27">
        <v>0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IS22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W技能附魔石</v>
      </c>
      <c r="I260" s="27" t="str">
        <f>VLOOKUP(B260,物品!B:CV,99,FALSE)</f>
        <v>为|Cffffd24dW技能|r附魔一条|Cffffd24d随机属性|r。</v>
      </c>
      <c r="J260" s="165" t="str">
        <f t="shared" ref="J260:J262" si="125">H260</f>
        <v>W技能附魔石</v>
      </c>
      <c r="K260" s="165" t="str">
        <f t="shared" ref="K260:K262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ReplaceableTextures\\CommandButtons\\BTNIN02.blp</v>
      </c>
      <c r="N260" s="185" t="s">
        <v>83</v>
      </c>
      <c r="O260" s="166" t="s">
        <v>98</v>
      </c>
      <c r="P260" s="27">
        <v>1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IS23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E技能附魔石</v>
      </c>
      <c r="I261" s="27" t="str">
        <f>VLOOKUP(B261,物品!B:CV,99,FALSE)</f>
        <v>为|Cffffd24dE技能|r附魔一条|Cffffd24d随机属性|r。</v>
      </c>
      <c r="J261" s="165" t="str">
        <f t="shared" si="125"/>
        <v>E技能附魔石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ReplaceableTextures\\CommandButtons\\BTNIN03.blp</v>
      </c>
      <c r="N261" s="185" t="s">
        <v>83</v>
      </c>
      <c r="O261" s="166" t="s">
        <v>98</v>
      </c>
      <c r="P261" s="27">
        <v>2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IS24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|CffFFD24DQ强力附魔石|r</v>
      </c>
      <c r="I262" s="27" t="str">
        <f>VLOOKUP(B262,物品!B:CV,99,FALSE)</f>
        <v>为|Cffffd24dQ技能|r附魔一条|Cffffd24d随机属性|r。</v>
      </c>
      <c r="J262" s="165" t="str">
        <f t="shared" si="125"/>
        <v>|CffFFD24DQ强力附魔石|r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ReplaceableTextures\\CommandButtons\\BTN009.blp</v>
      </c>
      <c r="N262" s="185" t="s">
        <v>83</v>
      </c>
      <c r="O262" s="166" t="s">
        <v>98</v>
      </c>
      <c r="P262" s="27">
        <v>0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IS25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|CffFFD24DW强力附魔石|r</v>
      </c>
      <c r="I263" s="27" t="str">
        <f>VLOOKUP(B263,物品!B:CV,99,FALSE)</f>
        <v>为|Cffffd24dW技能|r附魔一条|Cffffd24d随机属性|r。</v>
      </c>
      <c r="J263" s="165" t="str">
        <f t="shared" ref="J263:J264" si="127">H263</f>
        <v>|CffFFD24DW强力附魔石|r</v>
      </c>
      <c r="K263" s="165" t="str">
        <f t="shared" ref="K263:K264" si="128">I263</f>
        <v>为|Cffffd24dW技能|r附魔一条|Cffffd24d随机属性|r。</v>
      </c>
      <c r="L263" s="27"/>
      <c r="M263" s="166" t="str">
        <f>VLOOKUP(LEFT(RIGHT(B263,5),4),物品!B:CU,20,FALSE)</f>
        <v>ReplaceableTextures\\CommandButtons\\BTN010.blp</v>
      </c>
      <c r="N263" s="185" t="s">
        <v>83</v>
      </c>
      <c r="O263" s="166" t="s">
        <v>98</v>
      </c>
      <c r="P263" s="27">
        <v>1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IS26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|CffFFD24DE强力附魔石|r</v>
      </c>
      <c r="I264" s="27" t="str">
        <f>VLOOKUP(B264,物品!B:CV,99,FALSE)</f>
        <v>为|Cffffd24dE技能|r附魔一条|Cffffd24d随机属性|r。</v>
      </c>
      <c r="J264" s="165" t="str">
        <f t="shared" si="127"/>
        <v>|CffFFD24DE强力附魔石|r</v>
      </c>
      <c r="K264" s="165" t="str">
        <f t="shared" si="128"/>
        <v>为|Cffffd24dE技能|r附魔一条|Cffffd24d随机属性|r。</v>
      </c>
      <c r="L264" s="27"/>
      <c r="M264" s="166" t="str">
        <f>VLOOKUP(LEFT(RIGHT(B264,5),4),物品!B:CU,20,FALSE)</f>
        <v>ReplaceableTextures\\CommandButtons\\BTN011.blp</v>
      </c>
      <c r="N264" s="185" t="s">
        <v>83</v>
      </c>
      <c r="O264" s="166" t="s">
        <v>98</v>
      </c>
      <c r="P264" s="27">
        <v>2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30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|CffFF0000占星|r</v>
      </c>
      <c r="I265" s="27" t="str">
        <f>VLOOKUP(B265,物品!B:CV,99,FALSE)</f>
        <v>|CffFF0000占星|r</v>
      </c>
      <c r="J265" s="165" t="str">
        <f t="shared" ref="J265" si="129">H265</f>
        <v>|CffFF0000占星|r</v>
      </c>
      <c r="K265" s="165" t="str">
        <f t="shared" ref="K265" si="130">I265</f>
        <v>|CffFF0000占星|r</v>
      </c>
      <c r="L265" s="27"/>
      <c r="M265" s="166" t="str">
        <f>VLOOKUP(LEFT(RIGHT(B265,5),4),物品!B:CU,20,FALSE)</f>
        <v>ReplaceableTextures\\CommandButtons\\BTNIS11.blp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240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IS12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3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IZ0C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|CffFFD24D兽魂抽奖|r</v>
      </c>
      <c r="I267" s="27" t="str">
        <f>VLOOKUP(B267,物品!B:CV,99,FALSE)</f>
        <v>|CffFFD24D兽魂抽奖|r</v>
      </c>
      <c r="J267" s="165" t="str">
        <f t="shared" si="121"/>
        <v>|CffFFD24D兽魂抽奖|r</v>
      </c>
      <c r="K267" s="165" t="str">
        <f t="shared" si="122"/>
        <v>|CffFFD24D兽魂抽奖|r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9999999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IZ10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</v>
      </c>
      <c r="I268" s="27" t="str">
        <f>VLOOKUP(B268,物品!B:CV,99,FALSE)</f>
        <v>|CffF0F0F0有几率获得|r|Cffffd24d好东西|r|Cfff0f0f0，也有可能|r|Cffcccccc打水漂|r|Cfff0f0f0。|n|n|r|Cff00ff7f观今夜星象，抽就完事了...|r</v>
      </c>
      <c r="J268" s="165" t="str">
        <f t="shared" si="121"/>
        <v>|CffFFD24D占星卜卦|r</v>
      </c>
      <c r="K268" s="165" t="str">
        <f t="shared" si="122"/>
        <v>|CffF0F0F0有几率获得|r|Cffffd24d好东西|r|Cfff0f0f0，也有可能|r|Cffcccccc打水漂|r|Cfff0f0f0。|n|n|r|Cff00ff7f观今夜星象，抽就完事了...|r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3888</v>
      </c>
      <c r="Y268" s="185" t="s">
        <v>83</v>
      </c>
      <c r="Z268" s="27">
        <v>0</v>
      </c>
      <c r="AA268" s="27">
        <v>1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IZ11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|CffFFD24D占星卜卦|r - [|cffffcc0010连|r]</v>
      </c>
      <c r="I269" s="27" t="str">
        <f>VLOOKUP(B269,物品!B:CV,99,FALSE)</f>
        <v>|CffF0F0F0有几率获得|r|Cffffd24d很多好东西|r|Cfff0f0f0，也有可能|r|Cffcccccc打很多水漂|r|Cfff0f0f0。|n|n|r|Cff00ff7f观今夜星象，使劲抽就完事了...|r</v>
      </c>
      <c r="J269" s="165" t="str">
        <f t="shared" si="121"/>
        <v>|CffFFD24D占星卜卦|r - [|cffffcc0010连|r]</v>
      </c>
      <c r="K269" s="165" t="str">
        <f t="shared" si="122"/>
        <v>|CffF0F0F0有几率获得|r|Cffffd24d很多好东西|r|Cfff0f0f0，也有可能|r|Cffcccccc打很多水漂|r|Cfff0f0f0。|n|n|r|Cff00ff7f观今夜星象，使劲抽就完事了...|r</v>
      </c>
      <c r="L269" s="27"/>
      <c r="M269" s="166" t="str">
        <f>VLOOKUP(LEFT(RIGHT(B269,5),4),物品!B:CU,20,FALSE)</f>
        <v>ReplaceableTextures\\CommandButtons\\BTNIH00.blp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39999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IS13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|cffffd24d强化饰品等级|n|r</v>
      </c>
      <c r="I270" s="27" t="str">
        <f>VLOOKUP(B270,物品!B:CV,99,FALSE)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0" s="165" t="str">
        <f t="shared" si="121"/>
        <v>|cffffd24d强化饰品等级|n|r</v>
      </c>
      <c r="K270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0" s="27"/>
      <c r="M270" s="166" t="str">
        <f>VLOOKUP(LEFT(RIGHT(B270,5),4),物品!B:CU,20,FALSE)</f>
        <v>ReplaceableTextures\\CommandButtons\\BTNZ10.blp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IS14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|CffFFD24D强化药品等级|r</v>
      </c>
      <c r="I271" s="27" t="str">
        <f>VLOOKUP(B271,物品!B:CV,99,FALSE)</f>
        <v>|cffffcc00升级消耗：|r150+等级*150杀敌数|n|n|cff00ff7f最高升至10级|r</v>
      </c>
      <c r="J271" s="165" t="str">
        <f t="shared" ref="J271:J272" si="131">H271</f>
        <v>|CffFFD24D强化药品等级|r</v>
      </c>
      <c r="K271" s="165" t="str">
        <f t="shared" ref="K271:K272" si="132">I271</f>
        <v>|cffffcc00升级消耗：|r150+等级*150杀敌数|n|n|cff00ff7f最高升至10级|r</v>
      </c>
      <c r="L271" s="27"/>
      <c r="M271" s="166" t="str">
        <f>VLOOKUP(LEFT(RIGHT(B271,5),4),物品!B:CU,20,FALSE)</f>
        <v>ReplaceableTextures\\CommandButtons\\BTNAG06.blp</v>
      </c>
      <c r="N271" s="185" t="s">
        <v>83</v>
      </c>
      <c r="O271" s="166" t="s">
        <v>98</v>
      </c>
      <c r="P271" s="27">
        <v>0</v>
      </c>
      <c r="Q271" s="27">
        <v>1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IB00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星耀福利</v>
      </c>
      <c r="I272" s="27" t="str">
        <f>VLOOKUP(B272,物品!B:CV,99,FALSE)</f>
        <v>|cffffcc33平台名称带有“星耀”开局自动激活！|n|n|r奖励：|n|cffffcc00每秒金币+1|n每秒攻击+1|n每秒生命+5|r</v>
      </c>
      <c r="J272" s="165" t="str">
        <f t="shared" si="131"/>
        <v>星耀福利</v>
      </c>
      <c r="K272" s="165" t="str">
        <f t="shared" si="132"/>
        <v>|cffffcc33平台名称带有“星耀”开局自动激活！|n|n|r奖励：|n|cffffcc00每秒金币+1|n每秒攻击+1|n每秒生命+5|r</v>
      </c>
      <c r="L272" s="27"/>
      <c r="M272" s="166" t="str">
        <f>VLOOKUP(LEFT(RIGHT(B272,5),4),物品!B:CU,20,FALSE)</f>
        <v>ReplaceableTextures\\CommandButtons\\BTNIB00.blp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公众号礼包</v>
      </c>
      <c r="I273" s="27" t="str">
        <f>VLOOKUP(B273,物品!B:CV,99,FALSE)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3" s="165" t="str">
        <f t="shared" ref="J273:K277" si="133">H273</f>
        <v>公众号礼包</v>
      </c>
      <c r="K273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3" s="27"/>
      <c r="M273" s="166" t="str">
        <f>VLOOKUP(LEFT(RIGHT(B273,5),4),物品!B:CU,20,FALSE)</f>
        <v>ReplaceableTextures\\CommandButtons\\BTNIB01.blp</v>
      </c>
      <c r="N273" s="185" t="s">
        <v>83</v>
      </c>
      <c r="O273" s="166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入群礼包</v>
      </c>
      <c r="I274" s="27" t="str">
        <f>VLOOKUP(B274,物品!B:CV,99,FALSE)</f>
        <v>加入《|cff00ffcc全民封神|r》官方QQ群，即可获得入群礼包码！|n|n输入礼包码即可获得：|n金币+1000，每秒攻击+2，每秒业力+2</v>
      </c>
      <c r="J274" s="165" t="str">
        <f t="shared" si="133"/>
        <v>入群礼包</v>
      </c>
      <c r="K274" s="165" t="str">
        <f t="shared" si="133"/>
        <v>加入《|cff00ffcc全民封神|r》官方QQ群，即可获得入群礼包码！|n|n输入礼包码即可获得：|n金币+1000，每秒攻击+2，每秒业力+2</v>
      </c>
      <c r="L274" s="27"/>
      <c r="M274" s="166" t="str">
        <f>VLOOKUP(LEFT(RIGHT(B274,5),4),物品!B:CU,20,FALSE)</f>
        <v>ReplaceableTextures\\CommandButtons\\BTNIB02.blp</v>
      </c>
      <c r="N274" s="185" t="s">
        <v>83</v>
      </c>
      <c r="O274" s="166" t="s">
        <v>98</v>
      </c>
      <c r="P274" s="27">
        <v>1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拜年礼包</v>
      </c>
      <c r="I275" s="27" t="str">
        <f>VLOOKUP(B275,物品!B:CV,99,FALSE)</f>
        <v>|cff99ccff给与地图有效评论建议|r即可领取：|n每秒生命+100，每秒业力+2|n|n|r|cff808080地图等级达到3级可领取|r</v>
      </c>
      <c r="J275" s="165" t="str">
        <f t="shared" si="133"/>
        <v>拜年礼包</v>
      </c>
      <c r="K275" s="165" t="str">
        <f t="shared" si="133"/>
        <v>|cff99ccff给与地图有效评论建议|r即可领取：|n每秒生命+100，每秒业力+2|n|n|r|cff808080地图等级达到3级可领取|r</v>
      </c>
      <c r="L275" s="27"/>
      <c r="M275" s="166" t="str">
        <f>VLOOKUP(LEFT(RIGHT(B275,5),4),物品!B:CU,20,FALSE)</f>
        <v>ReplaceableTextures\\CommandButtons\\BTNIB03.blp</v>
      </c>
      <c r="N275" s="185" t="s">
        <v>83</v>
      </c>
      <c r="O275" s="166" t="s">
        <v>98</v>
      </c>
      <c r="P275" s="27">
        <v>2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收藏礼包</v>
      </c>
      <c r="I276" s="27" t="str">
        <f>VLOOKUP(B276,物品!B:CV,99,FALSE)</f>
        <v>|cff99ccff房间大厅界面点击右上角《|r|cffcc99ff收藏|r|cff99ccff》后可领取该礼包。|n|n|r属性：|n|cffffcc33攻击伤害+10%|n技能伤害+10%|n重随英雄次数+1|r</v>
      </c>
      <c r="J276" s="165" t="str">
        <f t="shared" si="133"/>
        <v>收藏礼包</v>
      </c>
      <c r="K276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6" s="27"/>
      <c r="M276" s="166" t="str">
        <f>VLOOKUP(LEFT(RIGHT(B276,5),4),物品!B:CU,20,FALSE)</f>
        <v>ReplaceableTextures\\CommandButtons\\BTNIB04.blp</v>
      </c>
      <c r="N276" s="185" t="s">
        <v>83</v>
      </c>
      <c r="O276" s="166" t="s">
        <v>98</v>
      </c>
      <c r="P276" s="27">
        <v>3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重置版礼包</v>
      </c>
      <c r="I277" s="27" t="str">
        <f>VLOOKUP(B277,物品!B:CV,99,FALSE)</f>
        <v>|cff33ff00购买魔兽重制版可领取该礼包！|n|n|r奖励：|n招魂幡Lv3</v>
      </c>
      <c r="J277" s="165" t="str">
        <f t="shared" si="133"/>
        <v>重置版礼包</v>
      </c>
      <c r="K277" s="165" t="str">
        <f t="shared" si="133"/>
        <v>|cff33ff00购买魔兽重制版可领取该礼包！|n|n|r奖励：|n招魂幡Lv3</v>
      </c>
      <c r="L277" s="27"/>
      <c r="M277" s="166" t="str">
        <f>VLOOKUP(LEFT(RIGHT(B277,5),4),物品!B:CU,20,FALSE)</f>
        <v>ReplaceableTextures\\CommandButtons\\BTNIB05.blp</v>
      </c>
      <c r="N277" s="185" t="s">
        <v>83</v>
      </c>
      <c r="O277" s="166" t="s">
        <v>98</v>
      </c>
      <c r="P277" s="27">
        <v>0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公会福利(免费入会)</v>
      </c>
      <c r="I278" s="27" t="str">
        <f>VLOOKUP(B278,物品!B:CV,99,FALSE)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8" s="165" t="str">
        <f t="shared" ref="J278:J284" si="134">H278</f>
        <v>公会福利(免费入会)</v>
      </c>
      <c r="K278" s="165" t="str">
        <f t="shared" ref="K278:K284" si="135">I278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8" s="27"/>
      <c r="M278" s="166" t="str">
        <f>VLOOKUP(LEFT(RIGHT(B278,5),4),物品!B:CU,20,FALSE)</f>
        <v>ReplaceableTextures\\CommandButtons\\BTNIB06.blp</v>
      </c>
      <c r="N278" s="185" t="s">
        <v>83</v>
      </c>
      <c r="O278" s="166" t="s">
        <v>98</v>
      </c>
      <c r="P278" s="27">
        <v>1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星耀礼包</v>
      </c>
      <c r="I279" s="27" t="str">
        <f>VLOOKUP(B279,物品!B:CV,99,FALSE)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9" s="165" t="str">
        <f t="shared" si="134"/>
        <v>星耀礼包</v>
      </c>
      <c r="K279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9" s="27"/>
      <c r="M279" s="166" t="str">
        <f>VLOOKUP(LEFT(RIGHT(B279,5),4),物品!B:CU,20,FALSE)</f>
        <v>ReplaceableTextures\\CommandButtons\\BTNIB07.blp</v>
      </c>
      <c r="N279" s="185" t="s">
        <v>83</v>
      </c>
      <c r="O279" s="166" t="s">
        <v>98</v>
      </c>
      <c r="P279" s="27">
        <v>2</v>
      </c>
      <c r="Q279" s="27">
        <v>1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魔芝RPG礼包</v>
      </c>
      <c r="I280" s="27" t="str">
        <f>VLOOKUP(B280,物品!B:CV,99,FALSE)</f>
        <v>|cff99ccff游戏中输入《|r|cff33ff00魔芝RPG|r|cff99ccff》领取本礼包！|r|n|n|r奖励：|n|cffffcc00练功房怪物数量+1|r</v>
      </c>
      <c r="J280" s="165" t="str">
        <f t="shared" si="134"/>
        <v>魔芝RPG礼包</v>
      </c>
      <c r="K280" s="165" t="str">
        <f t="shared" si="135"/>
        <v>|cff99ccff游戏中输入《|r|cff33ff00魔芝RPG|r|cff99ccff》领取本礼包！|r|n|n|r奖励：|n|cffffcc00练功房怪物数量+1|r</v>
      </c>
      <c r="L280" s="27"/>
      <c r="M280" s="166" t="str">
        <f>VLOOKUP(LEFT(RIGHT(B280,5),4),物品!B:CU,20,FALSE)</f>
        <v>ReplaceableTextures\\CommandButtons\\BTNIB08.blp</v>
      </c>
      <c r="N280" s="185" t="s">
        <v>83</v>
      </c>
      <c r="O280" s="166" t="s">
        <v>98</v>
      </c>
      <c r="P280" s="27">
        <v>2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老铁礼包</v>
      </c>
      <c r="I281" s="27">
        <f>VLOOKUP(B281,物品!B:CV,99,FALSE)</f>
        <v>0</v>
      </c>
      <c r="J281" s="165" t="str">
        <f t="shared" si="134"/>
        <v>老铁礼包</v>
      </c>
      <c r="K281" s="165">
        <f t="shared" si="135"/>
        <v>0</v>
      </c>
      <c r="L281" s="27"/>
      <c r="M281" s="166" t="str">
        <f>VLOOKUP(LEFT(RIGHT(B281,5),4),物品!B:CU,20,FALSE)</f>
        <v>ReplaceableTextures\\CommandButtons\\BTNIB09.blp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钻石礼包</v>
      </c>
      <c r="I282" s="27" t="str">
        <f>VLOOKUP(B282,物品!B:CV,99,FALSE)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J282" s="165" t="str">
        <f t="shared" ref="J282" si="136">H282</f>
        <v>钻石礼包</v>
      </c>
      <c r="K282" s="165" t="str">
        <f t="shared" ref="K282" si="137">I282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L282" s="27"/>
      <c r="M282" s="166" t="str">
        <f>VLOOKUP(LEFT(RIGHT(B282,5),4),物品!B:CU,20,FALSE)</f>
        <v>ReplaceableTextures\\commandButtons\\BTNIB11.blp</v>
      </c>
      <c r="N282" s="185" t="s">
        <v>83</v>
      </c>
      <c r="O282" s="166" t="s">
        <v>98</v>
      </c>
      <c r="P282" s="27">
        <v>3</v>
      </c>
      <c r="Q282" s="27">
        <v>1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已领取星耀福利</v>
      </c>
      <c r="I283" s="27" t="str">
        <f>VLOOKUP(B283,物品!B:CV,99,FALSE)</f>
        <v>|cffffcc33平台名称带有“星耀”开局自动激活！|n|n|r奖励：|n|cffffcc00每秒金币+1|n每秒攻击+1|n每秒生命+5|r|N|N|cff00ff00已领取该礼包</v>
      </c>
      <c r="J283" s="165" t="str">
        <f t="shared" ref="J283" si="138">H283</f>
        <v>已领取星耀福利</v>
      </c>
      <c r="K283" s="165" t="str">
        <f t="shared" ref="K283" si="139">I283</f>
        <v>|cffffcc33平台名称带有“星耀”开局自动激活！|n|n|r奖励：|n|cffffcc00每秒金币+1|n每秒攻击+1|n每秒生命+5|r|N|N|cff00ff00已领取该礼包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已领取公众号礼包</v>
      </c>
      <c r="I284" s="27" t="str">
        <f>VLOOKUP(B284,物品!B:CV,99,FALSE)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4" s="165" t="str">
        <f t="shared" si="134"/>
        <v>已领取公众号礼包</v>
      </c>
      <c r="K284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已领取入群礼包</v>
      </c>
      <c r="I285" s="27" t="str">
        <f>VLOOKUP(B285,物品!B:CV,99,FALSE)</f>
        <v>加入《|cff00ffcc全民封神|r》官方QQ群，即可获得入群礼包码！|n|n输入礼包码即可获得：|n金币+1000，每秒攻击+2，每秒业力+2|N|N|cff00ff00已领取该礼包</v>
      </c>
      <c r="J285" s="165" t="str">
        <f t="shared" ref="J285:J298" si="140">H285</f>
        <v>已领取入群礼包</v>
      </c>
      <c r="K285" s="165" t="str">
        <f t="shared" ref="K285:K298" si="141">I285</f>
        <v>加入《|cff00ffcc全民封神|r》官方QQ群，即可获得入群礼包码！|n|n输入礼包码即可获得：|n金币+1000，每秒攻击+2，每秒业力+2|N|N|cff00ff00已领取该礼包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1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已领取拜年礼包</v>
      </c>
      <c r="I286" s="27" t="str">
        <f>VLOOKUP(B286,物品!B:CV,99,FALSE)</f>
        <v>|cff99ccff给与地图有效评论建议|r即可领取：|n每秒生命+100，每秒业力+2|n|n|r|cff808080地图等级达到3级可领取|r|N|N|cff00ff00已领取该礼包</v>
      </c>
      <c r="J286" s="165" t="str">
        <f t="shared" si="140"/>
        <v>已领取拜年礼包</v>
      </c>
      <c r="K286" s="165" t="str">
        <f t="shared" si="141"/>
        <v>|cff99ccff给与地图有效评论建议|r即可领取：|n每秒生命+100，每秒业力+2|n|n|r|cff808080地图等级达到3级可领取|r|N|N|cff00ff00已领取该礼包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2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已领取收藏礼包</v>
      </c>
      <c r="I287" s="27" t="str">
        <f>VLOOKUP(B287,物品!B:CV,99,FALSE)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7" s="165" t="str">
        <f t="shared" si="140"/>
        <v>已领取收藏礼包</v>
      </c>
      <c r="K287" s="165" t="str">
        <f t="shared" si="141"/>
        <v>|cff99ccff房间大厅界面点击右上角《|r|cffcc99ff收藏|r|cff99ccff》后可领取该礼包。|n|n|r属性：|n|cffffcc33攻击伤害+10%|n技能伤害+10%|n重随英雄次数+1|r|N|N|cff00ff00已领取该礼包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3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已领取重置版礼包</v>
      </c>
      <c r="I288" s="27" t="str">
        <f>VLOOKUP(B288,物品!B:CV,99,FALSE)</f>
        <v>|cff33ff00购买魔兽重制版可领取该礼包！|n|n|r奖励：|n招魂幡Lv3|N|N|cff00ff00已领取该礼包</v>
      </c>
      <c r="J288" s="165" t="str">
        <f t="shared" si="140"/>
        <v>已领取重置版礼包</v>
      </c>
      <c r="K288" s="165" t="str">
        <f t="shared" si="141"/>
        <v>|cff33ff00购买魔兽重制版可领取该礼包！|n|n|r奖励：|n招魂幡Lv3|N|N|cff00ff00已领取该礼包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0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IB56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已领取公会福利(免费入会)</v>
      </c>
      <c r="I289" s="27" t="str">
        <f>VLOOKUP(B289,物品!B:CV,99,FALSE)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9" s="165" t="str">
        <f t="shared" si="140"/>
        <v>已领取公会福利(免费入会)</v>
      </c>
      <c r="K289" s="165" t="str">
        <f t="shared" si="1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1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IB57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已领取星耀礼包</v>
      </c>
      <c r="I290" s="27" t="str">
        <f>VLOOKUP(B290,物品!B:CV,99,FALSE)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0" s="165" t="str">
        <f t="shared" si="140"/>
        <v>已领取星耀礼包</v>
      </c>
      <c r="K290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1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IB58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已领取魔芝RPG礼包</v>
      </c>
      <c r="I291" s="27" t="str">
        <f>VLOOKUP(B291,物品!B:CV,99,FALSE)</f>
        <v>|cff99ccff游戏中输入《|r|cff33ff00魔芝RPG|r|cff99ccff》领取本礼包！|r|n|n|r奖励：|n|cffffcc00练功房怪物数量+1|r|N|N|cff00ff00已领取该礼包</v>
      </c>
      <c r="J291" s="165" t="str">
        <f t="shared" si="140"/>
        <v>已领取魔芝RPG礼包</v>
      </c>
      <c r="K291" s="165" t="str">
        <f t="shared" si="141"/>
        <v>|cff99ccff游戏中输入《|r|cff33ff00魔芝RPG|r|cff99ccff》领取本礼包！|r|n|n|r奖励：|n|cffffcc00练功房怪物数量+1|r|N|N|cff00ff00已领取该礼包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2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IB59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已领取老铁礼包</v>
      </c>
      <c r="I292" s="27" t="str">
        <f>VLOOKUP(B292,物品!B:CV,99,FALSE)</f>
        <v>|N|N|cff00ff00已领取该礼包</v>
      </c>
      <c r="J292" s="165" t="str">
        <f t="shared" si="140"/>
        <v>已领取老铁礼包</v>
      </c>
      <c r="K292" s="165" t="str">
        <f t="shared" si="141"/>
        <v>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3</v>
      </c>
      <c r="Q292" s="27">
        <v>1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IB60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已领取钻石礼包</v>
      </c>
      <c r="I293" s="27" t="str">
        <f>VLOOKUP(B293,物品!B:CV,99,FALSE)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J293" s="165" t="str">
        <f t="shared" ref="J293" si="142">H293</f>
        <v>已领取钻石礼包</v>
      </c>
      <c r="K293" s="165" t="str">
        <f t="shared" ref="K293" si="143">I293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3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IY00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积分兑换-永久</v>
      </c>
      <c r="I294" s="27" t="str">
        <f>VLOOKUP(B294,物品!B:CV,99,FALSE)</f>
        <v>积分兑换-永久</v>
      </c>
      <c r="J294" s="165" t="str">
        <f t="shared" ref="J294" si="144">H294</f>
        <v>积分兑换-永久</v>
      </c>
      <c r="K294" s="165" t="str">
        <f t="shared" ref="K294" si="145">I294</f>
        <v>积分兑换-永久</v>
      </c>
      <c r="L294" s="27"/>
      <c r="M294" s="166" t="str">
        <f>VLOOKUP(LEFT(RIGHT(B294,5),4),物品!B:CU,20,FALSE)</f>
        <v>ReplaceableTextures\\CommandButtons\\BTNUIRK04.blp</v>
      </c>
      <c r="N294" s="185" t="s">
        <v>83</v>
      </c>
      <c r="O294" s="166" t="s">
        <v>98</v>
      </c>
      <c r="P294" s="27">
        <v>0</v>
      </c>
      <c r="Q294" s="27">
        <v>2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IY1C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天乾地坤</v>
      </c>
      <c r="I295" s="27" t="str">
        <f>VLOOKUP(B295,物品!B:CV,99,FALSE)</f>
        <v>代码生成</v>
      </c>
      <c r="J295" s="165" t="str">
        <f t="shared" si="140"/>
        <v>天乾地坤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ReplaceableTextures\\CommandButtons\\BTNRY1C.blp</v>
      </c>
      <c r="N295" s="185" t="s">
        <v>83</v>
      </c>
      <c r="O295" s="166" t="s">
        <v>98</v>
      </c>
      <c r="P295" s="27">
        <v>2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IY2C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五彩凰翼</v>
      </c>
      <c r="I296" s="27" t="str">
        <f>VLOOKUP(B296,物品!B:CV,99,FALSE)</f>
        <v>代码生成</v>
      </c>
      <c r="J296" s="165" t="str">
        <f t="shared" si="140"/>
        <v>五彩凰翼</v>
      </c>
      <c r="K296" s="165" t="str">
        <f t="shared" si="141"/>
        <v>代码生成</v>
      </c>
      <c r="L296" s="27"/>
      <c r="M296" s="166" t="str">
        <f>VLOOKUP(LEFT(RIGHT(B296,5),4),物品!B:CU,20,FALSE)</f>
        <v>ReplaceableTextures\\CommandButtons\\BTNRY2C.blp</v>
      </c>
      <c r="N296" s="185" t="s">
        <v>83</v>
      </c>
      <c r="O296" s="166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IY3C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崩鸣刃</v>
      </c>
      <c r="I297" s="27" t="str">
        <f>VLOOKUP(B297,物品!B:CV,99,FALSE)</f>
        <v>代码生成</v>
      </c>
      <c r="J297" s="165" t="str">
        <f t="shared" si="140"/>
        <v>崩鸣刃</v>
      </c>
      <c r="K297" s="165" t="str">
        <f t="shared" si="141"/>
        <v>代码生成</v>
      </c>
      <c r="L297" s="27"/>
      <c r="M297" s="166" t="str">
        <f>VLOOKUP(LEFT(RIGHT(B297,5),4),物品!B:CU,20,FALSE)</f>
        <v>ReplaceableTextures\\CommandButtons\\BTNRY3C.blp</v>
      </c>
      <c r="N297" s="185" t="s">
        <v>83</v>
      </c>
      <c r="O297" s="166" t="s">
        <v>98</v>
      </c>
      <c r="P297" s="27">
        <v>3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IY4C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俯瞰寰宇</v>
      </c>
      <c r="I298" s="27" t="str">
        <f>VLOOKUP(B298,物品!B:CV,99,FALSE)</f>
        <v>代码生成</v>
      </c>
      <c r="J298" s="165" t="str">
        <f t="shared" si="140"/>
        <v>俯瞰寰宇</v>
      </c>
      <c r="K298" s="165" t="str">
        <f t="shared" si="141"/>
        <v>代码生成</v>
      </c>
      <c r="L298" s="27"/>
      <c r="M298" s="166" t="str">
        <f>VLOOKUP(LEFT(RIGHT(B298,5),4),物品!B:CU,20,FALSE)</f>
        <v>ReplaceableTextures\\CommandButtons\\BTNRY4C.blp</v>
      </c>
      <c r="N298" s="185" t="s">
        <v>83</v>
      </c>
      <c r="O298" s="166" t="s">
        <v>98</v>
      </c>
      <c r="P298" s="27">
        <v>1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IY2E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冰火双翼</v>
      </c>
      <c r="I299" s="27" t="str">
        <f>VLOOKUP(B299,物品!B:CV,99,FALSE)</f>
        <v>代码生成</v>
      </c>
      <c r="J299" s="165" t="str">
        <f t="shared" ref="J299:J300" si="146">H299</f>
        <v>冰火双翼</v>
      </c>
      <c r="K299" s="165" t="str">
        <f t="shared" ref="K299:K300" si="147">I299</f>
        <v>代码生成</v>
      </c>
      <c r="L299" s="27"/>
      <c r="M299" s="166" t="str">
        <f>VLOOKUP(LEFT(RIGHT(B299,5),4),物品!B:CU,20,FALSE)</f>
        <v>ReplaceableTextures\\CommandButtons\\BTNRY2E.blp</v>
      </c>
      <c r="N299" s="185" t="s">
        <v>83</v>
      </c>
      <c r="O299" s="166" t="s">
        <v>98</v>
      </c>
      <c r="P299" s="27">
        <v>0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IY2F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羽族之音</v>
      </c>
      <c r="I300" s="27" t="str">
        <f>VLOOKUP(B300,物品!B:CV,99,FALSE)</f>
        <v>代码生成</v>
      </c>
      <c r="J300" s="165" t="str">
        <f t="shared" si="146"/>
        <v>羽族之音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ReplaceableTextures\\CommandButtons\\BTNRY2F.blp</v>
      </c>
      <c r="N300" s="185" t="s">
        <v>83</v>
      </c>
      <c r="O300" s="166" t="s">
        <v>98</v>
      </c>
      <c r="P300" s="27">
        <v>1</v>
      </c>
      <c r="Q300" s="27">
        <v>1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IY4O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凌风之灵</v>
      </c>
      <c r="I301" s="27" t="str">
        <f>VLOOKUP(B301,物品!B:CV,99,FALSE)</f>
        <v>代码生成</v>
      </c>
      <c r="J301" s="165" t="str">
        <f t="shared" ref="J301" si="148">H301</f>
        <v>凌风之灵</v>
      </c>
      <c r="K301" s="165" t="str">
        <f t="shared" ref="K301" si="149">I301</f>
        <v>代码生成</v>
      </c>
      <c r="L301" s="27"/>
      <c r="M301" s="166" t="str">
        <f>VLOOKUP(LEFT(RIGHT(B301,5),4),物品!B:CU,20,FALSE)</f>
        <v>ReplaceableTextures\\CommandButtons\\BTNRY4O.blp</v>
      </c>
      <c r="N301" s="185" t="s">
        <v>83</v>
      </c>
      <c r="O301" s="166" t="s">
        <v>98</v>
      </c>
      <c r="P301" s="27">
        <v>2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IY1E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麒麟光环</v>
      </c>
      <c r="I302" s="27" t="str">
        <f>VLOOKUP(B302,物品!B:CV,99,FALSE)</f>
        <v>代码生成</v>
      </c>
      <c r="J302" s="165" t="str">
        <f t="shared" ref="J302" si="150">H302</f>
        <v>麒麟光环</v>
      </c>
      <c r="K302" s="165" t="str">
        <f t="shared" ref="K302" si="151">I302</f>
        <v>代码生成</v>
      </c>
      <c r="L302" s="27"/>
      <c r="M302" s="166" t="str">
        <f>VLOOKUP(LEFT(RIGHT(B302,5),4),物品!B:CU,20,FALSE)</f>
        <v>ReplaceableTextures\\CommandButtons\\BTNRY1E.blp</v>
      </c>
      <c r="N302" s="185" t="s">
        <v>83</v>
      </c>
      <c r="O302" s="166" t="s">
        <v>98</v>
      </c>
      <c r="P302" s="27">
        <v>3</v>
      </c>
      <c r="Q302" s="27">
        <v>1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IY3E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凛霜战锤</v>
      </c>
      <c r="I303" s="27" t="str">
        <f>VLOOKUP(B303,物品!B:CV,99,FALSE)</f>
        <v>代码生成</v>
      </c>
      <c r="J303" s="165" t="str">
        <f t="shared" ref="J303:J308" si="152">H303</f>
        <v>凛霜战锤</v>
      </c>
      <c r="K303" s="165" t="str">
        <f t="shared" ref="K303:K308" si="153">I303</f>
        <v>代码生成</v>
      </c>
      <c r="L303" s="27"/>
      <c r="M303" s="166" t="str">
        <f>VLOOKUP(LEFT(RIGHT(B303,5),4),物品!B:CU,20,FALSE)</f>
        <v>ReplaceableTextures\\CommandButtons\\BTNRY3E.blp</v>
      </c>
      <c r="N303" s="185" t="s">
        <v>83</v>
      </c>
      <c r="O303" s="166" t="s">
        <v>98</v>
      </c>
      <c r="P303" s="27">
        <v>0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IY3H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方天画戟</v>
      </c>
      <c r="I304" s="27" t="str">
        <f>VLOOKUP(B304,物品!B:CV,99,FALSE)</f>
        <v>代码生成</v>
      </c>
      <c r="J304" s="165" t="str">
        <f t="shared" ref="J304:J305" si="154">H304</f>
        <v>方天画戟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ReplaceableTextures\\CommandButtons\\BTNWQ03.BLP</v>
      </c>
      <c r="N304" s="185" t="s">
        <v>83</v>
      </c>
      <c r="O304" s="166" t="s">
        <v>98</v>
      </c>
      <c r="P304" s="27">
        <v>1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IY3I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异变之刃</v>
      </c>
      <c r="I305" s="27" t="str">
        <f>VLOOKUP(B305,物品!B:CV,99,FALSE)</f>
        <v>代码生成</v>
      </c>
      <c r="J305" s="165" t="str">
        <f t="shared" si="154"/>
        <v>异变之刃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ReplaceableTextures\\CommandButtons\\BTNWQ06.BLP</v>
      </c>
      <c r="N305" s="185" t="s">
        <v>83</v>
      </c>
      <c r="O305" s="166" t="s">
        <v>98</v>
      </c>
      <c r="P305" s="27">
        <v>3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IY0A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异变之光</v>
      </c>
      <c r="I306" s="27" t="str">
        <f>VLOOKUP(B306,物品!B:CV,99,FALSE)</f>
        <v>代码生成</v>
      </c>
      <c r="J306" s="165" t="str">
        <f t="shared" ref="J306" si="156">H306</f>
        <v>异变之光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ReplaceableTextures\\CommandButtons\\BTNRY0A.blp</v>
      </c>
      <c r="N306" s="185" t="s">
        <v>83</v>
      </c>
      <c r="O306" s="166" t="s">
        <v>98</v>
      </c>
      <c r="P306" s="27">
        <v>2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IV01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兑换-工作使我快乐</v>
      </c>
      <c r="I307" s="27" t="str">
        <f>VLOOKUP(B307,物品!B:CV,99,FALSE)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7" s="165" t="str">
        <f t="shared" si="152"/>
        <v>兑换-工作使我快乐</v>
      </c>
      <c r="K307" s="165" t="str">
        <f t="shared" si="15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7" s="27"/>
      <c r="M307" s="166" t="str">
        <f>VLOOKUP(LEFT(RIGHT(B307,5),4),物品!B:CU,20,FALSE)</f>
        <v>ReplaceableTextures\\CommandButtons\\BTNRV01.blp</v>
      </c>
      <c r="N307" s="185" t="s">
        <v>83</v>
      </c>
      <c r="O307" s="166" t="s">
        <v>98</v>
      </c>
      <c r="P307" s="27">
        <v>1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IV02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兑换-GM</v>
      </c>
      <c r="I308" s="27" t="str">
        <f>VLOOKUP(B308,物品!B:CV,99,FALSE)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8" s="165" t="str">
        <f t="shared" si="152"/>
        <v>兑换-GM</v>
      </c>
      <c r="K308" s="165" t="str">
        <f t="shared" si="15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8" s="27"/>
      <c r="M308" s="166" t="str">
        <f>VLOOKUP(LEFT(RIGHT(B308,5),4),物品!B:CU,20,FALSE)</f>
        <v>ReplaceableTextures\\CommandButtons\\BTNRV02.blp</v>
      </c>
      <c r="N308" s="185" t="s">
        <v>83</v>
      </c>
      <c r="O308" s="166" t="s">
        <v>98</v>
      </c>
      <c r="P308" s="27">
        <v>2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IV03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兑换-|CffFFD24D炽星魔盒|r</v>
      </c>
      <c r="I309" s="27" t="str">
        <f>VLOOKUP(B309,物品!B:CV,99,FALSE)</f>
        <v>需求：|cff00ff0050|r 狂欢积分|n|n开启后获得|Cffffd24d随机奖励|r。|n|n|cffff0000每人每局最多只能兑换一次。|r</v>
      </c>
      <c r="J309" s="165" t="str">
        <f t="shared" ref="J309" si="158">H309</f>
        <v>兑换-|CffFFD24D炽星魔盒|r</v>
      </c>
      <c r="K309" s="165" t="str">
        <f t="shared" ref="K309" si="159">I309</f>
        <v>需求：|cff00ff0050|r 狂欢积分|n|n开启后获得|Cffffd24d随机奖励|r。|n|n|cffff0000每人每局最多只能兑换一次。|r</v>
      </c>
      <c r="L309" s="27"/>
      <c r="M309" s="166" t="str">
        <f>VLOOKUP(LEFT(RIGHT(B309,5),4),物品!B:CU,20,FALSE)</f>
        <v>ReplaceableTextures\\CommandButtons\\BTNI014.blp</v>
      </c>
      <c r="N309" s="185" t="s">
        <v>83</v>
      </c>
      <c r="O309" s="166" t="s">
        <v>98</v>
      </c>
      <c r="P309" s="27">
        <v>0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IV04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兑换-五月狂欢节</v>
      </c>
      <c r="I310" s="27" t="str">
        <f>VLOOKUP(B310,物品!B:CV,99,FALSE)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0" s="165" t="str">
        <f t="shared" ref="J310" si="160">H310</f>
        <v>兑换-五月狂欢节</v>
      </c>
      <c r="K310" s="165" t="str">
        <f t="shared" ref="K310" si="161">I310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0" s="27"/>
      <c r="M310" s="166" t="str">
        <f>VLOOKUP(LEFT(RIGHT(B310,5),4),物品!B:CU,20,FALSE)</f>
        <v>ReplaceableTextures\\CommandButtons\\BTNRY4S.BLP</v>
      </c>
      <c r="N310" s="185" t="s">
        <v>83</v>
      </c>
      <c r="O310" s="166" t="s">
        <v>98</v>
      </c>
      <c r="P310" s="27">
        <v>3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ref="J311" si="162">H311</f>
        <v>附魔</v>
      </c>
      <c r="K311" s="165">
        <f t="shared" ref="K311" si="163">I311</f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IF02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ref="J312:J337" si="164">H312</f>
        <v>附魔</v>
      </c>
      <c r="K312" s="165">
        <f t="shared" ref="K312:K337" si="165">I312</f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IF03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4"/>
        <v>附魔</v>
      </c>
      <c r="K313" s="165">
        <f t="shared" si="165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IF04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4"/>
        <v>附魔</v>
      </c>
      <c r="K314" s="165">
        <f t="shared" si="165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IF05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4"/>
        <v>附魔</v>
      </c>
      <c r="K315" s="165">
        <f t="shared" si="165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IF06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4"/>
        <v>附魔</v>
      </c>
      <c r="K316" s="165">
        <f t="shared" si="165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IF07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4"/>
        <v>附魔</v>
      </c>
      <c r="K317" s="165">
        <f t="shared" si="165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IF08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4"/>
        <v>附魔</v>
      </c>
      <c r="K318" s="165">
        <f t="shared" si="165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IF09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4"/>
        <v>附魔</v>
      </c>
      <c r="K319" s="165">
        <f t="shared" si="165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IF10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4"/>
        <v>附魔</v>
      </c>
      <c r="K320" s="165">
        <f t="shared" si="165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IF11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4"/>
        <v>附魔</v>
      </c>
      <c r="K321" s="165">
        <f t="shared" si="165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IF12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4"/>
        <v>附魔</v>
      </c>
      <c r="K322" s="165">
        <f t="shared" si="165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IF13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4"/>
        <v>附魔</v>
      </c>
      <c r="K323" s="165">
        <f t="shared" si="165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IF14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4"/>
        <v>附魔</v>
      </c>
      <c r="K324" s="165">
        <f t="shared" si="165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IF15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4"/>
        <v>附魔</v>
      </c>
      <c r="K325" s="165">
        <f t="shared" si="165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IF16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4"/>
        <v>附魔</v>
      </c>
      <c r="K326" s="165">
        <f t="shared" si="165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IF17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4"/>
        <v>附魔</v>
      </c>
      <c r="K327" s="165">
        <f t="shared" si="165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IF18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4"/>
        <v>附魔</v>
      </c>
      <c r="K328" s="165">
        <f t="shared" si="165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IF19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4"/>
        <v>附魔</v>
      </c>
      <c r="K329" s="165">
        <f t="shared" si="165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IF20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4"/>
        <v>附魔</v>
      </c>
      <c r="K330" s="165">
        <f t="shared" si="165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IF21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4"/>
        <v>附魔</v>
      </c>
      <c r="K331" s="165">
        <f t="shared" si="165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IF22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4"/>
        <v>附魔</v>
      </c>
      <c r="K332" s="165">
        <f t="shared" si="165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IF23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4"/>
        <v>附魔</v>
      </c>
      <c r="K333" s="165">
        <f t="shared" si="165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IF24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4"/>
        <v>附魔</v>
      </c>
      <c r="K334" s="165">
        <f t="shared" si="165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IF25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4"/>
        <v>附魔</v>
      </c>
      <c r="K335" s="165">
        <f t="shared" si="165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IF26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4"/>
        <v>附魔</v>
      </c>
      <c r="K336" s="165">
        <f t="shared" si="165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IF27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si="164"/>
        <v>附魔</v>
      </c>
      <c r="K337" s="165">
        <f t="shared" si="165"/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IF28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ref="J338:J340" si="166">H338</f>
        <v>附魔</v>
      </c>
      <c r="K338" s="165">
        <f t="shared" ref="K338:K340" si="167">I338</f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IF29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6"/>
        <v>附魔</v>
      </c>
      <c r="K339" s="165">
        <f t="shared" si="167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IF30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si="166"/>
        <v>附魔</v>
      </c>
      <c r="K340" s="165">
        <f t="shared" si="167"/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IF31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ref="J341:J355" si="168">H341</f>
        <v>附魔</v>
      </c>
      <c r="K341" s="165">
        <f t="shared" ref="K341:K355" si="169">I341</f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IF32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附魔</v>
      </c>
      <c r="I342" s="27">
        <f>VLOOKUP(B342,物品!B:CV,99,FALSE)</f>
        <v>0</v>
      </c>
      <c r="J342" s="165" t="str">
        <f t="shared" ref="J342" si="170">H342</f>
        <v>附魔</v>
      </c>
      <c r="K342" s="165">
        <f t="shared" ref="K342" si="171">I342</f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IC00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没抽到任何东西</v>
      </c>
      <c r="I343" s="27">
        <f>VLOOKUP(B343,物品!B:CV,99,FALSE)</f>
        <v>0</v>
      </c>
      <c r="J343" s="165" t="str">
        <f t="shared" ref="J343" si="172">H343</f>
        <v>没抽到任何东西</v>
      </c>
      <c r="K343" s="165">
        <f t="shared" ref="K343" si="173">I343</f>
        <v>0</v>
      </c>
      <c r="L343" s="27"/>
      <c r="M343" s="166">
        <f>VLOOKUP(LEFT(RIGHT(B343,5),4),物品!B:CU,20,FALSE)</f>
        <v>0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IC01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玄铁+1</v>
      </c>
      <c r="I344" s="27">
        <f>VLOOKUP(B344,物品!B:CV,99,FALSE)</f>
        <v>0</v>
      </c>
      <c r="J344" s="165" t="str">
        <f t="shared" si="168"/>
        <v>玄铁+1</v>
      </c>
      <c r="K344" s="165">
        <f t="shared" si="169"/>
        <v>0</v>
      </c>
      <c r="L344" s="27"/>
      <c r="M344" s="166">
        <f>VLOOKUP(LEFT(RIGHT(B344,5),4),物品!B:CU,20,FALSE)</f>
        <v>0</v>
      </c>
      <c r="N344" s="185" t="s">
        <v>83</v>
      </c>
      <c r="O344" s="168" t="s">
        <v>1420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IC02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杀敌数</v>
      </c>
      <c r="I345" s="27">
        <f>VLOOKUP(B345,物品!B:CV,99,FALSE)</f>
        <v>0</v>
      </c>
      <c r="J345" s="165" t="str">
        <f t="shared" si="168"/>
        <v>杀敌数</v>
      </c>
      <c r="K345" s="165">
        <f t="shared" si="169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IC03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攻击力低</v>
      </c>
      <c r="I346" s="27">
        <f>VLOOKUP(B346,物品!B:CV,99,FALSE)</f>
        <v>0</v>
      </c>
      <c r="J346" s="165" t="str">
        <f t="shared" si="168"/>
        <v>攻击力低</v>
      </c>
      <c r="K346" s="165">
        <f t="shared" si="169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IC04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攻击力中</v>
      </c>
      <c r="I347" s="27">
        <f>VLOOKUP(B347,物品!B:CV,99,FALSE)</f>
        <v>0</v>
      </c>
      <c r="J347" s="165" t="str">
        <f t="shared" si="168"/>
        <v>攻击力中</v>
      </c>
      <c r="K347" s="165">
        <f t="shared" si="169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物品!B348</f>
        <v>IC05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攻击力高</v>
      </c>
      <c r="I348" s="27">
        <f>VLOOKUP(B348,物品!B:CV,99,FALSE)</f>
        <v>0</v>
      </c>
      <c r="J348" s="165" t="str">
        <f t="shared" si="168"/>
        <v>攻击力高</v>
      </c>
      <c r="K348" s="165">
        <f t="shared" si="169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物品!B349</f>
        <v>IC06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生命值低</v>
      </c>
      <c r="I349" s="27">
        <f>VLOOKUP(B349,物品!B:CV,99,FALSE)</f>
        <v>0</v>
      </c>
      <c r="J349" s="165" t="str">
        <f t="shared" si="168"/>
        <v>生命值低</v>
      </c>
      <c r="K349" s="165">
        <f t="shared" si="169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物品!B350</f>
        <v>IC07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生命值中</v>
      </c>
      <c r="I350" s="27">
        <f>VLOOKUP(B350,物品!B:CV,99,FALSE)</f>
        <v>0</v>
      </c>
      <c r="J350" s="165" t="str">
        <f t="shared" si="168"/>
        <v>生命值中</v>
      </c>
      <c r="K350" s="165">
        <f t="shared" si="169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物品!B351</f>
        <v>IC08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生命值高</v>
      </c>
      <c r="I351" s="27">
        <f>VLOOKUP(B351,物品!B:CV,99,FALSE)</f>
        <v>0</v>
      </c>
      <c r="J351" s="165" t="str">
        <f t="shared" si="168"/>
        <v>生命值高</v>
      </c>
      <c r="K351" s="165">
        <f t="shared" si="169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物品!B352</f>
        <v>IC09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业力低</v>
      </c>
      <c r="I352" s="27">
        <f>VLOOKUP(B352,物品!B:CV,99,FALSE)</f>
        <v>0</v>
      </c>
      <c r="J352" s="165" t="str">
        <f t="shared" si="168"/>
        <v>业力低</v>
      </c>
      <c r="K352" s="165">
        <f t="shared" si="169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物品!B353</f>
        <v>IC10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业力中</v>
      </c>
      <c r="I353" s="27">
        <f>VLOOKUP(B353,物品!B:CV,99,FALSE)</f>
        <v>0</v>
      </c>
      <c r="J353" s="165" t="str">
        <f t="shared" si="168"/>
        <v>业力中</v>
      </c>
      <c r="K353" s="165">
        <f t="shared" si="169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>
      <c r="A354" s="163"/>
      <c r="B354" s="27" t="str">
        <f>物品!B354</f>
        <v>IC11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业力高</v>
      </c>
      <c r="I354" s="27">
        <f>VLOOKUP(B354,物品!B:CV,99,FALSE)</f>
        <v>0</v>
      </c>
      <c r="J354" s="165" t="str">
        <f t="shared" si="168"/>
        <v>业力高</v>
      </c>
      <c r="K354" s="165">
        <f t="shared" si="169"/>
        <v>0</v>
      </c>
      <c r="L354" s="27"/>
      <c r="M354" s="166">
        <f>VLOOKUP(LEFT(RIGHT(B354,5),4),物品!B:CU,20,FALSE)</f>
        <v>0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27" t="s">
        <v>88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1</v>
      </c>
      <c r="AJ354" s="27"/>
      <c r="AK354" s="27">
        <v>1</v>
      </c>
      <c r="AL354" s="27">
        <v>1</v>
      </c>
      <c r="AM354" s="185" t="s">
        <v>83</v>
      </c>
      <c r="AN354" s="27">
        <v>1</v>
      </c>
      <c r="AO354" s="27">
        <v>1</v>
      </c>
      <c r="AP354" s="27">
        <v>1</v>
      </c>
    </row>
    <row r="355" spans="1:42" ht="15">
      <c r="A355" s="163"/>
      <c r="B355" s="27" t="str">
        <f>物品!B355</f>
        <v>IK01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|CffBF00FF【稀有】白虎|r</v>
      </c>
      <c r="I355" s="27" t="str">
        <f>VLOOKUP(B355,物品!B:CV,99,FALSE)</f>
        <v>致命倍率|Cffffc926+150%|n|n|r|Cffff00bf【白虎】|r+|Cffff00bf【白虎】|r=|Cffffc926【神威虎爪】|n|n|r|Cff00ff7f点击穿戴或脱卸。|r</v>
      </c>
      <c r="J355" s="165" t="str">
        <f t="shared" si="168"/>
        <v>|CffBF00FF【稀有】白虎|r</v>
      </c>
      <c r="K355" s="165" t="str">
        <f t="shared" si="169"/>
        <v>致命倍率|Cffffc926+150%|n|n|r|Cffff00bf【白虎】|r+|Cffff00bf【白虎】|r=|Cffffc926【神威虎爪】|n|n|r|Cff00ff7f点击穿戴或脱卸。|r</v>
      </c>
      <c r="L355" s="27"/>
      <c r="M355" s="166" t="str">
        <f>VLOOKUP(LEFT(RIGHT(B355,5),4),物品!B:CU,20,FALSE)</f>
        <v>ReplaceableTextures\\CommandButtons\\BTNSST01.blp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IK02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|CffBF00FF【稀有】玄武|r</v>
      </c>
      <c r="I356" s="27" t="str">
        <f>VLOOKUP(B356,物品!B:CV,99,FALSE)</f>
        <v>最大生命|Cffffc926+10%|n|n|r|Cffff00bf【玄武】|r+|Cffff00bf【玄武】|r=|Cffffc926【佛陀舍利】|n|n|r|Cff00ff7f点击穿戴或脱卸。|r</v>
      </c>
      <c r="J356" s="165" t="str">
        <f t="shared" ref="J356:J383" si="174">H356</f>
        <v>|CffBF00FF【稀有】玄武|r</v>
      </c>
      <c r="K356" s="165" t="str">
        <f t="shared" ref="K356:K383" si="175">I356</f>
        <v>最大生命|Cffffc926+10%|n|n|r|Cffff00bf【玄武】|r+|Cffff00bf【玄武】|r=|Cffffc926【佛陀舍利】|n|n|r|Cff00ff7f点击穿戴或脱卸。|r</v>
      </c>
      <c r="L356" s="27"/>
      <c r="M356" s="166" t="str">
        <f>VLOOKUP(LEFT(RIGHT(B356,5),4),物品!B:CU,20,FALSE)</f>
        <v>ReplaceableTextures\\CommandButtons\\BTNSST02.blp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IK03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|CffBF00FF【稀有】帝魄|r</v>
      </c>
      <c r="I357" s="27" t="str">
        <f>VLOOKUP(B357,物品!B:CV,99,FALSE)</f>
        <v>道兵伤害|Cffffc926+30%|n|n|r|Cffff00bf【帝魄】|r+|Cffff00bf【帝魄】|r=|Cffffc926【昊天帝玉】|n|n|r|Cff00ff7f点击穿戴或脱卸。|r</v>
      </c>
      <c r="J357" s="165" t="str">
        <f t="shared" si="174"/>
        <v>|CffBF00FF【稀有】帝魄|r</v>
      </c>
      <c r="K357" s="165" t="str">
        <f t="shared" si="175"/>
        <v>道兵伤害|Cffffc926+30%|n|n|r|Cffff00bf【帝魄】|r+|Cffff00bf【帝魄】|r=|Cffffc926【昊天帝玉】|n|n|r|Cff00ff7f点击穿戴或脱卸。|r</v>
      </c>
      <c r="L357" s="27"/>
      <c r="M357" s="166" t="str">
        <f>VLOOKUP(LEFT(RIGHT(B357,5),4),物品!B:CU,20,FALSE)</f>
        <v>ReplaceableTextures\\CommandButtons\\BTNSST03.blp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IK04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|CffBF00FF【稀有】青龙|r</v>
      </c>
      <c r="I358" s="27" t="str">
        <f>VLOOKUP(B358,物品!B:CV,99,FALSE)</f>
        <v>攻击|Cffffc926+30000|r，攻击|Cffffc926+6%|n|n|r|Cffff00bf【青龙】|r+|Cffff00bf【青龙】|r=|Cffffc926【应龙珠】|n|n|r|Cff00ff7f点击穿戴或脱卸。|r</v>
      </c>
      <c r="J358" s="165" t="str">
        <f t="shared" si="174"/>
        <v>|CffBF00FF【稀有】青龙|r</v>
      </c>
      <c r="K358" s="165" t="str">
        <f t="shared" si="175"/>
        <v>攻击|Cffffc926+30000|r，攻击|Cffffc926+6%|n|n|r|Cffff00bf【青龙】|r+|Cffff00bf【青龙】|r=|Cffffc926【应龙珠】|n|n|r|Cff00ff7f点击穿戴或脱卸。|r</v>
      </c>
      <c r="L358" s="27"/>
      <c r="M358" s="166" t="str">
        <f>VLOOKUP(LEFT(RIGHT(B358,5),4),物品!B:CU,20,FALSE)</f>
        <v>ReplaceableTextures\\CommandButtons\\BTNSST04.blp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IK05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|CffBF00FF【稀有】白泽|r</v>
      </c>
      <c r="I359" s="27" t="str">
        <f>VLOOKUP(B359,物品!B:CV,99,FALSE)</f>
        <v>护甲穿透|Cffffc926+80|n|n|r|Cffff00bf【白泽】|r+|Cffff00bf【白泽】|r=|Cffffc926【白泽之灵】|n|n|r|Cff00ff7f点击穿戴或脱卸。|r</v>
      </c>
      <c r="J359" s="165" t="str">
        <f t="shared" si="174"/>
        <v>|CffBF00FF【稀有】白泽|r</v>
      </c>
      <c r="K359" s="165" t="str">
        <f t="shared" si="175"/>
        <v>护甲穿透|Cffffc926+80|n|n|r|Cffff00bf【白泽】|r+|Cffff00bf【白泽】|r=|Cffffc926【白泽之灵】|n|n|r|Cff00ff7f点击穿戴或脱卸。|r</v>
      </c>
      <c r="L359" s="27"/>
      <c r="M359" s="166" t="str">
        <f>VLOOKUP(LEFT(RIGHT(B359,5),4),物品!B:CU,20,FALSE)</f>
        <v>ReplaceableTextures\\CommandButtons\\BTNSST05.blp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IK06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|CffBF00FF【稀有】麒麟|r</v>
      </c>
      <c r="I360" s="27" t="str">
        <f>VLOOKUP(B360,物品!B:CV,99,FALSE)</f>
        <v>暴击伤害|Cffffc926+30%|n|n|r|Cffff00bf【麒麟】|r+|Cffff00bf【麒麟】|r=|Cffffc926【麒麟心】|n|n|r|Cff00ff7f点击穿戴或脱卸。|r</v>
      </c>
      <c r="J360" s="165" t="str">
        <f t="shared" si="174"/>
        <v>|CffBF00FF【稀有】麒麟|r</v>
      </c>
      <c r="K360" s="165" t="str">
        <f t="shared" si="175"/>
        <v>暴击伤害|Cffffc926+30%|n|n|r|Cffff00bf【麒麟】|r+|Cffff00bf【麒麟】|r=|Cffffc926【麒麟心】|n|n|r|Cff00ff7f点击穿戴或脱卸。|r</v>
      </c>
      <c r="L360" s="27"/>
      <c r="M360" s="166" t="str">
        <f>VLOOKUP(LEFT(RIGHT(B360,5),4),物品!B:CU,20,FALSE)</f>
        <v>ReplaceableTextures\\CommandButtons\\BTNSST06.blp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IK07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|CffBF00FF【稀有】腾蛇|r</v>
      </c>
      <c r="I361" s="27" t="str">
        <f>VLOOKUP(B361,物品!B:CV,99,FALSE)</f>
        <v>护甲|Cffffc926+60|n|n|r|Cffff00bf【腾蛇】|r+|Cffff00bf【腾蛇】|r=|Cffffc926【腾蛇之牙】|n|n|r|Cff00ff7f点击穿戴或脱卸。|r</v>
      </c>
      <c r="J361" s="165" t="str">
        <f t="shared" si="174"/>
        <v>|CffBF00FF【稀有】腾蛇|r</v>
      </c>
      <c r="K361" s="165" t="str">
        <f t="shared" si="175"/>
        <v>护甲|Cffffc926+60|n|n|r|Cffff00bf【腾蛇】|r+|Cffff00bf【腾蛇】|r=|Cffffc926【腾蛇之牙】|n|n|r|Cff00ff7f点击穿戴或脱卸。|r</v>
      </c>
      <c r="L361" s="27"/>
      <c r="M361" s="166" t="str">
        <f>VLOOKUP(LEFT(RIGHT(B361,5),4),物品!B:CU,20,FALSE)</f>
        <v>ReplaceableTextures\\CommandButtons\\BTNSST07.blp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IK08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|CffBF00FF【稀有】朱雀|r</v>
      </c>
      <c r="I362" s="27" t="str">
        <f>VLOOKUP(B362,物品!B:CV,99,FALSE)</f>
        <v>业力|Cffffc926+30000|r，业力|Cffffc926+6%|n|n|r|Cffff00bf【朱雀】|r+|Cffff00bf【朱雀】|r=|Cffffc926【悟道碑石】|n|n|r|Cff00ff7f点击穿戴或脱卸。|r</v>
      </c>
      <c r="J362" s="165" t="str">
        <f t="shared" si="174"/>
        <v>|CffBF00FF【稀有】朱雀|r</v>
      </c>
      <c r="K362" s="165" t="str">
        <f t="shared" si="175"/>
        <v>业力|Cffffc926+30000|r，业力|Cffffc926+6%|n|n|r|Cffff00bf【朱雀】|r+|Cffff00bf【朱雀】|r=|Cffffc926【悟道碑石】|n|n|r|Cff00ff7f点击穿戴或脱卸。|r</v>
      </c>
      <c r="L362" s="27"/>
      <c r="M362" s="166" t="str">
        <f>VLOOKUP(LEFT(RIGHT(B362,5),4),物品!B:CU,20,FALSE)</f>
        <v>ReplaceableTextures\\CommandButtons\\BTNSST08.blp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5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致命倍率|Cffffc926+300%|n|n|r|Cffaaaaaa○刻印槽 【空】|r|n|n|Cff00ff7f点击穿戴或脱卸。|r</v>
      </c>
      <c r="J363" s="165" t="str">
        <f t="shared" si="174"/>
        <v>|CffFFD24D【史诗】神威虎爪|r</v>
      </c>
      <c r="K363" s="165" t="str">
        <f t="shared" si="175"/>
        <v>致命倍率|Cffffc926+300%|n|n|r|Cffaaaaaa○刻印槽 【空】|r|n|n|Cff00ff7f点击穿戴或脱卸。|r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致命倍率|Cffffc926+300%|n|n|r|Cffaaaaaa○|CffFFD24D金之符印+1|r|r|n|n|Cff00ff7f点击穿戴或脱卸。|r</v>
      </c>
      <c r="J364" s="165" t="str">
        <f t="shared" si="174"/>
        <v>|CffFFD24D【史诗】神威虎爪|r</v>
      </c>
      <c r="K364" s="165" t="str">
        <f t="shared" si="175"/>
        <v>致命倍率|Cffffc926+300%|n|n|r|Cffaaaaaa○|CffFFD24D金之符印+1|r|r|n|n|Cff00ff7f点击穿戴或脱卸。|r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IK1C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致命倍率|Cffffc926+300%|n|n|r|Cffaaaaaa○|CffFFD24D木之符印+1|r|r|n|n|Cff00ff7f点击穿戴或脱卸。|r</v>
      </c>
      <c r="J365" s="165" t="str">
        <f t="shared" si="174"/>
        <v>|CffFFD24D【史诗】神威虎爪|r</v>
      </c>
      <c r="K365" s="165" t="str">
        <f t="shared" si="175"/>
        <v>致命倍率|Cffffc926+300%|n|n|r|Cffaaaaaa○|CffFFD24D木之符印+1|r|r|n|n|Cff00ff7f点击穿戴或脱卸。|r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IK1D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致命倍率|Cffffc926+300%|n|n|r|Cffaaaaaa○|CffFFD24D水之符印+1|r|r|n|n|Cff00ff7f点击穿戴或脱卸。|r</v>
      </c>
      <c r="J366" s="165" t="str">
        <f t="shared" si="174"/>
        <v>|CffFFD24D【史诗】神威虎爪|r</v>
      </c>
      <c r="K366" s="165" t="str">
        <f t="shared" si="175"/>
        <v>致命倍率|Cffffc926+300%|n|n|r|Cffaaaaaa○|CffFFD24D水之符印+1|r|r|n|n|Cff00ff7f点击穿戴或脱卸。|r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IK1E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致命倍率|Cffffc926+300%|n|n|r|Cffaaaaaa○|CffFFD24D火之符印+1|r|r|n|n|Cff00ff7f点击穿戴或脱卸。|r</v>
      </c>
      <c r="J367" s="165" t="str">
        <f t="shared" si="174"/>
        <v>|CffFFD24D【史诗】神威虎爪|r</v>
      </c>
      <c r="K367" s="165" t="str">
        <f t="shared" si="175"/>
        <v>致命倍率|Cffffc926+300%|n|n|r|Cffaaaaaa○|CffFFD24D火之符印+1|r|r|n|n|Cff00ff7f点击穿戴或脱卸。|r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IK1F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致命倍率|Cffffc926+300%|n|n|r|Cffaaaaaa○|CffFFD24D土之符印+1|r|r|n|n|Cff00ff7f点击穿戴或脱卸。|r</v>
      </c>
      <c r="J368" s="165" t="str">
        <f t="shared" si="174"/>
        <v>|CffFFD24D【史诗】神威虎爪|r</v>
      </c>
      <c r="K368" s="165" t="str">
        <f t="shared" si="175"/>
        <v>致命倍率|Cffffc926+300%|n|n|r|Cffaaaaaa○|CffFFD24D土之符印+1|r|r|n|n|Cff00ff7f点击穿戴或脱卸。|r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IK1G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致命倍率|Cffffc926+300%|n|n|r|Cffaaaaaa○|CffFFD24D光之符印+1|r|r|n|n|Cff00ff7f点击穿戴或脱卸。|r</v>
      </c>
      <c r="J369" s="165" t="str">
        <f t="shared" si="174"/>
        <v>|CffFFD24D【史诗】神威虎爪|r</v>
      </c>
      <c r="K369" s="165" t="str">
        <f t="shared" si="175"/>
        <v>致命倍率|Cffffc926+300%|n|n|r|Cffaaaaaa○|CffFFD24D光之符印+1|r|r|n|n|Cff00ff7f点击穿戴或脱卸。|r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IK1H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致命倍率|Cffffc926+300%|n|n|r|Cffaaaaaa○|CffFFD24D雷之符印+1|r|r|n|n|Cff00ff7f点击穿戴或脱卸。|r</v>
      </c>
      <c r="J370" s="165" t="str">
        <f t="shared" si="174"/>
        <v>|CffFFD24D【史诗】神威虎爪|r</v>
      </c>
      <c r="K370" s="165" t="str">
        <f t="shared" si="175"/>
        <v>致命倍率|Cffffc926+300%|n|n|r|Cffaaaaaa○|CffFFD24D雷之符印+1|r|r|n|n|Cff00ff7f点击穿戴或脱卸。|r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IK1I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|CffFFD24D【史诗】神威虎爪|r</v>
      </c>
      <c r="I371" s="27" t="str">
        <f>VLOOKUP(B371,物品!B:CV,99,FALSE)</f>
        <v>致命倍率|Cffffc926+300%|n|n|r|Cffaaaaaa○|CffFFD24D暗之符印+1|r|r|n|n|Cff00ff7f点击穿戴或脱卸。|r</v>
      </c>
      <c r="J371" s="165" t="str">
        <f t="shared" si="174"/>
        <v>|CffFFD24D【史诗】神威虎爪|r</v>
      </c>
      <c r="K371" s="165" t="str">
        <f t="shared" si="175"/>
        <v>致命倍率|Cffffc926+300%|n|n|r|Cffaaaaaa○|CffFFD24D暗之符印+1|r|r|n|n|Cff00ff7f点击穿戴或脱卸。|r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ReplaceableTextures\\CommandButtons\\BTNSST09.blp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最大生命|Cffffc926+20%|n|n|r|Cffaaaaaa○刻印槽 【空】|r|n|n|Cff00ff7f点击穿戴或脱卸。|r</v>
      </c>
      <c r="J372" s="165" t="str">
        <f t="shared" si="174"/>
        <v>|CffFFD24D【史诗】佛陀舍利|r</v>
      </c>
      <c r="K372" s="165" t="str">
        <f t="shared" si="175"/>
        <v>最大生命|Cffffc926+20%|n|n|r|Cffaaaaaa○刻印槽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最大生命|Cffffc926+20%|n|n|r|Cffaaaaaa○|CffFFD24D金之符印+1|r|r|n|n|Cff00ff7f点击穿戴或脱卸。|r</v>
      </c>
      <c r="J373" s="165" t="str">
        <f t="shared" si="174"/>
        <v>|CffFFD24D【史诗】佛陀舍利|r</v>
      </c>
      <c r="K373" s="165" t="str">
        <f t="shared" si="175"/>
        <v>最大生命|Cffffc926+20%|n|n|r|Cffaaaaaa○|CffFFD24D金之符印+1|r|r|n|n|Cff00ff7f点击穿戴或脱卸。|r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IK2C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最大生命|Cffffc926+20%|n|n|r|Cffaaaaaa○|CffFFD24D木之符印+1|r|r|n|n|Cff00ff7f点击穿戴或脱卸。|r</v>
      </c>
      <c r="J374" s="165" t="str">
        <f t="shared" si="174"/>
        <v>|CffFFD24D【史诗】佛陀舍利|r</v>
      </c>
      <c r="K374" s="165" t="str">
        <f t="shared" si="175"/>
        <v>最大生命|Cffffc926+20%|n|n|r|Cffaaaaaa○|CffFFD24D木之符印+1|r|r|n|n|Cff00ff7f点击穿戴或脱卸。|r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IK2D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最大生命|Cffffc926+20%|n|n|r|Cffaaaaaa○|CffFFD24D水之符印+1|r|r|n|n|Cff00ff7f点击穿戴或脱卸。|r</v>
      </c>
      <c r="J375" s="165" t="str">
        <f t="shared" si="174"/>
        <v>|CffFFD24D【史诗】佛陀舍利|r</v>
      </c>
      <c r="K375" s="165" t="str">
        <f t="shared" si="175"/>
        <v>最大生命|Cffffc926+20%|n|n|r|Cffaaaaaa○|CffFFD24D水之符印+1|r|r|n|n|Cff00ff7f点击穿戴或脱卸。|r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IK2E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最大生命|Cffffc926+20%|n|n|r|Cffaaaaaa○|CffFFD24D火之符印+1|r|r|n|n|Cff00ff7f点击穿戴或脱卸。|r</v>
      </c>
      <c r="J376" s="165" t="str">
        <f t="shared" si="174"/>
        <v>|CffFFD24D【史诗】佛陀舍利|r</v>
      </c>
      <c r="K376" s="165" t="str">
        <f t="shared" si="175"/>
        <v>最大生命|Cffffc926+20%|n|n|r|Cffaaaaaa○|CffFFD24D火之符印+1|r|r|n|n|Cff00ff7f点击穿戴或脱卸。|r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IK2F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最大生命|Cffffc926+20%|n|n|r|Cffaaaaaa○|CffFFD24D土之符印+1|r|r|n|n|Cff00ff7f点击穿戴或脱卸。|r</v>
      </c>
      <c r="J377" s="165" t="str">
        <f t="shared" si="174"/>
        <v>|CffFFD24D【史诗】佛陀舍利|r</v>
      </c>
      <c r="K377" s="165" t="str">
        <f t="shared" si="175"/>
        <v>最大生命|Cffffc926+20%|n|n|r|Cffaaaaaa○|CffFFD24D土之符印+1|r|r|n|n|Cff00ff7f点击穿戴或脱卸。|r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IK2G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最大生命|Cffffc926+20%|n|n|r|Cffaaaaaa○|CffFFD24D光之符印+1|r|r|n|n|Cff00ff7f点击穿戴或脱卸。|r</v>
      </c>
      <c r="J378" s="165" t="str">
        <f t="shared" si="174"/>
        <v>|CffFFD24D【史诗】佛陀舍利|r</v>
      </c>
      <c r="K378" s="165" t="str">
        <f t="shared" si="175"/>
        <v>最大生命|Cffffc926+20%|n|n|r|Cffaaaaaa○|CffFFD24D光之符印+1|r|r|n|n|Cff00ff7f点击穿戴或脱卸。|r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IK2H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最大生命|Cffffc926+20%|n|n|r|Cffaaaaaa○|CffFFD24D雷之符印+1|r|r|n|n|Cff00ff7f点击穿戴或脱卸。|r</v>
      </c>
      <c r="J379" s="165" t="str">
        <f t="shared" si="174"/>
        <v>|CffFFD24D【史诗】佛陀舍利|r</v>
      </c>
      <c r="K379" s="165" t="str">
        <f t="shared" si="175"/>
        <v>最大生命|Cffffc926+20%|n|n|r|Cffaaaaaa○|CffFFD24D雷之符印+1|r|r|n|n|Cff00ff7f点击穿戴或脱卸。|r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IK2I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|CffFFD24D【史诗】佛陀舍利|r</v>
      </c>
      <c r="I380" s="27" t="str">
        <f>VLOOKUP(B380,物品!B:CV,99,FALSE)</f>
        <v>最大生命|Cffffc926+20%|n|n|r|Cffaaaaaa○|CffFFD24D暗之符印+1|r|r|n|n|Cff00ff7f点击穿戴或脱卸。|r</v>
      </c>
      <c r="J380" s="165" t="str">
        <f t="shared" si="174"/>
        <v>|CffFFD24D【史诗】佛陀舍利|r</v>
      </c>
      <c r="K380" s="165" t="str">
        <f t="shared" si="175"/>
        <v>最大生命|Cffffc926+20%|n|n|r|Cffaaaaaa○|CffFFD24D暗之符印+1|r|r|n|n|Cff00ff7f点击穿戴或脱卸。|r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ReplaceableTextures\\CommandButtons\\BTNSST10.blp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道兵伤害|Cffffc926+60%|n|n|r|Cffaaaaaa○刻印槽 【空】|r|n|n|Cff00ff7f点击穿戴或脱卸。|r</v>
      </c>
      <c r="J381" s="165" t="str">
        <f t="shared" si="174"/>
        <v>|CffFFD24D【史诗】昊天帝玉|r</v>
      </c>
      <c r="K381" s="165" t="str">
        <f t="shared" si="175"/>
        <v>道兵伤害|Cffffc926+60%|n|n|r|Cffaaaaaa○刻印槽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道兵伤害|Cffffc926+60%|n|n|r|Cffaaaaaa○|CffFFD24D金之符印+1|r|r|n|n|Cff00ff7f点击穿戴或脱卸。|r</v>
      </c>
      <c r="J382" s="165" t="str">
        <f t="shared" si="174"/>
        <v>|CffFFD24D【史诗】昊天帝玉|r</v>
      </c>
      <c r="K382" s="165" t="str">
        <f t="shared" si="175"/>
        <v>道兵伤害|Cffffc926+60%|n|n|r|Cffaaaaaa○|CffFFD24D金之符印+1|r|r|n|n|Cff00ff7f点击穿戴或脱卸。|r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IK3C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道兵伤害|Cffffc926+60%|n|n|r|Cffaaaaaa○|CffFFD24D木之符印+1|r|r|n|n|Cff00ff7f点击穿戴或脱卸。|r</v>
      </c>
      <c r="J383" s="165" t="str">
        <f t="shared" si="174"/>
        <v>|CffFFD24D【史诗】昊天帝玉|r</v>
      </c>
      <c r="K383" s="165" t="str">
        <f t="shared" si="175"/>
        <v>道兵伤害|Cffffc926+60%|n|n|r|Cffaaaaaa○|CffFFD24D木之符印+1|r|r|n|n|Cff00ff7f点击穿戴或脱卸。|r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IK3D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道兵伤害|Cffffc926+60%|n|n|r|Cffaaaaaa○|CffFFD24D水之符印+1|r|r|n|n|Cff00ff7f点击穿戴或脱卸。|r</v>
      </c>
      <c r="J384" s="165" t="str">
        <f t="shared" ref="J384:J443" si="176">H384</f>
        <v>|CffFFD24D【史诗】昊天帝玉|r</v>
      </c>
      <c r="K384" s="165" t="str">
        <f t="shared" ref="K384:K443" si="177">I384</f>
        <v>道兵伤害|Cffffc926+60%|n|n|r|Cffaaaaaa○|CffFFD24D水之符印+1|r|r|n|n|Cff00ff7f点击穿戴或脱卸。|r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IK3E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道兵伤害|Cffffc926+60%|n|n|r|Cffaaaaaa○|CffFFD24D火之符印+1|r|r|n|n|Cff00ff7f点击穿戴或脱卸。|r</v>
      </c>
      <c r="J385" s="165" t="str">
        <f t="shared" si="176"/>
        <v>|CffFFD24D【史诗】昊天帝玉|r</v>
      </c>
      <c r="K385" s="165" t="str">
        <f t="shared" si="177"/>
        <v>道兵伤害|Cffffc926+60%|n|n|r|Cffaaaaaa○|CffFFD24D火之符印+1|r|r|n|n|Cff00ff7f点击穿戴或脱卸。|r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IK3F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道兵伤害|Cffffc926+60%|n|n|r|Cffaaaaaa○|CffFFD24D土之符印+1|r|r|n|n|Cff00ff7f点击穿戴或脱卸。|r</v>
      </c>
      <c r="J386" s="165" t="str">
        <f t="shared" si="176"/>
        <v>|CffFFD24D【史诗】昊天帝玉|r</v>
      </c>
      <c r="K386" s="165" t="str">
        <f t="shared" si="177"/>
        <v>道兵伤害|Cffffc926+60%|n|n|r|Cffaaaaaa○|CffFFD24D土之符印+1|r|r|n|n|Cff00ff7f点击穿戴或脱卸。|r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IK3G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道兵伤害|Cffffc926+60%|n|n|r|Cffaaaaaa○|CffFFD24D光之符印+1|r|r|n|n|Cff00ff7f点击穿戴或脱卸。|r</v>
      </c>
      <c r="J387" s="165" t="str">
        <f t="shared" si="176"/>
        <v>|CffFFD24D【史诗】昊天帝玉|r</v>
      </c>
      <c r="K387" s="165" t="str">
        <f t="shared" si="177"/>
        <v>道兵伤害|Cffffc926+60%|n|n|r|Cffaaaaaa○|CffFFD24D光之符印+1|r|r|n|n|Cff00ff7f点击穿戴或脱卸。|r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IK3H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道兵伤害|Cffffc926+60%|n|n|r|Cffaaaaaa○|CffFFD24D雷之符印+1|r|r|n|n|Cff00ff7f点击穿戴或脱卸。|r</v>
      </c>
      <c r="J388" s="165" t="str">
        <f t="shared" si="176"/>
        <v>|CffFFD24D【史诗】昊天帝玉|r</v>
      </c>
      <c r="K388" s="165" t="str">
        <f t="shared" si="177"/>
        <v>道兵伤害|Cffffc926+60%|n|n|r|Cffaaaaaa○|CffFFD24D雷之符印+1|r|r|n|n|Cff00ff7f点击穿戴或脱卸。|r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IK3I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|CffFFD24D【史诗】昊天帝玉|r</v>
      </c>
      <c r="I389" s="27" t="str">
        <f>VLOOKUP(B389,物品!B:CV,99,FALSE)</f>
        <v>道兵伤害|Cffffc926+60%|n|n|r|Cffaaaaaa○|CffFFD24D暗之符印+1|r|r|n|n|Cff00ff7f点击穿戴或脱卸。|r</v>
      </c>
      <c r="J389" s="165" t="str">
        <f t="shared" si="176"/>
        <v>|CffFFD24D【史诗】昊天帝玉|r</v>
      </c>
      <c r="K389" s="165" t="str">
        <f t="shared" si="177"/>
        <v>道兵伤害|Cffffc926+60%|n|n|r|Cffaaaaaa○|CffFFD24D暗之符印+1|r|r|n|n|Cff00ff7f点击穿戴或脱卸。|r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ReplaceableTextures\\CommandButtons\\BTNSST11.blp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攻击|Cffffc926+50000|r，攻击|Cffffc926+12%|n|n|r|Cffaaaaaa○刻印槽 【空】|r|n|n|Cff00ff7f点击穿戴或脱卸。|r</v>
      </c>
      <c r="J390" s="165" t="str">
        <f t="shared" si="176"/>
        <v>|CffFFD24D【史诗】应龙珠|r</v>
      </c>
      <c r="K390" s="165" t="str">
        <f t="shared" si="177"/>
        <v>攻击|Cffffc926+50000|r，攻击|Cffffc926+12%|n|n|r|Cffaaaaaa○刻印槽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攻击|Cffffc926+50000|r，攻击|Cffffc926+12%|n|n|r|Cffaaaaaa○|CffFFD24D金之符印+1|r|r|n|n|Cff00ff7f点击穿戴或脱卸。|r</v>
      </c>
      <c r="J391" s="165" t="str">
        <f t="shared" si="176"/>
        <v>|CffFFD24D【史诗】应龙珠|r</v>
      </c>
      <c r="K391" s="165" t="str">
        <f t="shared" si="177"/>
        <v>攻击|Cffffc926+50000|r，攻击|Cffffc926+12%|n|n|r|Cffaaaaaa○|CffFFD24D金之符印+1|r|r|n|n|Cff00ff7f点击穿戴或脱卸。|r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IK4C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攻击|Cffffc926+50000|r，攻击|Cffffc926+12%|n|n|r|Cffaaaaaa○|CffFFD24D木之符印+1|r|r|n|n|Cff00ff7f点击穿戴或脱卸。|r</v>
      </c>
      <c r="J392" s="165" t="str">
        <f t="shared" si="176"/>
        <v>|CffFFD24D【史诗】应龙珠|r</v>
      </c>
      <c r="K392" s="165" t="str">
        <f t="shared" si="177"/>
        <v>攻击|Cffffc926+50000|r，攻击|Cffffc926+12%|n|n|r|Cffaaaaaa○|CffFFD24D木之符印+1|r|r|n|n|Cff00ff7f点击穿戴或脱卸。|r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IK4D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攻击|Cffffc926+50000|r，攻击|Cffffc926+12%|n|n|r|Cffaaaaaa○|CffFFD24D水之符印+1|r|r|n|n|Cff00ff7f点击穿戴或脱卸。|r</v>
      </c>
      <c r="J393" s="165" t="str">
        <f t="shared" si="176"/>
        <v>|CffFFD24D【史诗】应龙珠|r</v>
      </c>
      <c r="K393" s="165" t="str">
        <f t="shared" si="177"/>
        <v>攻击|Cffffc926+50000|r，攻击|Cffffc926+12%|n|n|r|Cffaaaaaa○|CffFFD24D水之符印+1|r|r|n|n|Cff00ff7f点击穿戴或脱卸。|r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IK4E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攻击|Cffffc926+50000|r，攻击|Cffffc926+12%|n|n|r|Cffaaaaaa○|CffFFD24D火之符印+1|r|r|n|n|Cff00ff7f点击穿戴或脱卸。|r</v>
      </c>
      <c r="J394" s="165" t="str">
        <f t="shared" si="176"/>
        <v>|CffFFD24D【史诗】应龙珠|r</v>
      </c>
      <c r="K394" s="165" t="str">
        <f t="shared" si="177"/>
        <v>攻击|Cffffc926+50000|r，攻击|Cffffc926+12%|n|n|r|Cffaaaaaa○|CffFFD24D火之符印+1|r|r|n|n|Cff00ff7f点击穿戴或脱卸。|r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IK4F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攻击|Cffffc926+50000|r，攻击|Cffffc926+12%|n|n|r|Cffaaaaaa○|CffFFD24D土之符印+1|r|r|n|n|Cff00ff7f点击穿戴或脱卸。|r</v>
      </c>
      <c r="J395" s="165" t="str">
        <f t="shared" si="176"/>
        <v>|CffFFD24D【史诗】应龙珠|r</v>
      </c>
      <c r="K395" s="165" t="str">
        <f t="shared" si="177"/>
        <v>攻击|Cffffc926+50000|r，攻击|Cffffc926+12%|n|n|r|Cffaaaaaa○|CffFFD24D土之符印+1|r|r|n|n|Cff00ff7f点击穿戴或脱卸。|r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IK4G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攻击|Cffffc926+50000|r，攻击|Cffffc926+12%|n|n|r|Cffaaaaaa○|CffFFD24D光之符印+1|r|r|n|n|Cff00ff7f点击穿戴或脱卸。|r</v>
      </c>
      <c r="J396" s="165" t="str">
        <f t="shared" si="176"/>
        <v>|CffFFD24D【史诗】应龙珠|r</v>
      </c>
      <c r="K396" s="165" t="str">
        <f t="shared" si="177"/>
        <v>攻击|Cffffc926+50000|r，攻击|Cffffc926+12%|n|n|r|Cffaaaaaa○|CffFFD24D光之符印+1|r|r|n|n|Cff00ff7f点击穿戴或脱卸。|r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IK4H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攻击|Cffffc926+50000|r，攻击|Cffffc926+12%|n|n|r|Cffaaaaaa○|CffFFD24D雷之符印+1|r|r|n|n|Cff00ff7f点击穿戴或脱卸。|r</v>
      </c>
      <c r="J397" s="165" t="str">
        <f t="shared" si="176"/>
        <v>|CffFFD24D【史诗】应龙珠|r</v>
      </c>
      <c r="K397" s="165" t="str">
        <f t="shared" si="177"/>
        <v>攻击|Cffffc926+50000|r，攻击|Cffffc926+12%|n|n|r|Cffaaaaaa○|CffFFD24D雷之符印+1|r|r|n|n|Cff00ff7f点击穿戴或脱卸。|r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IK4I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|CffFFD24D【史诗】应龙珠|r</v>
      </c>
      <c r="I398" s="27" t="str">
        <f>VLOOKUP(B398,物品!B:CV,99,FALSE)</f>
        <v>攻击|Cffffc926+50000|r，攻击|Cffffc926+12%|n|n|r|Cffaaaaaa○|CffFFD24D暗之符印+1|r|r|n|n|Cff00ff7f点击穿戴或脱卸。|r</v>
      </c>
      <c r="J398" s="165" t="str">
        <f t="shared" si="176"/>
        <v>|CffFFD24D【史诗】应龙珠|r</v>
      </c>
      <c r="K398" s="165" t="str">
        <f t="shared" si="177"/>
        <v>攻击|Cffffc926+50000|r，攻击|Cffffc926+12%|n|n|r|Cffaaaaaa○|CffFFD24D暗之符印+1|r|r|n|n|Cff00ff7f点击穿戴或脱卸。|r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ReplaceableTextures\\CommandButtons\\BTNSST12.blp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护甲穿透|Cffffc926+150|n|n|r|Cffaaaaaa○刻印槽 【空】|r|n|n|Cff00ff7f点击穿戴或脱卸。|r</v>
      </c>
      <c r="J399" s="165" t="str">
        <f t="shared" si="176"/>
        <v>|CffFFD24D【史诗】白泽之灵|r</v>
      </c>
      <c r="K399" s="165" t="str">
        <f t="shared" si="177"/>
        <v>护甲穿透|Cffffc926+150|n|n|r|Cffaaaaaa○刻印槽 【空】|r|n|n|Cff00ff7f点击穿戴或脱卸。|r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护甲穿透|Cffffc926+150|n|n|r|Cffaaaaaa○|CffFFD24D金之符印+1|r|r|n|n|Cff00ff7f点击穿戴或脱卸。|r</v>
      </c>
      <c r="J400" s="165" t="str">
        <f t="shared" si="176"/>
        <v>|CffFFD24D【史诗】白泽之灵|r</v>
      </c>
      <c r="K400" s="165" t="str">
        <f t="shared" si="177"/>
        <v>护甲穿透|Cffffc926+150|n|n|r|Cffaaaaaa○|CffFFD24D金之符印+1|r|r|n|n|Cff00ff7f点击穿戴或脱卸。|r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IK5C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护甲穿透|Cffffc926+150|n|n|r|Cffaaaaaa○|CffFFD24D木之符印+1|r|r|n|n|Cff00ff7f点击穿戴或脱卸。|r</v>
      </c>
      <c r="J401" s="165" t="str">
        <f t="shared" si="176"/>
        <v>|CffFFD24D【史诗】白泽之灵|r</v>
      </c>
      <c r="K401" s="165" t="str">
        <f t="shared" si="177"/>
        <v>护甲穿透|Cffffc926+150|n|n|r|Cffaaaaaa○|CffFFD24D木之符印+1|r|r|n|n|Cff00ff7f点击穿戴或脱卸。|r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IK5D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护甲穿透|Cffffc926+150|n|n|r|Cffaaaaaa○|CffFFD24D水之符印+1|r|r|n|n|Cff00ff7f点击穿戴或脱卸。|r</v>
      </c>
      <c r="J402" s="165" t="str">
        <f t="shared" si="176"/>
        <v>|CffFFD24D【史诗】白泽之灵|r</v>
      </c>
      <c r="K402" s="165" t="str">
        <f t="shared" si="177"/>
        <v>护甲穿透|Cffffc926+150|n|n|r|Cffaaaaaa○|CffFFD24D水之符印+1|r|r|n|n|Cff00ff7f点击穿戴或脱卸。|r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IK5E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护甲穿透|Cffffc926+150|n|n|r|Cffaaaaaa○|CffFFD24D火之符印+1|r|r|n|n|Cff00ff7f点击穿戴或脱卸。|r</v>
      </c>
      <c r="J403" s="165" t="str">
        <f t="shared" si="176"/>
        <v>|CffFFD24D【史诗】白泽之灵|r</v>
      </c>
      <c r="K403" s="165" t="str">
        <f t="shared" si="177"/>
        <v>护甲穿透|Cffffc926+150|n|n|r|Cffaaaaaa○|CffFFD24D火之符印+1|r|r|n|n|Cff00ff7f点击穿戴或脱卸。|r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IK5F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护甲穿透|Cffffc926+150|n|n|r|Cffaaaaaa○|CffFFD24D土之符印+1|r|r|n|n|Cff00ff7f点击穿戴或脱卸。|r</v>
      </c>
      <c r="J404" s="165" t="str">
        <f t="shared" si="176"/>
        <v>|CffFFD24D【史诗】白泽之灵|r</v>
      </c>
      <c r="K404" s="165" t="str">
        <f t="shared" si="177"/>
        <v>护甲穿透|Cffffc926+150|n|n|r|Cffaaaaaa○|CffFFD24D土之符印+1|r|r|n|n|Cff00ff7f点击穿戴或脱卸。|r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IK5G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护甲穿透|Cffffc926+150|n|n|r|Cffaaaaaa○|CffFFD24D光之符印+1|r|r|n|n|Cff00ff7f点击穿戴或脱卸。|r</v>
      </c>
      <c r="J405" s="165" t="str">
        <f t="shared" si="176"/>
        <v>|CffFFD24D【史诗】白泽之灵|r</v>
      </c>
      <c r="K405" s="165" t="str">
        <f t="shared" si="177"/>
        <v>护甲穿透|Cffffc926+150|n|n|r|Cffaaaaaa○|CffFFD24D光之符印+1|r|r|n|n|Cff00ff7f点击穿戴或脱卸。|r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IK5H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护甲穿透|Cffffc926+150|n|n|r|Cffaaaaaa○|CffFFD24D雷之符印+1|r|r|n|n|Cff00ff7f点击穿戴或脱卸。|r</v>
      </c>
      <c r="J406" s="165" t="str">
        <f t="shared" si="176"/>
        <v>|CffFFD24D【史诗】白泽之灵|r</v>
      </c>
      <c r="K406" s="165" t="str">
        <f t="shared" si="177"/>
        <v>护甲穿透|Cffffc926+150|n|n|r|Cffaaaaaa○|CffFFD24D雷之符印+1|r|r|n|n|Cff00ff7f点击穿戴或脱卸。|r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IK5I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|CffFFD24D【史诗】白泽之灵|r</v>
      </c>
      <c r="I407" s="27" t="str">
        <f>VLOOKUP(B407,物品!B:CV,99,FALSE)</f>
        <v>护甲穿透|Cffffc926+150|n|n|r|Cffaaaaaa○|CffFFD24D暗之符印+1|r|r|n|n|Cff00ff7f点击穿戴或脱卸。|r</v>
      </c>
      <c r="J407" s="165" t="str">
        <f t="shared" si="176"/>
        <v>|CffFFD24D【史诗】白泽之灵|r</v>
      </c>
      <c r="K407" s="165" t="str">
        <f t="shared" si="177"/>
        <v>护甲穿透|Cffffc926+150|n|n|r|Cffaaaaaa○|CffFFD24D暗之符印+1|r|r|n|n|Cff00ff7f点击穿戴或脱卸。|r</v>
      </c>
      <c r="L407" s="27"/>
      <c r="M407" s="166" t="str">
        <f>VLOOKUP(LEFT(RIGHT(B407,5),4),物品!B:CU,20,FALSE)</f>
        <v>ReplaceableTextures\\CommandButtons\\BTNSST13.blp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暴击伤害|Cffffc926+60%|n|n|r|Cffaaaaaa○刻印槽 【空】|r|n|n|Cff00ff7f点击穿戴或脱卸。|r</v>
      </c>
      <c r="J408" s="165" t="str">
        <f t="shared" si="176"/>
        <v>|CffFFD24D【史诗】麒麟心|r</v>
      </c>
      <c r="K408" s="165" t="str">
        <f t="shared" si="177"/>
        <v>暴击伤害|Cffffc926+60%|n|n|r|Cffaaaaaa○刻印槽 【空】|r|n|n|Cff00ff7f点击穿戴或脱卸。|r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暴击伤害|Cffffc926+60%|n|n|r|Cffaaaaaa○|CffFFD24D金之符印+1|r|r|n|n|Cff00ff7f点击穿戴或脱卸。|r</v>
      </c>
      <c r="J409" s="165" t="str">
        <f t="shared" si="176"/>
        <v>|CffFFD24D【史诗】麒麟心|r</v>
      </c>
      <c r="K409" s="165" t="str">
        <f t="shared" si="177"/>
        <v>暴击伤害|Cffffc926+60%|n|n|r|Cffaaaaaa○|CffFFD24D金之符印+1|r|r|n|n|Cff00ff7f点击穿戴或脱卸。|r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IK6C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暴击伤害|Cffffc926+60%|n|n|r|Cffaaaaaa○|CffFFD24D木之符印+1|r|r|n|n|Cff00ff7f点击穿戴或脱卸。|r</v>
      </c>
      <c r="J410" s="165" t="str">
        <f t="shared" si="176"/>
        <v>|CffFFD24D【史诗】麒麟心|r</v>
      </c>
      <c r="K410" s="165" t="str">
        <f t="shared" si="177"/>
        <v>暴击伤害|Cffffc926+60%|n|n|r|Cffaaaaaa○|CffFFD24D木之符印+1|r|r|n|n|Cff00ff7f点击穿戴或脱卸。|r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IK6D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暴击伤害|Cffffc926+60%|n|n|r|Cffaaaaaa○|CffFFD24D水之符印+1|r|r|n|n|Cff00ff7f点击穿戴或脱卸。|r</v>
      </c>
      <c r="J411" s="165" t="str">
        <f t="shared" si="176"/>
        <v>|CffFFD24D【史诗】麒麟心|r</v>
      </c>
      <c r="K411" s="165" t="str">
        <f t="shared" si="177"/>
        <v>暴击伤害|Cffffc926+60%|n|n|r|Cffaaaaaa○|CffFFD24D水之符印+1|r|r|n|n|Cff00ff7f点击穿戴或脱卸。|r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IK6E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暴击伤害|Cffffc926+60%|n|n|r|Cffaaaaaa○|CffFFD24D火之符印+1|r|r|n|n|Cff00ff7f点击穿戴或脱卸。|r</v>
      </c>
      <c r="J412" s="165" t="str">
        <f t="shared" si="176"/>
        <v>|CffFFD24D【史诗】麒麟心|r</v>
      </c>
      <c r="K412" s="165" t="str">
        <f t="shared" si="177"/>
        <v>暴击伤害|Cffffc926+60%|n|n|r|Cffaaaaaa○|CffFFD24D火之符印+1|r|r|n|n|Cff00ff7f点击穿戴或脱卸。|r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IK6F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暴击伤害|Cffffc926+60%|n|n|r|Cffaaaaaa○|CffFFD24D土之符印+1|r|r|n|n|Cff00ff7f点击穿戴或脱卸。|r</v>
      </c>
      <c r="J413" s="165" t="str">
        <f t="shared" si="176"/>
        <v>|CffFFD24D【史诗】麒麟心|r</v>
      </c>
      <c r="K413" s="165" t="str">
        <f t="shared" si="177"/>
        <v>暴击伤害|Cffffc926+60%|n|n|r|Cffaaaaaa○|CffFFD24D土之符印+1|r|r|n|n|Cff00ff7f点击穿戴或脱卸。|r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IK6G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暴击伤害|Cffffc926+60%|n|n|r|Cffaaaaaa○|CffFFD24D光之符印+1|r|r|n|n|Cff00ff7f点击穿戴或脱卸。|r</v>
      </c>
      <c r="J414" s="165" t="str">
        <f t="shared" si="176"/>
        <v>|CffFFD24D【史诗】麒麟心|r</v>
      </c>
      <c r="K414" s="165" t="str">
        <f t="shared" si="177"/>
        <v>暴击伤害|Cffffc926+60%|n|n|r|Cffaaaaaa○|CffFFD24D光之符印+1|r|r|n|n|Cff00ff7f点击穿戴或脱卸。|r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IK6H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暴击伤害|Cffffc926+60%|n|n|r|Cffaaaaaa○|CffFFD24D雷之符印+1|r|r|n|n|Cff00ff7f点击穿戴或脱卸。|r</v>
      </c>
      <c r="J415" s="165" t="str">
        <f t="shared" si="176"/>
        <v>|CffFFD24D【史诗】麒麟心|r</v>
      </c>
      <c r="K415" s="165" t="str">
        <f t="shared" si="177"/>
        <v>暴击伤害|Cffffc926+60%|n|n|r|Cffaaaaaa○|CffFFD24D雷之符印+1|r|r|n|n|Cff00ff7f点击穿戴或脱卸。|r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IK6I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|CffFFD24D【史诗】麒麟心|r</v>
      </c>
      <c r="I416" s="27" t="str">
        <f>VLOOKUP(B416,物品!B:CV,99,FALSE)</f>
        <v>暴击伤害|Cffffc926+60%|n|n|r|Cffaaaaaa○|CffFFD24D暗之符印+1|r|r|n|n|Cff00ff7f点击穿戴或脱卸。|r</v>
      </c>
      <c r="J416" s="165" t="str">
        <f t="shared" si="176"/>
        <v>|CffFFD24D【史诗】麒麟心|r</v>
      </c>
      <c r="K416" s="165" t="str">
        <f t="shared" si="177"/>
        <v>暴击伤害|Cffffc926+60%|n|n|r|Cffaaaaaa○|CffFFD24D暗之符印+1|r|r|n|n|Cff00ff7f点击穿戴或脱卸。|r</v>
      </c>
      <c r="L416" s="27"/>
      <c r="M416" s="166" t="str">
        <f>VLOOKUP(LEFT(RIGHT(B416,5),4),物品!B:CU,20,FALSE)</f>
        <v>ReplaceableTextures\\CommandButtons\\BTNSST14.blp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IK7A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护甲|Cffffc926+100|n|n|r|Cffaaaaaa○刻印槽 【空】|r|n|n|Cff00ff7f点击穿戴或脱卸。|r</v>
      </c>
      <c r="J417" s="165" t="str">
        <f t="shared" si="176"/>
        <v>|CffFFD24D【史诗】腾蛇之牙|r</v>
      </c>
      <c r="K417" s="165" t="str">
        <f t="shared" si="177"/>
        <v>护甲|Cffffc926+100|n|n|r|Cffaaaaaa○刻印槽 【空】|r|n|n|Cff00ff7f点击穿戴或脱卸。|r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IK7B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护甲|Cffffc926+100|n|n|r|Cffaaaaaa○|CffFFD24D金之符印+1|r|r|n|n|Cff00ff7f点击穿戴或脱卸。|r</v>
      </c>
      <c r="J418" s="165" t="str">
        <f t="shared" si="176"/>
        <v>|CffFFD24D【史诗】腾蛇之牙|r</v>
      </c>
      <c r="K418" s="165" t="str">
        <f t="shared" si="177"/>
        <v>护甲|Cffffc926+100|n|n|r|Cffaaaaaa○|CffFFD24D金之符印+1|r|r|n|n|Cff00ff7f点击穿戴或脱卸。|r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IK7C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护甲|Cffffc926+100|n|n|r|Cffaaaaaa○|CffFFD24D木之符印+1|r|r|n|n|Cff00ff7f点击穿戴或脱卸。|r</v>
      </c>
      <c r="J419" s="165" t="str">
        <f t="shared" si="176"/>
        <v>|CffFFD24D【史诗】腾蛇之牙|r</v>
      </c>
      <c r="K419" s="165" t="str">
        <f t="shared" si="177"/>
        <v>护甲|Cffffc926+100|n|n|r|Cffaaaaaa○|CffFFD24D木之符印+1|r|r|n|n|Cff00ff7f点击穿戴或脱卸。|r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IK7D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护甲|Cffffc926+100|n|n|r|Cffaaaaaa○|CffFFD24D水之符印+1|r|r|n|n|Cff00ff7f点击穿戴或脱卸。|r</v>
      </c>
      <c r="J420" s="165" t="str">
        <f t="shared" si="176"/>
        <v>|CffFFD24D【史诗】腾蛇之牙|r</v>
      </c>
      <c r="K420" s="165" t="str">
        <f t="shared" si="177"/>
        <v>护甲|Cffffc926+100|n|n|r|Cffaaaaaa○|CffFFD24D水之符印+1|r|r|n|n|Cff00ff7f点击穿戴或脱卸。|r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IK7E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护甲|Cffffc926+100|n|n|r|Cffaaaaaa○|CffFFD24D火之符印+1|r|r|n|n|Cff00ff7f点击穿戴或脱卸。|r</v>
      </c>
      <c r="J421" s="165" t="str">
        <f t="shared" si="176"/>
        <v>|CffFFD24D【史诗】腾蛇之牙|r</v>
      </c>
      <c r="K421" s="165" t="str">
        <f t="shared" si="177"/>
        <v>护甲|Cffffc926+100|n|n|r|Cffaaaaaa○|CffFFD24D火之符印+1|r|r|n|n|Cff00ff7f点击穿戴或脱卸。|r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IK7F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护甲|Cffffc926+100|n|n|r|Cffaaaaaa○|CffFFD24D土之符印+1|r|r|n|n|Cff00ff7f点击穿戴或脱卸。|r</v>
      </c>
      <c r="J422" s="165" t="str">
        <f t="shared" si="176"/>
        <v>|CffFFD24D【史诗】腾蛇之牙|r</v>
      </c>
      <c r="K422" s="165" t="str">
        <f t="shared" si="177"/>
        <v>护甲|Cffffc926+100|n|n|r|Cffaaaaaa○|CffFFD24D土之符印+1|r|r|n|n|Cff00ff7f点击穿戴或脱卸。|r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IK7G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护甲|Cffffc926+100|n|n|r|Cffaaaaaa○|CffFFD24D光之符印+1|r|r|n|n|Cff00ff7f点击穿戴或脱卸。|r</v>
      </c>
      <c r="J423" s="165" t="str">
        <f t="shared" si="176"/>
        <v>|CffFFD24D【史诗】腾蛇之牙|r</v>
      </c>
      <c r="K423" s="165" t="str">
        <f t="shared" si="177"/>
        <v>护甲|Cffffc926+100|n|n|r|Cffaaaaaa○|CffFFD24D光之符印+1|r|r|n|n|Cff00ff7f点击穿戴或脱卸。|r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IK7H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护甲|Cffffc926+100|n|n|r|Cffaaaaaa○|CffFFD24D雷之符印+1|r|r|n|n|Cff00ff7f点击穿戴或脱卸。|r</v>
      </c>
      <c r="J424" s="165" t="str">
        <f t="shared" si="176"/>
        <v>|CffFFD24D【史诗】腾蛇之牙|r</v>
      </c>
      <c r="K424" s="165" t="str">
        <f t="shared" si="177"/>
        <v>护甲|Cffffc926+100|n|n|r|Cffaaaaaa○|CffFFD24D雷之符印+1|r|r|n|n|Cff00ff7f点击穿戴或脱卸。|r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IK7I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|CffFFD24D【史诗】腾蛇之牙|r</v>
      </c>
      <c r="I425" s="27" t="str">
        <f>VLOOKUP(B425,物品!B:CV,99,FALSE)</f>
        <v>护甲|Cffffc926+100|n|n|r|Cffaaaaaa○|CffFFD24D暗之符印+1|r|r|n|n|Cff00ff7f点击穿戴或脱卸。|r</v>
      </c>
      <c r="J425" s="165" t="str">
        <f t="shared" si="176"/>
        <v>|CffFFD24D【史诗】腾蛇之牙|r</v>
      </c>
      <c r="K425" s="165" t="str">
        <f t="shared" si="177"/>
        <v>护甲|Cffffc926+100|n|n|r|Cffaaaaaa○|CffFFD24D暗之符印+1|r|r|n|n|Cff00ff7f点击穿戴或脱卸。|r</v>
      </c>
      <c r="L425" s="27"/>
      <c r="M425" s="166" t="str">
        <f>VLOOKUP(LEFT(RIGHT(B425,5),4),物品!B:CU,20,FALSE)</f>
        <v>ReplaceableTextures\\CommandButtons\\BTNSST15.blp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IK8A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业力|Cffffc926+50000|r，业力|Cffffc926+12%|n|n|r|Cffaaaaaa○刻印槽 【空】|r|n|n|Cff00ff7f点击穿戴或脱卸。|r</v>
      </c>
      <c r="J426" s="165" t="str">
        <f t="shared" si="176"/>
        <v>|CffFFD24D【史诗】悟道碑石|r</v>
      </c>
      <c r="K426" s="165" t="str">
        <f t="shared" si="177"/>
        <v>业力|Cffffc926+50000|r，业力|Cffffc926+12%|n|n|r|Cffaaaaaa○刻印槽 【空】|r|n|n|Cff00ff7f点击穿戴或脱卸。|r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IK8B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业力|Cffffc926+50000|r，业力|Cffffc926+12%|n|n|r|Cffaaaaaa○|CffFFD24D金之符印+1|r|r|n|n|Cff00ff7f点击穿戴或脱卸。|r</v>
      </c>
      <c r="J427" s="165" t="str">
        <f t="shared" si="176"/>
        <v>|CffFFD24D【史诗】悟道碑石|r</v>
      </c>
      <c r="K427" s="165" t="str">
        <f t="shared" si="177"/>
        <v>业力|Cffffc926+50000|r，业力|Cffffc926+12%|n|n|r|Cffaaaaaa○|CffFFD24D金之符印+1|r|r|n|n|Cff00ff7f点击穿戴或脱卸。|r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IK8C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业力|Cffffc926+50000|r，业力|Cffffc926+12%|n|n|r|Cffaaaaaa○|CffFFD24D木之符印+1|r|r|n|n|Cff00ff7f点击穿戴或脱卸。|r</v>
      </c>
      <c r="J428" s="165" t="str">
        <f t="shared" si="176"/>
        <v>|CffFFD24D【史诗】悟道碑石|r</v>
      </c>
      <c r="K428" s="165" t="str">
        <f t="shared" si="177"/>
        <v>业力|Cffffc926+50000|r，业力|Cffffc926+12%|n|n|r|Cffaaaaaa○|CffFFD24D木之符印+1|r|r|n|n|Cff00ff7f点击穿戴或脱卸。|r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IK8D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业力|Cffffc926+50000|r，业力|Cffffc926+12%|n|n|r|Cffaaaaaa○|CffFFD24D水之符印+1|r|r|n|n|Cff00ff7f点击穿戴或脱卸。|r</v>
      </c>
      <c r="J429" s="165" t="str">
        <f t="shared" si="176"/>
        <v>|CffFFD24D【史诗】悟道碑石|r</v>
      </c>
      <c r="K429" s="165" t="str">
        <f t="shared" si="177"/>
        <v>业力|Cffffc926+50000|r，业力|Cffffc926+12%|n|n|r|Cffaaaaaa○|CffFFD24D水之符印+1|r|r|n|n|Cff00ff7f点击穿戴或脱卸。|r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IK8E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业力|Cffffc926+50000|r，业力|Cffffc926+12%|n|n|r|Cffaaaaaa○|CffFFD24D火之符印+1|r|r|n|n|Cff00ff7f点击穿戴或脱卸。|r</v>
      </c>
      <c r="J430" s="165" t="str">
        <f t="shared" si="176"/>
        <v>|CffFFD24D【史诗】悟道碑石|r</v>
      </c>
      <c r="K430" s="165" t="str">
        <f t="shared" si="177"/>
        <v>业力|Cffffc926+50000|r，业力|Cffffc926+12%|n|n|r|Cffaaaaaa○|CffFFD24D火之符印+1|r|r|n|n|Cff00ff7f点击穿戴或脱卸。|r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IK8F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业力|Cffffc926+50000|r，业力|Cffffc926+12%|n|n|r|Cffaaaaaa○|CffFFD24D土之符印+1|r|r|n|n|Cff00ff7f点击穿戴或脱卸。|r</v>
      </c>
      <c r="J431" s="165" t="str">
        <f t="shared" si="176"/>
        <v>|CffFFD24D【史诗】悟道碑石|r</v>
      </c>
      <c r="K431" s="165" t="str">
        <f t="shared" si="177"/>
        <v>业力|Cffffc926+50000|r，业力|Cffffc926+12%|n|n|r|Cffaaaaaa○|CffFFD24D土之符印+1|r|r|n|n|Cff00ff7f点击穿戴或脱卸。|r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IK8G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业力|Cffffc926+50000|r，业力|Cffffc926+12%|n|n|r|Cffaaaaaa○|CffFFD24D光之符印+1|r|r|n|n|Cff00ff7f点击穿戴或脱卸。|r</v>
      </c>
      <c r="J432" s="165" t="str">
        <f t="shared" si="176"/>
        <v>|CffFFD24D【史诗】悟道碑石|r</v>
      </c>
      <c r="K432" s="165" t="str">
        <f t="shared" si="177"/>
        <v>业力|Cffffc926+50000|r，业力|Cffffc926+12%|n|n|r|Cffaaaaaa○|CffFFD24D光之符印+1|r|r|n|n|Cff00ff7f点击穿戴或脱卸。|r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IK8H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业力|Cffffc926+50000|r，业力|Cffffc926+12%|n|n|r|Cffaaaaaa○|CffFFD24D雷之符印+1|r|r|n|n|Cff00ff7f点击穿戴或脱卸。|r</v>
      </c>
      <c r="J433" s="165" t="str">
        <f t="shared" si="176"/>
        <v>|CffFFD24D【史诗】悟道碑石|r</v>
      </c>
      <c r="K433" s="165" t="str">
        <f t="shared" si="177"/>
        <v>业力|Cffffc926+50000|r，业力|Cffffc926+12%|n|n|r|Cffaaaaaa○|CffFFD24D雷之符印+1|r|r|n|n|Cff00ff7f点击穿戴或脱卸。|r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IK8I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|CffFFD24D【史诗】悟道碑石|r</v>
      </c>
      <c r="I434" s="27" t="str">
        <f>VLOOKUP(B434,物品!B:CV,99,FALSE)</f>
        <v>业力|Cffffc926+50000|r，业力|Cffffc926+12%|n|n|r|Cffaaaaaa○|CffFFD24D暗之符印+1|r|r|n|n|Cff00ff7f点击穿戴或脱卸。|r</v>
      </c>
      <c r="J434" s="165" t="str">
        <f t="shared" si="176"/>
        <v>|CffFFD24D【史诗】悟道碑石|r</v>
      </c>
      <c r="K434" s="165" t="str">
        <f t="shared" si="177"/>
        <v>业力|Cffffc926+50000|r，业力|Cffffc926+12%|n|n|r|Cffaaaaaa○|CffFFD24D暗之符印+1|r|r|n|n|Cff00ff7f点击穿戴或脱卸。|r</v>
      </c>
      <c r="L434" s="27"/>
      <c r="M434" s="166" t="str">
        <f>VLOOKUP(LEFT(RIGHT(B434,5),4),物品!B:CU,20,FALSE)</f>
        <v>ReplaceableTextures\\CommandButtons\\BTNSST16.blp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IK91</v>
      </c>
      <c r="C435" s="27" t="s">
        <v>41</v>
      </c>
      <c r="D435" s="27" t="s">
        <v>81</v>
      </c>
      <c r="E435" s="170" t="s">
        <v>112</v>
      </c>
      <c r="F435" s="27"/>
      <c r="G435" s="27"/>
      <c r="H435" s="27" t="str">
        <f>VLOOKUP(LEFT(RIGHT(B435,5),4),物品!B:CU,2,FALSE)</f>
        <v>|CffFFD24D金之刻印|r</v>
      </c>
      <c r="I435" s="27" t="str">
        <f>VLOOKUP(B435,物品!B:CV,99,FALSE)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5" s="165" t="str">
        <f t="shared" si="176"/>
        <v>|CffFFD24D金之刻印|r</v>
      </c>
      <c r="K435" s="165" t="str">
        <f t="shared" si="177"/>
        <v>为|Cffffc926史诗品质|r的|Cffffc926宝物|r附加一条|Cffffc926金之符印|r属性。|n|n|Cff00ff7f点击可将刻印镶嵌至指定史诗品质的宝物。|n|r|Cffff0000镶嵌后不可拆卸和替换。|r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ReplaceableTextures\\CommandButtons\\BTNUI_Fuin_01.blp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物品!B436</f>
        <v>IK92</v>
      </c>
      <c r="C436" s="27" t="s">
        <v>41</v>
      </c>
      <c r="D436" s="27" t="s">
        <v>81</v>
      </c>
      <c r="E436" s="170" t="s">
        <v>114</v>
      </c>
      <c r="F436" s="27"/>
      <c r="G436" s="27"/>
      <c r="H436" s="27" t="str">
        <f>VLOOKUP(LEFT(RIGHT(B436,5),4),物品!B:CU,2,FALSE)</f>
        <v>|CffFFD24D木之刻印|r</v>
      </c>
      <c r="I436" s="27" t="str">
        <f>VLOOKUP(B436,物品!B:CV,99,FALSE)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6" s="165" t="str">
        <f t="shared" si="176"/>
        <v>|CffFFD24D木之刻印|r</v>
      </c>
      <c r="K436" s="165" t="str">
        <f t="shared" si="177"/>
        <v>为|Cffffc926史诗品质|r的|Cffffc926宝物|r附加一条|Cffffc926木之符印|r属性。|n|n|Cff00ff7f点击可将刻印镶嵌至指定史诗品质的宝物。|n|r|Cffff0000镶嵌后不可拆卸和替换。|r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ReplaceableTextures\\CommandButtons\\BTNUI_Fuin_02.blp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物品!B437</f>
        <v>IK93</v>
      </c>
      <c r="C437" s="27" t="s">
        <v>41</v>
      </c>
      <c r="D437" s="27" t="s">
        <v>81</v>
      </c>
      <c r="E437" s="170" t="s">
        <v>115</v>
      </c>
      <c r="F437" s="27"/>
      <c r="G437" s="27"/>
      <c r="H437" s="27" t="str">
        <f>VLOOKUP(LEFT(RIGHT(B437,5),4),物品!B:CU,2,FALSE)</f>
        <v>|CffFFD24D水之刻印|r</v>
      </c>
      <c r="I437" s="27" t="str">
        <f>VLOOKUP(B437,物品!B:CV,99,FALSE)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7" s="165" t="str">
        <f t="shared" si="176"/>
        <v>|CffFFD24D水之刻印|r</v>
      </c>
      <c r="K437" s="165" t="str">
        <f t="shared" si="177"/>
        <v>为|Cffffc926史诗品质|r的|Cffffc926宝物|r附加一条|Cffffc926水之符印|r属性。|n|n|Cff00ff7f点击可将刻印镶嵌至指定史诗品质的宝物。|n|r|Cffff0000镶嵌后不可拆卸和替换。|r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ReplaceableTextures\\CommandButtons\\BTNUI_Fuin_03.blp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物品!B438</f>
        <v>IK94</v>
      </c>
      <c r="C438" s="27" t="s">
        <v>41</v>
      </c>
      <c r="D438" s="27" t="s">
        <v>81</v>
      </c>
      <c r="E438" s="170" t="s">
        <v>116</v>
      </c>
      <c r="F438" s="27"/>
      <c r="G438" s="27"/>
      <c r="H438" s="27" t="str">
        <f>VLOOKUP(LEFT(RIGHT(B438,5),4),物品!B:CU,2,FALSE)</f>
        <v>|CffFFD24D火之刻印|r</v>
      </c>
      <c r="I438" s="27" t="str">
        <f>VLOOKUP(B438,物品!B:CV,99,FALSE)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8" s="165" t="str">
        <f t="shared" si="176"/>
        <v>|CffFFD24D火之刻印|r</v>
      </c>
      <c r="K438" s="165" t="str">
        <f t="shared" si="177"/>
        <v>为|Cffffc926史诗品质|r的|Cffffc926宝物|r附加一条|Cffffc926火之符印|r属性。|n|n|Cff00ff7f点击可将刻印镶嵌至指定史诗品质的宝物。|n|r|Cffff0000镶嵌后不可拆卸和替换。|r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ReplaceableTextures\\CommandButtons\\BTNUI_Fuin_04.blp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物品!B439</f>
        <v>IK95</v>
      </c>
      <c r="C439" s="27" t="s">
        <v>41</v>
      </c>
      <c r="D439" s="27" t="s">
        <v>81</v>
      </c>
      <c r="E439" s="170" t="s">
        <v>117</v>
      </c>
      <c r="F439" s="27"/>
      <c r="G439" s="27"/>
      <c r="H439" s="27" t="str">
        <f>VLOOKUP(LEFT(RIGHT(B439,5),4),物品!B:CU,2,FALSE)</f>
        <v>|CffFFD24D土之刻印|r</v>
      </c>
      <c r="I439" s="27" t="str">
        <f>VLOOKUP(B439,物品!B:CV,99,FALSE)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9" s="165" t="str">
        <f t="shared" si="176"/>
        <v>|CffFFD24D土之刻印|r</v>
      </c>
      <c r="K439" s="165" t="str">
        <f t="shared" si="177"/>
        <v>为|Cffffc926史诗品质|r的|Cffffc926宝物|r附加一条|Cffffc926土之符印|r属性。|n|n|Cff00ff7f点击可将刻印镶嵌至指定史诗品质的宝物。|n|r|Cffff0000镶嵌后不可拆卸和替换。|r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ReplaceableTextures\\CommandButtons\\BTNUI_Fuin_05.blp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物品!B440</f>
        <v>IK96</v>
      </c>
      <c r="C440" s="27" t="s">
        <v>41</v>
      </c>
      <c r="D440" s="27" t="s">
        <v>81</v>
      </c>
      <c r="E440" s="170" t="s">
        <v>118</v>
      </c>
      <c r="F440" s="27"/>
      <c r="G440" s="27"/>
      <c r="H440" s="27" t="str">
        <f>VLOOKUP(LEFT(RIGHT(B440,5),4),物品!B:CU,2,FALSE)</f>
        <v>|CffFFD24D光之刻印|r</v>
      </c>
      <c r="I440" s="27" t="str">
        <f>VLOOKUP(B440,物品!B:CV,99,FALSE)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40" s="165" t="str">
        <f t="shared" si="176"/>
        <v>|CffFFD24D光之刻印|r</v>
      </c>
      <c r="K440" s="165" t="str">
        <f t="shared" si="177"/>
        <v>为|Cffffc926史诗品质|r的|Cffffc926宝物|r附加一条|Cffffc926光之符印|r属性。|n|n|Cff00ff7f点击可将刻印镶嵌至指定史诗品质的宝物。|n|r|Cffff0000镶嵌后不可拆卸和替换。|r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ReplaceableTextures\\CommandButtons\\BTNUI_Fuin_06.blp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物品!B441</f>
        <v>IK97</v>
      </c>
      <c r="C441" s="27" t="s">
        <v>41</v>
      </c>
      <c r="D441" s="27" t="s">
        <v>81</v>
      </c>
      <c r="E441" s="170" t="s">
        <v>119</v>
      </c>
      <c r="F441" s="27"/>
      <c r="G441" s="27"/>
      <c r="H441" s="27" t="str">
        <f>VLOOKUP(LEFT(RIGHT(B441,5),4),物品!B:CU,2,FALSE)</f>
        <v>|CffFFD24D雷之刻印|r</v>
      </c>
      <c r="I441" s="27" t="str">
        <f>VLOOKUP(B441,物品!B:CV,99,FALSE)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1" s="165" t="str">
        <f t="shared" si="176"/>
        <v>|CffFFD24D雷之刻印|r</v>
      </c>
      <c r="K441" s="165" t="str">
        <f t="shared" si="177"/>
        <v>为|Cffffc926史诗品质|r的|Cffffc926宝物|r附加一条|Cffffc926雷之符印|r属性。|n|n|Cff00ff7f点击可将刻印镶嵌至指定史诗品质的宝物。|n|r|Cffff0000镶嵌后不可拆卸和替换。|r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ReplaceableTextures\\CommandButtons\\BTNUI_Fuin_07.blp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物品!B442</f>
        <v>IK98</v>
      </c>
      <c r="C442" s="27" t="s">
        <v>41</v>
      </c>
      <c r="D442" s="27" t="s">
        <v>81</v>
      </c>
      <c r="E442" s="170" t="s">
        <v>120</v>
      </c>
      <c r="F442" s="27"/>
      <c r="G442" s="27"/>
      <c r="H442" s="27" t="str">
        <f>VLOOKUP(LEFT(RIGHT(B442,5),4),物品!B:CU,2,FALSE)</f>
        <v>|CffFFD24D暗之刻印|r</v>
      </c>
      <c r="I442" s="27" t="str">
        <f>VLOOKUP(B442,物品!B:CV,99,FALSE)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2" s="165" t="str">
        <f t="shared" si="176"/>
        <v>|CffFFD24D暗之刻印|r</v>
      </c>
      <c r="K442" s="165" t="str">
        <f t="shared" si="177"/>
        <v>为|Cffffc926史诗品质|r的|Cffffc926宝物|r附加一条|Cffffc926暗之符印|r属性。|n|n|Cff00ff7f点击可将刻印镶嵌至指定史诗品质的宝物。|n|r|Cffff0000镶嵌后不可拆卸和替换。|r</v>
      </c>
      <c r="L442" s="27"/>
      <c r="M442" s="166" t="str">
        <f>VLOOKUP(LEFT(RIGHT(B442,5),4),物品!B:CU,20,FALSE)</f>
        <v>ReplaceableTextures\\CommandButtons\\BTNUI_Fuin_08.blp</v>
      </c>
      <c r="N442" s="27">
        <v>1</v>
      </c>
      <c r="O442" s="166" t="s">
        <v>113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>
      <c r="A443" s="163"/>
      <c r="B443" s="27" t="str">
        <f>物品!B443</f>
        <v>IL1A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兑换：|CffFFD24D炽星魔盒|r</v>
      </c>
      <c r="I443" s="27" t="str">
        <f>VLOOKUP(B443,物品!B:CV,99,FALSE)</f>
        <v>|cffffcc00需求：|r钻石x6|n|n开启后获得|Cffffd24d随机奖励|r。</v>
      </c>
      <c r="J443" s="165" t="str">
        <f t="shared" si="176"/>
        <v>兑换：|CffFFD24D炽星魔盒|r</v>
      </c>
      <c r="K443" s="165" t="str">
        <f t="shared" si="177"/>
        <v>|cffffcc00需求：|r钻石x6|n|n开启后获得|Cffffd24d随机奖励|r。</v>
      </c>
      <c r="L443" s="27"/>
      <c r="M443" s="166" t="str">
        <f>VLOOKUP(LEFT(RIGHT(B443,5),4),物品!B:CU,20,FALSE)</f>
        <v>ReplaceableTextures\\CommandButtons\\BTNI014.blp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物品!B444</f>
        <v>IL1B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兑换：|cff00BFFF初级附魔石|r</v>
      </c>
      <c r="I444" s="27" t="str">
        <f>VLOOKUP(B444,物品!B:CV,99,FALSE)</f>
        <v>|cffffcc00需求：|r钻石x2|n|n为指定的装备附魔一条额外属性。|n|n|cffff0000只可附魔紫色及以上品质装备|r</v>
      </c>
      <c r="J444" s="165" t="str">
        <f t="shared" ref="J444:J476" si="178">H444</f>
        <v>兑换：|cff00BFFF初级附魔石|r</v>
      </c>
      <c r="K444" s="165" t="str">
        <f t="shared" ref="K444:K476" si="179">I444</f>
        <v>|cffffcc00需求：|r钻石x2|n|n为指定的装备附魔一条额外属性。|n|n|cffff0000只可附魔紫色及以上品质装备|r</v>
      </c>
      <c r="L444" s="27"/>
      <c r="M444" s="166" t="str">
        <f>VLOOKUP(LEFT(RIGHT(B444,5),4),物品!B:CU,20,FALSE)</f>
        <v>ReplaceableTextures\\CommandButtons\\BTNCS51.blp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物品!B445</f>
        <v>IL1C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兑换：|cffffff00中级附魔石|r</v>
      </c>
      <c r="I445" s="27" t="str">
        <f>VLOOKUP(B445,物品!B:CV,99,FALSE)</f>
        <v>|cffffcc00需求：|r钻石x4|n|n为指定装备附魔一条较强的额外属性。|n|n|cffff0000只可附魔紫色及以上品质装备|r</v>
      </c>
      <c r="J445" s="165" t="str">
        <f t="shared" si="178"/>
        <v>兑换：|cffffff00中级附魔石|r</v>
      </c>
      <c r="K445" s="165" t="str">
        <f t="shared" si="179"/>
        <v>|cffffcc00需求：|r钻石x4|n|n为指定装备附魔一条较强的额外属性。|n|n|cffff0000只可附魔紫色及以上品质装备|r</v>
      </c>
      <c r="L445" s="27"/>
      <c r="M445" s="166" t="str">
        <f>VLOOKUP(LEFT(RIGHT(B445,5),4),物品!B:CU,20,FALSE)</f>
        <v>ReplaceableTextures\\CommandButtons\\BTNCS52.blp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物品!B446</f>
        <v>IL1D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兑换：|cffff0033高级附魔石|r</v>
      </c>
      <c r="I446" s="27" t="str">
        <f>VLOOKUP(B446,物品!B:CV,99,FALSE)</f>
        <v>|cffffcc00需求：|r钻石x8|n|n为指定装备附魔一条强大的额外属性。|n|n|cffff0000只可附魔紫色及以上品质装备|r</v>
      </c>
      <c r="J446" s="165" t="str">
        <f t="shared" si="178"/>
        <v>兑换：|cffff0033高级附魔石|r</v>
      </c>
      <c r="K446" s="165" t="str">
        <f t="shared" si="179"/>
        <v>|cffffcc00需求：|r钻石x8|n|n为指定装备附魔一条强大的额外属性。|n|n|cffff0000只可附魔紫色及以上品质装备|r</v>
      </c>
      <c r="L446" s="27"/>
      <c r="M446" s="166" t="str">
        <f>VLOOKUP(LEFT(RIGHT(B446,5),4),物品!B:CU,20,FALSE)</f>
        <v>ReplaceableTextures\\CommandButtons\\BTNCS53.blp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物品!B447</f>
        <v>IL1E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兑换：|Cff00BFFF来点玄铁|r</v>
      </c>
      <c r="I447" s="27" t="str">
        <f>VLOOKUP(B447,物品!B:CV,99,FALSE)</f>
        <v>|cffffcc00需求：|r钻石x1|n|n玄铁|Cffffc926+5~20|r</v>
      </c>
      <c r="J447" s="165" t="str">
        <f t="shared" si="178"/>
        <v>兑换：|Cff00BFFF来点玄铁|r</v>
      </c>
      <c r="K447" s="165" t="str">
        <f t="shared" si="179"/>
        <v>|cffffcc00需求：|r钻石x1|n|n玄铁|Cffffc926+5~20|r</v>
      </c>
      <c r="L447" s="27"/>
      <c r="M447" s="166" t="str">
        <f>VLOOKUP(LEFT(RIGHT(B447,5),4),物品!B:CU,20,FALSE)</f>
        <v>ReplaceableTextures\\CommandButtons\\BTNIN17.blp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物品!B448</f>
        <v>IL1F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兑换：|CffFFC926大金矿|r</v>
      </c>
      <c r="I448" s="27" t="str">
        <f>VLOOKUP(B448,物品!B:CV,99,FALSE)</f>
        <v>|cffffcc00需求：|r钻石x4|n|n金币|Cffffc926+8888~88888|r</v>
      </c>
      <c r="J448" s="165" t="str">
        <f t="shared" si="178"/>
        <v>兑换：|CffFFC926大金矿|r</v>
      </c>
      <c r="K448" s="165" t="str">
        <f t="shared" si="179"/>
        <v>|cffffcc00需求：|r钻石x4|n|n金币|Cffffc926+8888~88888|r</v>
      </c>
      <c r="L448" s="27"/>
      <c r="M448" s="166" t="str">
        <f>VLOOKUP(LEFT(RIGHT(B448,5),4),物品!B:CU,20,FALSE)</f>
        <v>ReplaceableTextures\\CommandButtons\\BTNIN23.blp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物品!B449</f>
        <v>IL1G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兑换：|cffff0000虚空神石|r</v>
      </c>
      <c r="I449" s="27" t="str">
        <f>VLOOKUP(B449,物品!B:CV,99,FALSE)</f>
        <v>|cffffcc00需求：|r钻石x8|n|n点击后可将|Cffffc926任意|r装备提升一级。|n|n|Cff00ff7f只能对|r|Cffff73ff创|r|Cffff56bf世|r|Cffff397f品|r|Cffff1c3f质|r|Cff00ff7f以下的装备使用。|r</v>
      </c>
      <c r="J449" s="165" t="str">
        <f t="shared" si="178"/>
        <v>兑换：|cffff0000虚空神石|r</v>
      </c>
      <c r="K449" s="165" t="str">
        <f t="shared" si="179"/>
        <v>|cffffcc00需求：|r钻石x8|n|n点击后可将|Cffffc926任意|r装备提升一级。|n|n|Cff00ff7f只能对|r|Cffff73ff创|r|Cffff56bf世|r|Cffff397f品|r|Cffff1c3f质|r|Cff00ff7f以下的装备使用。|r</v>
      </c>
      <c r="L449" s="27"/>
      <c r="M449" s="166" t="str">
        <f>VLOOKUP(LEFT(RIGHT(B449,5),4),物品!B:CU,20,FALSE)</f>
        <v>ReplaceableTextures\\CommandButtons\\BTNCS41.blp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物品!B450</f>
        <v>IL1H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兑换：|Cff00BFFF小银行|r</v>
      </c>
      <c r="I450" s="27" t="str">
        <f>VLOOKUP(B450,物品!B:CV,99,FALSE)</f>
        <v>|cffffcc00需求：|r钻石x1|n|n金币|Cffffc926+2888~18888|r</v>
      </c>
      <c r="J450" s="165" t="str">
        <f t="shared" si="178"/>
        <v>兑换：|Cff00BFFF小银行|r</v>
      </c>
      <c r="K450" s="165" t="str">
        <f t="shared" si="179"/>
        <v>|cffffcc00需求：|r钻石x1|n|n金币|Cffffc926+2888~18888|r</v>
      </c>
      <c r="L450" s="27"/>
      <c r="M450" s="166" t="str">
        <f>VLOOKUP(LEFT(RIGHT(B450,5),4),物品!B:CU,20,FALSE)</f>
        <v>ReplaceableTextures\\CommandButtons\\BTNIN22.blp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物品!B451</f>
        <v>IL1I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兑换：|CffFFD24D补天石|r</v>
      </c>
      <c r="I451" s="27" t="str">
        <f>VLOOKUP(B451,物品!B:CV,99,FALSE)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1" s="165" t="str">
        <f t="shared" si="178"/>
        <v>兑换：|CffFFD24D补天石|r</v>
      </c>
      <c r="K451" s="165" t="str">
        <f t="shared" si="1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1" s="27"/>
      <c r="M451" s="166" t="str">
        <f>VLOOKUP(LEFT(RIGHT(B451,5),4),物品!B:CU,20,FALSE)</f>
        <v>ReplaceableTextures\\CommandButtons\\BTNIP02.blp</v>
      </c>
      <c r="N451" s="185" t="s">
        <v>83</v>
      </c>
      <c r="O451" s="166" t="s">
        <v>98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物品!B452</f>
        <v>IL2A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兑换：|CffFFD24D炽星魔盒|r</v>
      </c>
      <c r="I452" s="27" t="str">
        <f>VLOOKUP(B452,物品!B:CV,99,FALSE)</f>
        <v>|cffffcc00需求：|r钻石x6|n|n开启后获得|Cffffd24d随机奖励|r。</v>
      </c>
      <c r="J452" s="165" t="str">
        <f t="shared" si="178"/>
        <v>兑换：|CffFFD24D炽星魔盒|r</v>
      </c>
      <c r="K452" s="165" t="str">
        <f t="shared" si="179"/>
        <v>|cffffcc00需求：|r钻石x6|n|n开启后获得|Cffffd24d随机奖励|r。</v>
      </c>
      <c r="L452" s="27"/>
      <c r="M452" s="166" t="str">
        <f>VLOOKUP(LEFT(RIGHT(B452,5),4),物品!B:CU,20,FALSE)</f>
        <v>ReplaceableTextures\\CommandButtons\\BTNI014.blp</v>
      </c>
      <c r="N452" s="185" t="s">
        <v>83</v>
      </c>
      <c r="O452" s="166" t="s">
        <v>98</v>
      </c>
      <c r="P452" s="27">
        <v>1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物品!B453</f>
        <v>IL2B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兑换：|cff00BFFF初级附魔石|r</v>
      </c>
      <c r="I453" s="27" t="str">
        <f>VLOOKUP(B453,物品!B:CV,99,FALSE)</f>
        <v>|cffffcc00需求：|r钻石x2|n|n为指定的装备附魔一条额外属性。|n|n|cffff0000只可附魔紫色及以上品质装备|r</v>
      </c>
      <c r="J453" s="165" t="str">
        <f t="shared" ref="J453:J469" si="180">H453</f>
        <v>兑换：|cff00BFFF初级附魔石|r</v>
      </c>
      <c r="K453" s="165" t="str">
        <f t="shared" ref="K453:K469" si="181">I453</f>
        <v>|cffffcc00需求：|r钻石x2|n|n为指定的装备附魔一条额外属性。|n|n|cffff0000只可附魔紫色及以上品质装备|r</v>
      </c>
      <c r="L453" s="27"/>
      <c r="M453" s="166" t="str">
        <f>VLOOKUP(LEFT(RIGHT(B453,5),4),物品!B:CU,20,FALSE)</f>
        <v>ReplaceableTextures\\CommandButtons\\BTNCS51.blp</v>
      </c>
      <c r="N453" s="185" t="s">
        <v>83</v>
      </c>
      <c r="O453" s="166" t="s">
        <v>98</v>
      </c>
      <c r="P453" s="27">
        <v>1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物品!B454</f>
        <v>IL2C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兑换：|cffffff00中级附魔石|r</v>
      </c>
      <c r="I454" s="27" t="str">
        <f>VLOOKUP(B454,物品!B:CV,99,FALSE)</f>
        <v>|cffffcc00需求：|r钻石x4|n|n为指定装备附魔一条较强的额外属性。|n|n|cffff0000只可附魔紫色及以上品质装备|r</v>
      </c>
      <c r="J454" s="165" t="str">
        <f t="shared" si="180"/>
        <v>兑换：|cffffff00中级附魔石|r</v>
      </c>
      <c r="K454" s="165" t="str">
        <f t="shared" si="181"/>
        <v>|cffffcc00需求：|r钻石x4|n|n为指定装备附魔一条较强的额外属性。|n|n|cffff0000只可附魔紫色及以上品质装备|r</v>
      </c>
      <c r="L454" s="27"/>
      <c r="M454" s="166" t="str">
        <f>VLOOKUP(LEFT(RIGHT(B454,5),4),物品!B:CU,20,FALSE)</f>
        <v>ReplaceableTextures\\CommandButtons\\BTNCS52.blp</v>
      </c>
      <c r="N454" s="185" t="s">
        <v>83</v>
      </c>
      <c r="O454" s="166" t="s">
        <v>98</v>
      </c>
      <c r="P454" s="27">
        <v>1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物品!B455</f>
        <v>IL2D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兑换：|cffff0033高级附魔石|r</v>
      </c>
      <c r="I455" s="27" t="str">
        <f>VLOOKUP(B455,物品!B:CV,99,FALSE)</f>
        <v>|cffffcc00需求：|r钻石x8|n|n为指定装备附魔一条强大的额外属性。|n|n|cffff0000只可附魔紫色及以上品质装备|r</v>
      </c>
      <c r="J455" s="165" t="str">
        <f t="shared" si="180"/>
        <v>兑换：|cffff0033高级附魔石|r</v>
      </c>
      <c r="K455" s="165" t="str">
        <f t="shared" si="181"/>
        <v>|cffffcc00需求：|r钻石x8|n|n为指定装备附魔一条强大的额外属性。|n|n|cffff0000只可附魔紫色及以上品质装备|r</v>
      </c>
      <c r="L455" s="27"/>
      <c r="M455" s="166" t="str">
        <f>VLOOKUP(LEFT(RIGHT(B455,5),4),物品!B:CU,20,FALSE)</f>
        <v>ReplaceableTextures\\CommandButtons\\BTNCS53.blp</v>
      </c>
      <c r="N455" s="185" t="s">
        <v>83</v>
      </c>
      <c r="O455" s="166" t="s">
        <v>98</v>
      </c>
      <c r="P455" s="27">
        <v>1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物品!B456</f>
        <v>IL2E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兑换：|Cff00BFFF来点玄铁|r</v>
      </c>
      <c r="I456" s="27" t="str">
        <f>VLOOKUP(B456,物品!B:CV,99,FALSE)</f>
        <v>|cffffcc00需求：|r钻石x1|n|n玄铁|Cffffc926+5~20|r</v>
      </c>
      <c r="J456" s="165" t="str">
        <f t="shared" si="180"/>
        <v>兑换：|Cff00BFFF来点玄铁|r</v>
      </c>
      <c r="K456" s="165" t="str">
        <f t="shared" si="181"/>
        <v>|cffffcc00需求：|r钻石x1|n|n玄铁|Cffffc926+5~20|r</v>
      </c>
      <c r="L456" s="27"/>
      <c r="M456" s="166" t="str">
        <f>VLOOKUP(LEFT(RIGHT(B456,5),4),物品!B:CU,20,FALSE)</f>
        <v>ReplaceableTextures\\CommandButtons\\BTNIN17.blp</v>
      </c>
      <c r="N456" s="185" t="s">
        <v>83</v>
      </c>
      <c r="O456" s="166" t="s">
        <v>98</v>
      </c>
      <c r="P456" s="27">
        <v>1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物品!B457</f>
        <v>IL2F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兑换：|CffFFC926大金矿|r</v>
      </c>
      <c r="I457" s="27" t="str">
        <f>VLOOKUP(B457,物品!B:CV,99,FALSE)</f>
        <v>|cffffcc00需求：|r钻石x4|n|n金币|Cffffc926+8888~88888|r</v>
      </c>
      <c r="J457" s="165" t="str">
        <f t="shared" si="180"/>
        <v>兑换：|CffFFC926大金矿|r</v>
      </c>
      <c r="K457" s="165" t="str">
        <f t="shared" si="181"/>
        <v>|cffffcc00需求：|r钻石x4|n|n金币|Cffffc926+8888~88888|r</v>
      </c>
      <c r="L457" s="27"/>
      <c r="M457" s="166" t="str">
        <f>VLOOKUP(LEFT(RIGHT(B457,5),4),物品!B:CU,20,FALSE)</f>
        <v>ReplaceableTextures\\CommandButtons\\BTNIN23.blp</v>
      </c>
      <c r="N457" s="185" t="s">
        <v>83</v>
      </c>
      <c r="O457" s="166" t="s">
        <v>98</v>
      </c>
      <c r="P457" s="27">
        <v>1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>
      <c r="A458" s="163"/>
      <c r="B458" s="27" t="str">
        <f>物品!B458</f>
        <v>IL2G</v>
      </c>
      <c r="C458" s="27" t="s">
        <v>41</v>
      </c>
      <c r="D458" s="27" t="s">
        <v>81</v>
      </c>
      <c r="E458" s="27"/>
      <c r="F458" s="27"/>
      <c r="G458" s="27"/>
      <c r="H458" s="27" t="str">
        <f>VLOOKUP(LEFT(RIGHT(B458,5),4),物品!B:CU,2,FALSE)</f>
        <v>兑换：|cffff0000虚空神石|r</v>
      </c>
      <c r="I458" s="27" t="str">
        <f>VLOOKUP(B458,物品!B:CV,99,FALSE)</f>
        <v>|cffffcc00需求：|r钻石x8|n|n点击后可将|Cffffc926任意|r装备提升一级。|n|n|Cff00ff7f只能对|r|Cffff73ff创|r|Cffff56bf世|r|Cffff397f品|r|Cffff1c3f质|r|Cff00ff7f以下的装备使用。|r</v>
      </c>
      <c r="J458" s="165" t="str">
        <f t="shared" si="180"/>
        <v>兑换：|cffff0000虚空神石|r</v>
      </c>
      <c r="K458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58" s="27"/>
      <c r="M458" s="166" t="str">
        <f>VLOOKUP(LEFT(RIGHT(B458,5),4),物品!B:CU,20,FALSE)</f>
        <v>ReplaceableTextures\\CommandButtons\\BTNCS41.blp</v>
      </c>
      <c r="N458" s="185" t="s">
        <v>83</v>
      </c>
      <c r="O458" s="166" t="s">
        <v>98</v>
      </c>
      <c r="P458" s="27">
        <v>1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27" t="s">
        <v>88</v>
      </c>
      <c r="X458" s="27">
        <v>0</v>
      </c>
      <c r="Y458" s="185" t="s">
        <v>83</v>
      </c>
      <c r="Z458" s="27">
        <v>0</v>
      </c>
      <c r="AA458" s="27">
        <v>0</v>
      </c>
      <c r="AB458" s="27">
        <v>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>
        <v>1</v>
      </c>
      <c r="AJ458" s="27"/>
      <c r="AK458" s="27">
        <v>1</v>
      </c>
      <c r="AL458" s="27">
        <v>1</v>
      </c>
      <c r="AM458" s="185" t="s">
        <v>83</v>
      </c>
      <c r="AN458" s="27">
        <v>1</v>
      </c>
      <c r="AO458" s="27">
        <v>1</v>
      </c>
      <c r="AP458" s="27">
        <v>1</v>
      </c>
    </row>
    <row r="459" spans="1:42">
      <c r="A459" s="163"/>
      <c r="B459" s="27" t="str">
        <f>物品!B459</f>
        <v>IL2H</v>
      </c>
      <c r="C459" s="27" t="s">
        <v>41</v>
      </c>
      <c r="D459" s="27" t="s">
        <v>81</v>
      </c>
      <c r="E459" s="27"/>
      <c r="F459" s="27"/>
      <c r="G459" s="27"/>
      <c r="H459" s="27" t="str">
        <f>VLOOKUP(LEFT(RIGHT(B459,5),4),物品!B:CU,2,FALSE)</f>
        <v>兑换：|Cff00BFFF小银行|r</v>
      </c>
      <c r="I459" s="27" t="str">
        <f>VLOOKUP(B459,物品!B:CV,99,FALSE)</f>
        <v>|cffffcc00需求：|r钻石x1|n|n金币|Cffffc926+2888~18888|r</v>
      </c>
      <c r="J459" s="165" t="str">
        <f t="shared" si="180"/>
        <v>兑换：|Cff00BFFF小银行|r</v>
      </c>
      <c r="K459" s="165" t="str">
        <f t="shared" si="181"/>
        <v>|cffffcc00需求：|r钻石x1|n|n金币|Cffffc926+2888~18888|r</v>
      </c>
      <c r="L459" s="27"/>
      <c r="M459" s="166" t="str">
        <f>VLOOKUP(LEFT(RIGHT(B459,5),4),物品!B:CU,20,FALSE)</f>
        <v>ReplaceableTextures\\CommandButtons\\BTNIN22.blp</v>
      </c>
      <c r="N459" s="185" t="s">
        <v>83</v>
      </c>
      <c r="O459" s="166" t="s">
        <v>98</v>
      </c>
      <c r="P459" s="27">
        <v>1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27" t="s">
        <v>88</v>
      </c>
      <c r="X459" s="27">
        <v>0</v>
      </c>
      <c r="Y459" s="185" t="s">
        <v>83</v>
      </c>
      <c r="Z459" s="27">
        <v>0</v>
      </c>
      <c r="AA459" s="27">
        <v>0</v>
      </c>
      <c r="AB459" s="27">
        <v>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>
        <v>1</v>
      </c>
      <c r="AJ459" s="27"/>
      <c r="AK459" s="27">
        <v>1</v>
      </c>
      <c r="AL459" s="27">
        <v>1</v>
      </c>
      <c r="AM459" s="185" t="s">
        <v>83</v>
      </c>
      <c r="AN459" s="27">
        <v>1</v>
      </c>
      <c r="AO459" s="27">
        <v>1</v>
      </c>
      <c r="AP459" s="27">
        <v>1</v>
      </c>
    </row>
    <row r="460" spans="1:42">
      <c r="A460" s="163"/>
      <c r="B460" s="27" t="str">
        <f>物品!B460</f>
        <v>IL2I</v>
      </c>
      <c r="C460" s="27" t="s">
        <v>41</v>
      </c>
      <c r="D460" s="27" t="s">
        <v>81</v>
      </c>
      <c r="E460" s="27"/>
      <c r="F460" s="27"/>
      <c r="G460" s="27"/>
      <c r="H460" s="27" t="str">
        <f>VLOOKUP(LEFT(RIGHT(B460,5),4),物品!B:CU,2,FALSE)</f>
        <v>兑换：|CffFFD24D补天石|r</v>
      </c>
      <c r="I460" s="27" t="str">
        <f>VLOOKUP(B460,物品!B:CV,99,FALSE)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0" s="165" t="str">
        <f t="shared" si="180"/>
        <v>兑换：|CffFFD24D补天石|r</v>
      </c>
      <c r="K460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0" s="27"/>
      <c r="M460" s="166" t="str">
        <f>VLOOKUP(LEFT(RIGHT(B460,5),4),物品!B:CU,20,FALSE)</f>
        <v>ReplaceableTextures\\CommandButtons\\BTNIP02.blp</v>
      </c>
      <c r="N460" s="185" t="s">
        <v>83</v>
      </c>
      <c r="O460" s="166" t="s">
        <v>98</v>
      </c>
      <c r="P460" s="27">
        <v>1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27" t="s">
        <v>88</v>
      </c>
      <c r="X460" s="27">
        <v>0</v>
      </c>
      <c r="Y460" s="185" t="s">
        <v>83</v>
      </c>
      <c r="Z460" s="27">
        <v>0</v>
      </c>
      <c r="AA460" s="27">
        <v>0</v>
      </c>
      <c r="AB460" s="27">
        <v>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>
        <v>1</v>
      </c>
      <c r="AJ460" s="27"/>
      <c r="AK460" s="27">
        <v>1</v>
      </c>
      <c r="AL460" s="27">
        <v>1</v>
      </c>
      <c r="AM460" s="185" t="s">
        <v>83</v>
      </c>
      <c r="AN460" s="27">
        <v>1</v>
      </c>
      <c r="AO460" s="27">
        <v>1</v>
      </c>
      <c r="AP460" s="27">
        <v>1</v>
      </c>
    </row>
    <row r="461" spans="1:42">
      <c r="A461" s="163"/>
      <c r="B461" s="27" t="str">
        <f>物品!B461</f>
        <v>IL3A</v>
      </c>
      <c r="C461" s="27" t="s">
        <v>41</v>
      </c>
      <c r="D461" s="27" t="s">
        <v>81</v>
      </c>
      <c r="E461" s="27"/>
      <c r="F461" s="27"/>
      <c r="G461" s="27"/>
      <c r="H461" s="27" t="str">
        <f>VLOOKUP(LEFT(RIGHT(B461,5),4),物品!B:CU,2,FALSE)</f>
        <v>兑换：|CffFFD24D炽星魔盒|r</v>
      </c>
      <c r="I461" s="27" t="str">
        <f>VLOOKUP(B461,物品!B:CV,99,FALSE)</f>
        <v>|cffffcc00需求：|r钻石x6|n|n开启后获得|Cffffd24d随机奖励|r。</v>
      </c>
      <c r="J461" s="165" t="str">
        <f t="shared" si="180"/>
        <v>兑换：|CffFFD24D炽星魔盒|r</v>
      </c>
      <c r="K461" s="165" t="str">
        <f t="shared" si="181"/>
        <v>|cffffcc00需求：|r钻石x6|n|n开启后获得|Cffffd24d随机奖励|r。</v>
      </c>
      <c r="L461" s="27"/>
      <c r="M461" s="166" t="str">
        <f>VLOOKUP(LEFT(RIGHT(B461,5),4),物品!B:CU,20,FALSE)</f>
        <v>ReplaceableTextures\\CommandButtons\\BTNI014.blp</v>
      </c>
      <c r="N461" s="185" t="s">
        <v>83</v>
      </c>
      <c r="O461" s="166" t="s">
        <v>98</v>
      </c>
      <c r="P461" s="27">
        <v>3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27" t="s">
        <v>88</v>
      </c>
      <c r="X461" s="27">
        <v>0</v>
      </c>
      <c r="Y461" s="185" t="s">
        <v>83</v>
      </c>
      <c r="Z461" s="27">
        <v>0</v>
      </c>
      <c r="AA461" s="27">
        <v>0</v>
      </c>
      <c r="AB461" s="27">
        <v>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>
        <v>1</v>
      </c>
      <c r="AJ461" s="27"/>
      <c r="AK461" s="27">
        <v>1</v>
      </c>
      <c r="AL461" s="27">
        <v>1</v>
      </c>
      <c r="AM461" s="185" t="s">
        <v>83</v>
      </c>
      <c r="AN461" s="27">
        <v>1</v>
      </c>
      <c r="AO461" s="27">
        <v>1</v>
      </c>
      <c r="AP461" s="27">
        <v>1</v>
      </c>
    </row>
    <row r="462" spans="1:42">
      <c r="A462" s="163"/>
      <c r="B462" s="27" t="str">
        <f>物品!B462</f>
        <v>IL3B</v>
      </c>
      <c r="C462" s="27" t="s">
        <v>41</v>
      </c>
      <c r="D462" s="27" t="s">
        <v>81</v>
      </c>
      <c r="E462" s="27"/>
      <c r="F462" s="27"/>
      <c r="G462" s="27"/>
      <c r="H462" s="27" t="str">
        <f>VLOOKUP(LEFT(RIGHT(B462,5),4),物品!B:CU,2,FALSE)</f>
        <v>兑换：|cff00BFFF初级附魔石|r</v>
      </c>
      <c r="I462" s="27" t="str">
        <f>VLOOKUP(B462,物品!B:CV,99,FALSE)</f>
        <v>|cffffcc00需求：|r钻石x2|n|n为指定的装备附魔一条额外属性。|n|n|cffff0000只可附魔紫色及以上品质装备|r</v>
      </c>
      <c r="J462" s="165" t="str">
        <f t="shared" si="180"/>
        <v>兑换：|cff00BFFF初级附魔石|r</v>
      </c>
      <c r="K462" s="165" t="str">
        <f t="shared" si="181"/>
        <v>|cffffcc00需求：|r钻石x2|n|n为指定的装备附魔一条额外属性。|n|n|cffff0000只可附魔紫色及以上品质装备|r</v>
      </c>
      <c r="L462" s="27"/>
      <c r="M462" s="166" t="str">
        <f>VLOOKUP(LEFT(RIGHT(B462,5),4),物品!B:CU,20,FALSE)</f>
        <v>ReplaceableTextures\\CommandButtons\\BTNCS51.blp</v>
      </c>
      <c r="N462" s="185" t="s">
        <v>83</v>
      </c>
      <c r="O462" s="166" t="s">
        <v>98</v>
      </c>
      <c r="P462" s="27">
        <v>3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27" t="s">
        <v>88</v>
      </c>
      <c r="X462" s="27">
        <v>0</v>
      </c>
      <c r="Y462" s="185" t="s">
        <v>83</v>
      </c>
      <c r="Z462" s="27">
        <v>0</v>
      </c>
      <c r="AA462" s="27">
        <v>0</v>
      </c>
      <c r="AB462" s="27">
        <v>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>
        <v>1</v>
      </c>
      <c r="AJ462" s="27"/>
      <c r="AK462" s="27">
        <v>1</v>
      </c>
      <c r="AL462" s="27">
        <v>1</v>
      </c>
      <c r="AM462" s="185" t="s">
        <v>83</v>
      </c>
      <c r="AN462" s="27">
        <v>1</v>
      </c>
      <c r="AO462" s="27">
        <v>1</v>
      </c>
      <c r="AP462" s="27">
        <v>1</v>
      </c>
    </row>
    <row r="463" spans="1:42">
      <c r="A463" s="163"/>
      <c r="B463" s="27" t="str">
        <f>物品!B463</f>
        <v>IL3C</v>
      </c>
      <c r="C463" s="27" t="s">
        <v>41</v>
      </c>
      <c r="D463" s="27" t="s">
        <v>81</v>
      </c>
      <c r="E463" s="27"/>
      <c r="F463" s="27"/>
      <c r="G463" s="27"/>
      <c r="H463" s="27" t="str">
        <f>VLOOKUP(LEFT(RIGHT(B463,5),4),物品!B:CU,2,FALSE)</f>
        <v>兑换：|cffffff00中级附魔石|r</v>
      </c>
      <c r="I463" s="27" t="str">
        <f>VLOOKUP(B463,物品!B:CV,99,FALSE)</f>
        <v>|cffffcc00需求：|r钻石x4|n|n为指定装备附魔一条较强的额外属性。|n|n|cffff0000只可附魔紫色及以上品质装备|r</v>
      </c>
      <c r="J463" s="165" t="str">
        <f t="shared" si="180"/>
        <v>兑换：|cffffff00中级附魔石|r</v>
      </c>
      <c r="K463" s="165" t="str">
        <f t="shared" si="181"/>
        <v>|cffffcc00需求：|r钻石x4|n|n为指定装备附魔一条较强的额外属性。|n|n|cffff0000只可附魔紫色及以上品质装备|r</v>
      </c>
      <c r="L463" s="27"/>
      <c r="M463" s="166" t="str">
        <f>VLOOKUP(LEFT(RIGHT(B463,5),4),物品!B:CU,20,FALSE)</f>
        <v>ReplaceableTextures\\CommandButtons\\BTNCS52.blp</v>
      </c>
      <c r="N463" s="185" t="s">
        <v>83</v>
      </c>
      <c r="O463" s="166" t="s">
        <v>98</v>
      </c>
      <c r="P463" s="27">
        <v>3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27" t="s">
        <v>88</v>
      </c>
      <c r="X463" s="27">
        <v>0</v>
      </c>
      <c r="Y463" s="185" t="s">
        <v>83</v>
      </c>
      <c r="Z463" s="27">
        <v>0</v>
      </c>
      <c r="AA463" s="27">
        <v>0</v>
      </c>
      <c r="AB463" s="27">
        <v>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>
        <v>1</v>
      </c>
      <c r="AJ463" s="27"/>
      <c r="AK463" s="27">
        <v>1</v>
      </c>
      <c r="AL463" s="27">
        <v>1</v>
      </c>
      <c r="AM463" s="185" t="s">
        <v>83</v>
      </c>
      <c r="AN463" s="27">
        <v>1</v>
      </c>
      <c r="AO463" s="27">
        <v>1</v>
      </c>
      <c r="AP463" s="27">
        <v>1</v>
      </c>
    </row>
    <row r="464" spans="1:42">
      <c r="A464" s="163"/>
      <c r="B464" s="27" t="str">
        <f>物品!B464</f>
        <v>IL3D</v>
      </c>
      <c r="C464" s="27" t="s">
        <v>41</v>
      </c>
      <c r="D464" s="27" t="s">
        <v>81</v>
      </c>
      <c r="E464" s="27"/>
      <c r="F464" s="27"/>
      <c r="G464" s="27"/>
      <c r="H464" s="27" t="str">
        <f>VLOOKUP(LEFT(RIGHT(B464,5),4),物品!B:CU,2,FALSE)</f>
        <v>兑换：|cffff0033高级附魔石|r</v>
      </c>
      <c r="I464" s="27" t="str">
        <f>VLOOKUP(B464,物品!B:CV,99,FALSE)</f>
        <v>|cffffcc00需求：|r钻石x8|n|n为指定装备附魔一条强大的额外属性。|n|n|cffff0000只可附魔紫色及以上品质装备|r</v>
      </c>
      <c r="J464" s="165" t="str">
        <f t="shared" si="180"/>
        <v>兑换：|cffff0033高级附魔石|r</v>
      </c>
      <c r="K464" s="165" t="str">
        <f t="shared" si="181"/>
        <v>|cffffcc00需求：|r钻石x8|n|n为指定装备附魔一条强大的额外属性。|n|n|cffff0000只可附魔紫色及以上品质装备|r</v>
      </c>
      <c r="L464" s="27"/>
      <c r="M464" s="166" t="str">
        <f>VLOOKUP(LEFT(RIGHT(B464,5),4),物品!B:CU,20,FALSE)</f>
        <v>ReplaceableTextures\\CommandButtons\\BTNCS53.blp</v>
      </c>
      <c r="N464" s="185" t="s">
        <v>83</v>
      </c>
      <c r="O464" s="166" t="s">
        <v>98</v>
      </c>
      <c r="P464" s="27">
        <v>3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27" t="s">
        <v>88</v>
      </c>
      <c r="X464" s="27">
        <v>0</v>
      </c>
      <c r="Y464" s="185" t="s">
        <v>83</v>
      </c>
      <c r="Z464" s="27">
        <v>0</v>
      </c>
      <c r="AA464" s="27">
        <v>0</v>
      </c>
      <c r="AB464" s="27">
        <v>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>
        <v>1</v>
      </c>
      <c r="AJ464" s="27"/>
      <c r="AK464" s="27">
        <v>1</v>
      </c>
      <c r="AL464" s="27">
        <v>1</v>
      </c>
      <c r="AM464" s="185" t="s">
        <v>83</v>
      </c>
      <c r="AN464" s="27">
        <v>1</v>
      </c>
      <c r="AO464" s="27">
        <v>1</v>
      </c>
      <c r="AP464" s="27">
        <v>1</v>
      </c>
    </row>
    <row r="465" spans="1:42">
      <c r="A465" s="163"/>
      <c r="B465" s="27" t="str">
        <f>物品!B465</f>
        <v>IL3E</v>
      </c>
      <c r="C465" s="27" t="s">
        <v>41</v>
      </c>
      <c r="D465" s="27" t="s">
        <v>81</v>
      </c>
      <c r="E465" s="27"/>
      <c r="F465" s="27"/>
      <c r="G465" s="27"/>
      <c r="H465" s="27" t="str">
        <f>VLOOKUP(LEFT(RIGHT(B465,5),4),物品!B:CU,2,FALSE)</f>
        <v>兑换：|Cff00BFFF来点玄铁|r</v>
      </c>
      <c r="I465" s="27" t="str">
        <f>VLOOKUP(B465,物品!B:CV,99,FALSE)</f>
        <v>|cffffcc00需求：|r钻石x1|n|n玄铁|Cffffc926+5~20|r</v>
      </c>
      <c r="J465" s="165" t="str">
        <f t="shared" si="180"/>
        <v>兑换：|Cff00BFFF来点玄铁|r</v>
      </c>
      <c r="K465" s="165" t="str">
        <f t="shared" si="181"/>
        <v>|cffffcc00需求：|r钻石x1|n|n玄铁|Cffffc926+5~20|r</v>
      </c>
      <c r="L465" s="27"/>
      <c r="M465" s="166" t="str">
        <f>VLOOKUP(LEFT(RIGHT(B465,5),4),物品!B:CU,20,FALSE)</f>
        <v>ReplaceableTextures\\CommandButtons\\BTNIN17.blp</v>
      </c>
      <c r="N465" s="185" t="s">
        <v>83</v>
      </c>
      <c r="O465" s="166" t="s">
        <v>98</v>
      </c>
      <c r="P465" s="27">
        <v>3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27" t="s">
        <v>88</v>
      </c>
      <c r="X465" s="27">
        <v>0</v>
      </c>
      <c r="Y465" s="185" t="s">
        <v>83</v>
      </c>
      <c r="Z465" s="27">
        <v>0</v>
      </c>
      <c r="AA465" s="27">
        <v>0</v>
      </c>
      <c r="AB465" s="27">
        <v>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>
        <v>1</v>
      </c>
      <c r="AJ465" s="27"/>
      <c r="AK465" s="27">
        <v>1</v>
      </c>
      <c r="AL465" s="27">
        <v>1</v>
      </c>
      <c r="AM465" s="185" t="s">
        <v>83</v>
      </c>
      <c r="AN465" s="27">
        <v>1</v>
      </c>
      <c r="AO465" s="27">
        <v>1</v>
      </c>
      <c r="AP465" s="27">
        <v>1</v>
      </c>
    </row>
    <row r="466" spans="1:42">
      <c r="A466" s="163"/>
      <c r="B466" s="27" t="str">
        <f>物品!B466</f>
        <v>IL3F</v>
      </c>
      <c r="C466" s="27" t="s">
        <v>41</v>
      </c>
      <c r="D466" s="27" t="s">
        <v>81</v>
      </c>
      <c r="E466" s="27"/>
      <c r="F466" s="27"/>
      <c r="G466" s="27"/>
      <c r="H466" s="27" t="str">
        <f>VLOOKUP(LEFT(RIGHT(B466,5),4),物品!B:CU,2,FALSE)</f>
        <v>兑换：|CffFFC926大金矿|r</v>
      </c>
      <c r="I466" s="27" t="str">
        <f>VLOOKUP(B466,物品!B:CV,99,FALSE)</f>
        <v>|cffffcc00需求：|r钻石x4|n|n金币|Cffffc926+8888~88888|r</v>
      </c>
      <c r="J466" s="165" t="str">
        <f t="shared" si="180"/>
        <v>兑换：|CffFFC926大金矿|r</v>
      </c>
      <c r="K466" s="165" t="str">
        <f t="shared" si="181"/>
        <v>|cffffcc00需求：|r钻石x4|n|n金币|Cffffc926+8888~88888|r</v>
      </c>
      <c r="L466" s="27"/>
      <c r="M466" s="166" t="str">
        <f>VLOOKUP(LEFT(RIGHT(B466,5),4),物品!B:CU,20,FALSE)</f>
        <v>ReplaceableTextures\\CommandButtons\\BTNIN23.blp</v>
      </c>
      <c r="N466" s="185" t="s">
        <v>83</v>
      </c>
      <c r="O466" s="166" t="s">
        <v>98</v>
      </c>
      <c r="P466" s="27">
        <v>3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27" t="s">
        <v>88</v>
      </c>
      <c r="X466" s="27">
        <v>0</v>
      </c>
      <c r="Y466" s="185" t="s">
        <v>83</v>
      </c>
      <c r="Z466" s="27">
        <v>0</v>
      </c>
      <c r="AA466" s="27">
        <v>0</v>
      </c>
      <c r="AB466" s="27">
        <v>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>
        <v>1</v>
      </c>
      <c r="AJ466" s="27"/>
      <c r="AK466" s="27">
        <v>1</v>
      </c>
      <c r="AL466" s="27">
        <v>1</v>
      </c>
      <c r="AM466" s="185" t="s">
        <v>83</v>
      </c>
      <c r="AN466" s="27">
        <v>1</v>
      </c>
      <c r="AO466" s="27">
        <v>1</v>
      </c>
      <c r="AP466" s="27">
        <v>1</v>
      </c>
    </row>
    <row r="467" spans="1:42">
      <c r="A467" s="163"/>
      <c r="B467" s="27" t="str">
        <f>物品!B467</f>
        <v>IL3G</v>
      </c>
      <c r="C467" s="27" t="s">
        <v>41</v>
      </c>
      <c r="D467" s="27" t="s">
        <v>81</v>
      </c>
      <c r="E467" s="27"/>
      <c r="F467" s="27"/>
      <c r="G467" s="27"/>
      <c r="H467" s="27" t="str">
        <f>VLOOKUP(LEFT(RIGHT(B467,5),4),物品!B:CU,2,FALSE)</f>
        <v>兑换：|cffff0000虚空神石|r</v>
      </c>
      <c r="I467" s="27" t="str">
        <f>VLOOKUP(B467,物品!B:CV,99,FALSE)</f>
        <v>|cffffcc00需求：|r钻石x8|n|n点击后可将|Cffffc926任意|r装备提升一级。|n|n|Cff00ff7f只能对|r|Cffff73ff创|r|Cffff56bf世|r|Cffff397f品|r|Cffff1c3f质|r|Cff00ff7f以下的装备使用。|r</v>
      </c>
      <c r="J467" s="165" t="str">
        <f t="shared" si="180"/>
        <v>兑换：|cffff0000虚空神石|r</v>
      </c>
      <c r="K467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67" s="27"/>
      <c r="M467" s="166" t="str">
        <f>VLOOKUP(LEFT(RIGHT(B467,5),4),物品!B:CU,20,FALSE)</f>
        <v>ReplaceableTextures\\CommandButtons\\BTNCS41.blp</v>
      </c>
      <c r="N467" s="185" t="s">
        <v>83</v>
      </c>
      <c r="O467" s="166" t="s">
        <v>98</v>
      </c>
      <c r="P467" s="27">
        <v>3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27" t="s">
        <v>88</v>
      </c>
      <c r="X467" s="27">
        <v>0</v>
      </c>
      <c r="Y467" s="185" t="s">
        <v>83</v>
      </c>
      <c r="Z467" s="27">
        <v>0</v>
      </c>
      <c r="AA467" s="27">
        <v>0</v>
      </c>
      <c r="AB467" s="27">
        <v>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>
        <v>1</v>
      </c>
      <c r="AJ467" s="27"/>
      <c r="AK467" s="27">
        <v>1</v>
      </c>
      <c r="AL467" s="27">
        <v>1</v>
      </c>
      <c r="AM467" s="185" t="s">
        <v>83</v>
      </c>
      <c r="AN467" s="27">
        <v>1</v>
      </c>
      <c r="AO467" s="27">
        <v>1</v>
      </c>
      <c r="AP467" s="27">
        <v>1</v>
      </c>
    </row>
    <row r="468" spans="1:42">
      <c r="A468" s="163"/>
      <c r="B468" s="27" t="str">
        <f>物品!B468</f>
        <v>IL3H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兑换：|Cff00BFFF小银行|r</v>
      </c>
      <c r="I468" s="27" t="str">
        <f>VLOOKUP(B468,物品!B:CV,99,FALSE)</f>
        <v>|cffffcc00需求：|r钻石x1|n|n金币|Cffffc926+2888~18888|r</v>
      </c>
      <c r="J468" s="165" t="str">
        <f t="shared" si="180"/>
        <v>兑换：|Cff00BFFF小银行|r</v>
      </c>
      <c r="K468" s="165" t="str">
        <f t="shared" si="181"/>
        <v>|cffffcc00需求：|r钻石x1|n|n金币|Cffffc926+2888~18888|r</v>
      </c>
      <c r="L468" s="27"/>
      <c r="M468" s="166" t="str">
        <f>VLOOKUP(LEFT(RIGHT(B468,5),4),物品!B:CU,20,FALSE)</f>
        <v>ReplaceableTextures\\CommandButtons\\BTNIN22.blp</v>
      </c>
      <c r="N468" s="185" t="s">
        <v>83</v>
      </c>
      <c r="O468" s="166" t="s">
        <v>98</v>
      </c>
      <c r="P468" s="27">
        <v>3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物品!B469</f>
        <v>IL3I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兑换：|CffFFD24D补天石|r</v>
      </c>
      <c r="I469" s="27" t="str">
        <f>VLOOKUP(B469,物品!B:CV,99,FALSE)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9" s="165" t="str">
        <f t="shared" si="180"/>
        <v>兑换：|CffFFD24D补天石|r</v>
      </c>
      <c r="K469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9" s="27"/>
      <c r="M469" s="166" t="str">
        <f>VLOOKUP(LEFT(RIGHT(B469,5),4),物品!B:CU,20,FALSE)</f>
        <v>ReplaceableTextures\\CommandButtons\\BTNIP02.blp</v>
      </c>
      <c r="N469" s="185" t="s">
        <v>83</v>
      </c>
      <c r="O469" s="166" t="s">
        <v>98</v>
      </c>
      <c r="P469" s="27">
        <v>3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物品!B470</f>
        <v>IL4A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兑换：|CffFF0000技能进化石|r</v>
      </c>
      <c r="I470" s="27" t="str">
        <f>VLOOKUP(B470,物品!B:CV,99,FALSE)</f>
        <v>|cffffcc00需求：|r钻石x15|n|n使指定的|Cffffc926A级|r技能进化为|Cffff0000S级|r。</v>
      </c>
      <c r="J470" s="165" t="str">
        <f t="shared" si="178"/>
        <v>兑换：|CffFF0000技能进化石|r</v>
      </c>
      <c r="K470" s="165" t="str">
        <f t="shared" si="179"/>
        <v>|cffffcc00需求：|r钻石x15|n|n使指定的|Cffffc926A级|r技能进化为|Cffff0000S级|r。</v>
      </c>
      <c r="L470" s="27"/>
      <c r="M470" s="166" t="str">
        <f>VLOOKUP(LEFT(RIGHT(B470,5),4),物品!B:CU,20,FALSE)</f>
        <v>ReplaceableTextures\\CommandButtons\\BTNIN04.blp</v>
      </c>
      <c r="N470" s="185" t="s">
        <v>83</v>
      </c>
      <c r="O470" s="166" t="s">
        <v>98</v>
      </c>
      <c r="P470" s="27">
        <v>3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物品!B471</f>
        <v>IL4B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兑换：|CffFF0000招魂幡Lv5|r</v>
      </c>
      <c r="I471" s="27" t="str">
        <f>VLOOKUP(B471,物品!B:CV,99,FALSE)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71" s="165" t="str">
        <f t="shared" si="178"/>
        <v>兑换：|CffFF0000招魂幡Lv5|r</v>
      </c>
      <c r="K471" s="165" t="str">
        <f t="shared" si="179"/>
        <v>|cffffcc00需求：|r钻石x6|n|n金币加成|Cffffc926+30%|r|n|n击杀|Cff00ff7f1000个|r敌人后奖励：|n金币|Cffffc926+12000~17000|r|n经验|Cffffc926+10000|r|n|n|Cff00ff7f同时只能携带一个招魂幡|r</v>
      </c>
      <c r="L471" s="27"/>
      <c r="M471" s="166" t="str">
        <f>VLOOKUP(LEFT(RIGHT(B471,5),4),物品!B:CU,20,FALSE)</f>
        <v>ReplaceableTextures\\CommandButtons\\BTNZHP5.blp</v>
      </c>
      <c r="N471" s="185" t="s">
        <v>83</v>
      </c>
      <c r="O471" s="166" t="s">
        <v>98</v>
      </c>
      <c r="P471" s="27">
        <v>3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物品!B472</f>
        <v>IL4C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兑换：|CffFF0000时渊入场券|r</v>
      </c>
      <c r="I472" s="27" t="str">
        <f>VLOOKUP(B472,物品!B:CV,99,FALSE)</f>
        <v>|cffffcc00需求：|r钻石x6|n|n每次|Cffffd24d完成|r时渊副本将消耗|Cffffd24d1|r个|Cffffd24d时渊入场券|r</v>
      </c>
      <c r="J472" s="165" t="str">
        <f t="shared" si="178"/>
        <v>兑换：|CffFF0000时渊入场券|r</v>
      </c>
      <c r="K472" s="165" t="str">
        <f t="shared" si="179"/>
        <v>|cffffcc00需求：|r钻石x6|n|n每次|Cffffd24d完成|r时渊副本将消耗|Cffffd24d1|r个|Cffffd24d时渊入场券|r</v>
      </c>
      <c r="L472" s="27"/>
      <c r="M472" s="166" t="str">
        <f>VLOOKUP(LEFT(RIGHT(B472,5),4),物品!B:CU,20,FALSE)</f>
        <v>ReplaceableTextures\\CommandButtons\\BTNIP01.blp</v>
      </c>
      <c r="N472" s="185" t="s">
        <v>83</v>
      </c>
      <c r="O472" s="166" t="s">
        <v>98</v>
      </c>
      <c r="P472" s="27">
        <v>3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物品!B473</f>
        <v>IL4D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兑换：|CffFF0000鸿蒙结晶|r</v>
      </c>
      <c r="I473" s="27" t="str">
        <f>VLOOKUP(B473,物品!B:CV,99,FALSE)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73" s="165" t="str">
        <f t="shared" si="178"/>
        <v>兑换：|CffFF0000鸿蒙结晶|r</v>
      </c>
      <c r="K473" s="165" t="str">
        <f t="shared" si="1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73" s="27"/>
      <c r="M473" s="166" t="str">
        <f>VLOOKUP(LEFT(RIGHT(B473,5),4),物品!B:CU,20,FALSE)</f>
        <v>ReplaceableTextures\\CommandButtons\\BTNIP03.blp</v>
      </c>
      <c r="N473" s="185" t="s">
        <v>83</v>
      </c>
      <c r="O473" s="166" t="s">
        <v>98</v>
      </c>
      <c r="P473" s="27">
        <v>3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物品!B474</f>
        <v>IL4E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兑换：|cffff0033创世碎片|r</v>
      </c>
      <c r="I474" s="27" t="str">
        <f>VLOOKUP(B474,物品!B:CV,99,FALSE)</f>
        <v>|cffffcc00需求：|r钻石x20|n|n点击后可将|Cffffc926神|r|Cfff7a049话|r|Cffef786d品|r|Cffe85091质|r的|Cffffc926lv4|r装备提升至|Cffff73ff创|r|Cffff56bf世|r|Cffff397f品|r|Cffff1c3f质|r。</v>
      </c>
      <c r="J474" s="165" t="str">
        <f t="shared" si="178"/>
        <v>兑换：|cffff0033创世碎片|r</v>
      </c>
      <c r="K474" s="165" t="str">
        <f t="shared" si="179"/>
        <v>|cffffcc00需求：|r钻石x20|n|n点击后可将|Cffffc926神|r|Cfff7a049话|r|Cffef786d品|r|Cffe85091质|r的|Cffffc926lv4|r装备提升至|Cffff73ff创|r|Cffff56bf世|r|Cffff397f品|r|Cffff1c3f质|r。</v>
      </c>
      <c r="L474" s="27"/>
      <c r="M474" s="166" t="str">
        <f>VLOOKUP(LEFT(RIGHT(B474,5),4),物品!B:CU,20,FALSE)</f>
        <v>ReplaceableTextures\\CommandButtons\\BTNCS42.blp</v>
      </c>
      <c r="N474" s="185" t="s">
        <v>83</v>
      </c>
      <c r="O474" s="166" t="s">
        <v>98</v>
      </c>
      <c r="P474" s="27">
        <v>3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物品!B475</f>
        <v>IL4F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兑换：|CffBF00FF稀有宝物箱|r</v>
      </c>
      <c r="I475" s="27" t="str">
        <f>VLOOKUP(B475,物品!B:CV,99,FALSE)</f>
        <v>|cffffcc00需求：|r钻石x20|n|n使用后自选一个|CffBF00FF稀有品质宝物|r</v>
      </c>
      <c r="J475" s="165" t="str">
        <f t="shared" si="178"/>
        <v>兑换：|CffBF00FF稀有宝物箱|r</v>
      </c>
      <c r="K475" s="165" t="str">
        <f t="shared" si="179"/>
        <v>|cffffcc00需求：|r钻石x20|n|n使用后自选一个|CffBF00FF稀有品质宝物|r</v>
      </c>
      <c r="L475" s="27"/>
      <c r="M475" s="166" t="str">
        <f>VLOOKUP(LEFT(RIGHT(B475,5),4),物品!B:CU,20,FALSE)</f>
        <v>ReplaceableTextures\\CommandButtons\\BTNIND1.blp</v>
      </c>
      <c r="N475" s="185" t="s">
        <v>83</v>
      </c>
      <c r="O475" s="166" t="s">
        <v>98</v>
      </c>
      <c r="P475" s="27">
        <v>3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物品!B476</f>
        <v>IL4G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兑换：|CffFFD24D刻印宝箱|r</v>
      </c>
      <c r="I476" s="27" t="str">
        <f>VLOOKUP(B476,物品!B:CV,99,FALSE)</f>
        <v>|cffffcc00需求：|r钻石x30|n|n使用后自选一个|CffFFD24D宝物刻印|r</v>
      </c>
      <c r="J476" s="165" t="str">
        <f t="shared" si="178"/>
        <v>兑换：|CffFFD24D刻印宝箱|r</v>
      </c>
      <c r="K476" s="165" t="str">
        <f t="shared" si="179"/>
        <v>|cffffcc00需求：|r钻石x30|n|n使用后自选一个|CffFFD24D宝物刻印|r</v>
      </c>
      <c r="L476" s="27"/>
      <c r="M476" s="166" t="str">
        <f>VLOOKUP(LEFT(RIGHT(B476,5),4),物品!B:CU,20,FALSE)</f>
        <v>ReplaceableTextures\\CommandButtons\\BTNIND2.blp</v>
      </c>
      <c r="N476" s="185" t="s">
        <v>83</v>
      </c>
      <c r="O476" s="166" t="s">
        <v>98</v>
      </c>
      <c r="P476" s="27">
        <v>3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 s="160" customFormat="1">
      <c r="E477" s="27"/>
      <c r="H477" s="27"/>
      <c r="J477" s="165"/>
      <c r="AB477" s="27"/>
    </row>
    <row r="478" spans="1:42" s="160" customFormat="1">
      <c r="E478" s="27"/>
      <c r="H478" s="27"/>
      <c r="J478" s="165"/>
      <c r="AB478" s="27"/>
    </row>
    <row r="479" spans="1:42" s="160" customFormat="1">
      <c r="E479" s="27"/>
      <c r="H479" s="27"/>
      <c r="J479" s="165"/>
      <c r="AB479" s="27"/>
    </row>
    <row r="480" spans="1:42" s="160" customFormat="1">
      <c r="E480" s="27"/>
      <c r="H480" s="27"/>
      <c r="J480" s="165"/>
      <c r="AB480" s="27"/>
    </row>
    <row r="481" spans="2:42" s="160" customFormat="1">
      <c r="E481" s="27"/>
      <c r="H481" s="27"/>
      <c r="J481" s="165"/>
      <c r="AB481" s="27"/>
    </row>
    <row r="482" spans="2:42" s="160" customFormat="1">
      <c r="E482" s="27"/>
      <c r="H482" s="27"/>
      <c r="J482" s="165"/>
      <c r="AB482" s="27"/>
    </row>
    <row r="483" spans="2:42" s="160" customFormat="1">
      <c r="E483" s="27"/>
      <c r="H483" s="27"/>
      <c r="J483" s="165"/>
      <c r="AB483" s="27"/>
    </row>
    <row r="484" spans="2:42" s="160" customFormat="1">
      <c r="E484" s="27"/>
      <c r="H484" s="27"/>
      <c r="J484" s="165"/>
      <c r="AB484" s="27"/>
    </row>
    <row r="485" spans="2:42" s="160" customFormat="1">
      <c r="E485" s="27"/>
      <c r="H485" s="27"/>
      <c r="J485" s="165"/>
      <c r="AB485" s="27"/>
    </row>
    <row r="486" spans="2:42" s="160" customFormat="1">
      <c r="E486" s="27"/>
      <c r="H486" s="27"/>
      <c r="J486" s="165"/>
      <c r="AB486" s="27"/>
    </row>
    <row r="487" spans="2:42" s="160" customFormat="1">
      <c r="E487" s="27"/>
      <c r="H487" s="27"/>
      <c r="J487" s="165"/>
      <c r="AB487" s="27"/>
    </row>
    <row r="488" spans="2:42" s="160" customFormat="1">
      <c r="E488" s="27"/>
      <c r="H488" s="27"/>
      <c r="J488" s="165"/>
      <c r="AB488" s="27"/>
    </row>
    <row r="489" spans="2:42" s="160" customFormat="1">
      <c r="E489" s="27"/>
      <c r="H489" s="27"/>
      <c r="J489" s="165"/>
      <c r="AB489" s="27"/>
    </row>
    <row r="490" spans="2:42" s="160" customFormat="1">
      <c r="E490" s="27"/>
      <c r="H490" s="27"/>
      <c r="J490" s="165"/>
      <c r="AB490" s="27"/>
    </row>
    <row r="491" spans="2:42" s="160" customFormat="1">
      <c r="E491" s="27"/>
      <c r="H491" s="27"/>
      <c r="J491" s="165"/>
      <c r="AB491" s="27"/>
    </row>
    <row r="492" spans="2:42" s="160" customFormat="1">
      <c r="E492" s="27"/>
      <c r="H492" s="27"/>
      <c r="J492" s="165"/>
      <c r="AB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60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I495" s="160"/>
      <c r="J495" s="165"/>
      <c r="K495" s="27"/>
      <c r="L495" s="27"/>
      <c r="M495" s="160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I496" s="160"/>
      <c r="J496" s="165"/>
      <c r="K496" s="27"/>
      <c r="L496" s="27"/>
      <c r="M496" s="160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I497" s="160"/>
      <c r="J497" s="160"/>
      <c r="K497" s="27"/>
      <c r="L497" s="27"/>
      <c r="M497" s="160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0"/>
      <c r="K498" s="27"/>
      <c r="L498" s="27"/>
      <c r="M498" s="160"/>
      <c r="O498" s="166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I499" s="160"/>
      <c r="J499" s="160"/>
      <c r="K499" s="27"/>
      <c r="L499" s="27"/>
      <c r="M499" s="160"/>
      <c r="O499" s="166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I500" s="160"/>
      <c r="J500" s="159"/>
      <c r="K500" s="27"/>
      <c r="L500" s="27"/>
      <c r="M500" s="160"/>
      <c r="O500" s="166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I501" s="160"/>
      <c r="J501" s="159"/>
      <c r="K501" s="27"/>
      <c r="L501" s="27"/>
      <c r="M501" s="160"/>
      <c r="O501" s="166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M502" s="171"/>
      <c r="O502" s="166"/>
      <c r="P502" s="27"/>
      <c r="Q502" s="27"/>
      <c r="W502" s="159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M503" s="171"/>
      <c r="O503" s="166"/>
      <c r="P503" s="27"/>
      <c r="Q503" s="27"/>
      <c r="W503" s="159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 s="171"/>
      <c r="O504" s="166"/>
      <c r="P504" s="27"/>
      <c r="Q504" s="27"/>
      <c r="W504" s="159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 s="171"/>
      <c r="O505" s="166"/>
      <c r="P505" s="27"/>
      <c r="Q505" s="27"/>
      <c r="W505" s="159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 s="172"/>
      <c r="O506" s="16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 s="172"/>
      <c r="O507" s="16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 s="172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 s="172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 s="172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 s="172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 s="172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 s="172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5"/>
      <c r="K514" s="27"/>
      <c r="L514" s="27"/>
      <c r="M514" s="172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5"/>
      <c r="K515" s="27"/>
      <c r="L515" s="27"/>
      <c r="M515" s="172"/>
      <c r="O515" s="16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5"/>
      <c r="K516" s="27"/>
      <c r="L516" s="27"/>
      <c r="M516" s="172"/>
      <c r="O516" s="16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I517" s="160"/>
      <c r="J517" s="165"/>
      <c r="K517" s="27"/>
      <c r="L517" s="27"/>
      <c r="M517" s="171"/>
      <c r="O517" s="166"/>
      <c r="P517" s="27"/>
      <c r="Q517" s="27"/>
      <c r="W517" s="159"/>
      <c r="X517" s="27"/>
      <c r="Z517" s="27"/>
      <c r="AA517" s="27"/>
      <c r="AC517" s="27"/>
      <c r="AD517" s="27"/>
      <c r="AJ517" s="27"/>
      <c r="AK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 s="171"/>
      <c r="O518" s="166"/>
      <c r="P518" s="27"/>
      <c r="Q518" s="27"/>
      <c r="W518" s="159"/>
      <c r="X518" s="27"/>
      <c r="Z518" s="27"/>
      <c r="AA518" s="27"/>
      <c r="AC518" s="27"/>
      <c r="AD518" s="27"/>
      <c r="AJ518" s="27"/>
      <c r="AK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 s="171"/>
      <c r="O519" s="166"/>
      <c r="P519" s="27"/>
      <c r="Q519" s="27"/>
      <c r="W519" s="159"/>
      <c r="X519" s="27"/>
      <c r="Z519" s="27"/>
      <c r="AA519" s="27"/>
      <c r="AC519" s="27"/>
      <c r="AD519" s="27"/>
      <c r="AJ519" s="27"/>
      <c r="AK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 s="171"/>
      <c r="O520" s="166"/>
      <c r="P520" s="27"/>
      <c r="Q520" s="27"/>
      <c r="W520" s="159"/>
      <c r="X520" s="27"/>
      <c r="Z520" s="27"/>
      <c r="AA520" s="27"/>
      <c r="AC520" s="27"/>
      <c r="AD520" s="27"/>
      <c r="AJ520" s="27"/>
      <c r="AK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P521" s="27"/>
      <c r="Q521" s="27"/>
      <c r="W521" s="159"/>
      <c r="X521" s="27"/>
      <c r="Z521" s="27"/>
      <c r="AA521" s="27"/>
      <c r="AC521" s="27"/>
      <c r="AD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L539" s="27"/>
      <c r="M539"/>
      <c r="O539" s="166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L540" s="27"/>
      <c r="M540"/>
      <c r="O540" s="166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L541" s="27"/>
      <c r="M541"/>
      <c r="O541" s="166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L542" s="27"/>
      <c r="M542"/>
      <c r="O542" s="166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/>
      <c r="O543" s="166"/>
      <c r="P543" s="27"/>
      <c r="Q543" s="27"/>
      <c r="W543" s="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/>
      <c r="O544" s="166"/>
      <c r="P544" s="27"/>
      <c r="Q544" s="27"/>
      <c r="W544" s="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M545"/>
      <c r="O545" s="166"/>
      <c r="P545" s="27"/>
      <c r="Q545" s="27"/>
      <c r="W545" s="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M546"/>
      <c r="O546" s="166"/>
      <c r="P546" s="27"/>
      <c r="Q546" s="27"/>
      <c r="W546" s="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M547"/>
      <c r="O547" s="166"/>
      <c r="P547" s="27"/>
      <c r="Q547" s="27"/>
      <c r="W547" s="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M548"/>
      <c r="O548" s="166"/>
      <c r="P548" s="27"/>
      <c r="Q548" s="27"/>
      <c r="W548" s="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M549"/>
      <c r="O549" s="166"/>
      <c r="P549" s="27"/>
      <c r="Q549" s="27"/>
      <c r="W549" s="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M550"/>
      <c r="O550" s="166"/>
      <c r="P550" s="27"/>
      <c r="Q550" s="27"/>
      <c r="W550" s="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M551"/>
      <c r="O551" s="166"/>
      <c r="P551" s="27"/>
      <c r="Q551" s="27"/>
      <c r="W551" s="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M552"/>
      <c r="O552" s="166"/>
      <c r="P552" s="27"/>
      <c r="Q552" s="27"/>
      <c r="W552" s="27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M553"/>
      <c r="O553" s="166"/>
      <c r="P553" s="27"/>
      <c r="Q553" s="27"/>
      <c r="W553" s="27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M554"/>
      <c r="O554" s="166"/>
      <c r="P554" s="27"/>
      <c r="Q554" s="27"/>
      <c r="W554" s="27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M555"/>
      <c r="O555" s="166"/>
      <c r="P555" s="27"/>
      <c r="Q555" s="27"/>
      <c r="W555" s="27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M556"/>
      <c r="O556" s="166"/>
      <c r="P556" s="27"/>
      <c r="Q556" s="27"/>
      <c r="W556" s="27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M557"/>
      <c r="O557" s="166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3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M559" s="173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M560" s="173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M561" s="173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M562" s="173"/>
      <c r="P562" s="27"/>
      <c r="Q562" s="27"/>
      <c r="W562" s="159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M563" s="173"/>
      <c r="P563" s="27"/>
      <c r="Q563" s="27"/>
      <c r="W563" s="159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M564" s="173"/>
      <c r="P564" s="27"/>
      <c r="Q564" s="27"/>
      <c r="W564" s="159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M565" s="173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M566" s="173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M567" s="173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M568" s="173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M569" s="173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M570" s="173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M571" s="173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M572" s="173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M573" s="173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M574" s="173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M575" s="173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M576" s="173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M577" s="173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0"/>
      <c r="J578" s="165"/>
      <c r="K578" s="27"/>
      <c r="L578" s="27"/>
      <c r="M578" s="173"/>
      <c r="O578" s="166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0"/>
      <c r="J579" s="165"/>
      <c r="K579" s="27"/>
      <c r="L579" s="27"/>
      <c r="M579" s="173"/>
      <c r="O579" s="166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0"/>
      <c r="J580" s="165"/>
      <c r="K580" s="27"/>
      <c r="L580" s="27"/>
      <c r="M580" s="173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0"/>
      <c r="J581" s="165"/>
      <c r="K581" s="27"/>
      <c r="L581" s="27"/>
      <c r="M581" s="173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0"/>
      <c r="J582" s="165"/>
      <c r="K582" s="27"/>
      <c r="L582" s="27"/>
      <c r="M582" s="173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0"/>
      <c r="J583" s="165"/>
      <c r="K583" s="27"/>
      <c r="L583" s="27"/>
      <c r="M583" s="173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0"/>
      <c r="J584" s="165"/>
      <c r="K584" s="27"/>
      <c r="L584" s="27"/>
      <c r="M584" s="173"/>
      <c r="O584" s="166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0"/>
      <c r="J585" s="165"/>
      <c r="K585" s="27"/>
      <c r="L585" s="27"/>
      <c r="M585" s="173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0"/>
      <c r="J586" s="165"/>
      <c r="K586" s="27"/>
      <c r="L586" s="27"/>
      <c r="M586" s="173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0"/>
      <c r="J587" s="165"/>
      <c r="K587" s="27"/>
      <c r="L587" s="27"/>
      <c r="M587" s="173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0"/>
      <c r="J588" s="165"/>
      <c r="K588" s="27"/>
      <c r="L588" s="27"/>
      <c r="M588" s="173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0"/>
      <c r="J589" s="165"/>
      <c r="K589" s="27"/>
      <c r="L589" s="27"/>
      <c r="M589" s="173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0"/>
      <c r="C590" s="27"/>
      <c r="D590" s="27"/>
      <c r="E590" s="27"/>
      <c r="H590" s="27"/>
      <c r="I590" s="160"/>
      <c r="J590" s="165"/>
      <c r="K590" s="27"/>
      <c r="L590" s="27"/>
      <c r="M590" s="173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0"/>
      <c r="C591" s="27"/>
      <c r="D591" s="27"/>
      <c r="E591" s="27"/>
      <c r="H591" s="27"/>
      <c r="I591" s="160"/>
      <c r="J591" s="165"/>
      <c r="K591" s="27"/>
      <c r="L591" s="27"/>
      <c r="M591" s="173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0"/>
      <c r="C592" s="27"/>
      <c r="D592" s="27"/>
      <c r="E592" s="27"/>
      <c r="H592" s="27"/>
      <c r="I592" s="160"/>
      <c r="J592" s="165"/>
      <c r="K592" s="27"/>
      <c r="L592" s="27"/>
      <c r="M592" s="173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0"/>
      <c r="C593" s="27"/>
      <c r="D593" s="27"/>
      <c r="E593" s="27"/>
      <c r="H593" s="27"/>
      <c r="I593" s="160"/>
      <c r="J593" s="165"/>
      <c r="K593" s="27"/>
      <c r="L593" s="27"/>
      <c r="M593" s="173"/>
      <c r="O593" s="166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0"/>
      <c r="C594" s="27"/>
      <c r="D594" s="27"/>
      <c r="E594" s="27"/>
      <c r="H594" s="27"/>
      <c r="I594" s="160"/>
      <c r="J594" s="165"/>
      <c r="K594" s="27"/>
      <c r="L594" s="27"/>
      <c r="M594" s="173"/>
      <c r="O594" s="166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0"/>
      <c r="C595" s="27"/>
      <c r="D595" s="27"/>
      <c r="E595" s="27"/>
      <c r="H595" s="27"/>
      <c r="I595" s="160"/>
      <c r="J595" s="165"/>
      <c r="K595" s="27"/>
      <c r="L595" s="27"/>
      <c r="M595" s="173"/>
      <c r="O595" s="166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0"/>
      <c r="C596" s="27"/>
      <c r="D596" s="27"/>
      <c r="E596" s="27"/>
      <c r="H596" s="27"/>
      <c r="I596" s="160"/>
      <c r="J596" s="165"/>
      <c r="K596" s="27"/>
      <c r="L596" s="27"/>
      <c r="M596" s="173"/>
      <c r="O596" s="166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L597" s="27"/>
      <c r="O597" s="166"/>
      <c r="P597" s="27"/>
      <c r="Q597" s="27"/>
      <c r="W597" s="159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L598" s="27"/>
      <c r="O598" s="166"/>
      <c r="P598" s="27"/>
      <c r="Q598" s="27"/>
      <c r="W598" s="159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L599" s="27"/>
      <c r="O599" s="166"/>
      <c r="P599" s="27"/>
      <c r="Q599" s="27"/>
      <c r="W599" s="159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L600" s="27"/>
      <c r="O600" s="166"/>
      <c r="P600" s="27"/>
      <c r="Q600" s="27"/>
      <c r="W600" s="159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L601" s="27"/>
      <c r="O601" s="166"/>
      <c r="P601" s="27"/>
      <c r="Q601" s="27"/>
      <c r="W601" s="159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L602" s="27"/>
      <c r="O602" s="166"/>
      <c r="P602" s="27"/>
      <c r="Q602" s="27"/>
      <c r="W602" s="159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L603" s="27"/>
      <c r="O603" s="166"/>
      <c r="P603" s="27"/>
      <c r="Q603" s="27"/>
      <c r="W603" s="159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L604" s="27"/>
      <c r="O604" s="166"/>
      <c r="P604" s="27"/>
      <c r="Q604" s="27"/>
      <c r="W604" s="159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L605" s="27"/>
      <c r="O605" s="166"/>
      <c r="P605" s="27"/>
      <c r="Q605" s="27"/>
      <c r="W605" s="159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L606" s="27"/>
      <c r="O606" s="166"/>
      <c r="P606" s="27"/>
      <c r="Q606" s="27"/>
      <c r="W606" s="159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L607" s="27"/>
      <c r="O607" s="166"/>
      <c r="P607" s="27"/>
      <c r="Q607" s="27"/>
      <c r="W607" s="159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N608" s="159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N609" s="159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N610" s="159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N611" s="159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 s="161" customFormat="1">
      <c r="B612" s="174"/>
      <c r="C612" s="175"/>
      <c r="D612" s="175"/>
      <c r="E612" s="27"/>
      <c r="H612" s="27"/>
      <c r="I612" s="175"/>
      <c r="J612" s="176"/>
      <c r="K612" s="175"/>
      <c r="L612" s="175"/>
      <c r="M612" s="171"/>
      <c r="P612" s="175"/>
      <c r="Q612" s="175"/>
      <c r="W612" s="175"/>
      <c r="X612" s="175"/>
      <c r="Z612" s="175"/>
      <c r="AA612" s="27"/>
      <c r="AB612" s="174"/>
      <c r="AC612" s="175"/>
      <c r="AD612" s="175"/>
      <c r="AI612" s="175"/>
      <c r="AJ612" s="175"/>
      <c r="AK612" s="175"/>
      <c r="AN612" s="174"/>
      <c r="AO612" s="175"/>
      <c r="AP612" s="175"/>
    </row>
    <row r="613" spans="2:42" s="161" customFormat="1">
      <c r="B613" s="174"/>
      <c r="C613" s="175"/>
      <c r="D613" s="175"/>
      <c r="E613" s="27"/>
      <c r="H613" s="27"/>
      <c r="I613" s="175"/>
      <c r="J613" s="176"/>
      <c r="K613" s="175"/>
      <c r="L613" s="175"/>
      <c r="M613" s="171"/>
      <c r="P613" s="175"/>
      <c r="Q613" s="175"/>
      <c r="W613" s="175"/>
      <c r="X613" s="175"/>
      <c r="Z613" s="175"/>
      <c r="AA613" s="27"/>
      <c r="AB613" s="174"/>
      <c r="AC613" s="175"/>
      <c r="AD613" s="175"/>
      <c r="AI613" s="175"/>
      <c r="AJ613" s="175"/>
      <c r="AK613" s="175"/>
      <c r="AN613" s="174"/>
      <c r="AO613" s="175"/>
      <c r="AP613" s="175"/>
    </row>
    <row r="614" spans="2:42">
      <c r="B614" s="159"/>
      <c r="C614" s="27"/>
      <c r="D614" s="27"/>
      <c r="E614" s="27"/>
      <c r="H614" s="27"/>
      <c r="I614" s="27"/>
      <c r="J614" s="165"/>
      <c r="K614" s="27"/>
      <c r="L614" s="27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27"/>
      <c r="J615" s="165"/>
      <c r="K615" s="27"/>
      <c r="L615" s="27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27"/>
      <c r="J616" s="165"/>
      <c r="K616" s="27"/>
      <c r="L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27"/>
      <c r="J617" s="165"/>
      <c r="K617" s="27"/>
      <c r="L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27"/>
      <c r="J618" s="165"/>
      <c r="K618" s="27"/>
      <c r="L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27"/>
      <c r="J619" s="165"/>
      <c r="K619" s="27"/>
      <c r="L619" s="27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27"/>
      <c r="J620" s="165"/>
      <c r="K620" s="27"/>
      <c r="L620" s="27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27"/>
      <c r="J621" s="165"/>
      <c r="K621" s="27"/>
      <c r="L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27"/>
      <c r="J622" s="165"/>
      <c r="K622" s="27"/>
      <c r="L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I623" s="27"/>
      <c r="J623" s="165"/>
      <c r="K623" s="27"/>
      <c r="L623" s="27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I624" s="27"/>
      <c r="J624" s="165"/>
      <c r="K624" s="27"/>
      <c r="L624" s="27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I625" s="27"/>
      <c r="J625" s="165"/>
      <c r="K625" s="27"/>
      <c r="L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I626" s="27"/>
      <c r="J626" s="165"/>
      <c r="K626" s="27"/>
      <c r="L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I627" s="27"/>
      <c r="J627" s="165"/>
      <c r="K627" s="27"/>
      <c r="L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I628" s="27"/>
      <c r="J628" s="165"/>
      <c r="K628" s="27"/>
      <c r="L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I629" s="27"/>
      <c r="J629" s="165"/>
      <c r="K629" s="27"/>
      <c r="L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I630" s="27"/>
      <c r="J630" s="165"/>
      <c r="K630" s="27"/>
      <c r="L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160"/>
      <c r="J633" s="165"/>
      <c r="K633" s="27"/>
      <c r="L633" s="27"/>
      <c r="P633" s="27"/>
      <c r="Q633" s="27"/>
      <c r="V633" s="27"/>
      <c r="W633" s="159"/>
      <c r="X633" s="27"/>
      <c r="Z633" s="27"/>
      <c r="AA633" s="27"/>
      <c r="AB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165"/>
      <c r="J634" s="165"/>
      <c r="K634" s="27"/>
      <c r="L634" s="27"/>
      <c r="P634" s="27"/>
      <c r="Q634" s="27"/>
      <c r="V634" s="27"/>
      <c r="W634" s="159"/>
      <c r="X634" s="27"/>
      <c r="Z634" s="27"/>
      <c r="AA634" s="27"/>
      <c r="AB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165"/>
      <c r="J635" s="165"/>
      <c r="K635" s="27"/>
      <c r="L635" s="27"/>
      <c r="P635" s="27"/>
      <c r="Q635" s="27"/>
      <c r="V635" s="27"/>
      <c r="W635" s="159"/>
      <c r="X635" s="27"/>
      <c r="Z635" s="27"/>
      <c r="AA635" s="27"/>
      <c r="AB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I636" s="165"/>
      <c r="J636" s="165"/>
      <c r="K636" s="27"/>
      <c r="L636" s="27"/>
      <c r="P636" s="27"/>
      <c r="Q636" s="27"/>
      <c r="V636" s="27"/>
      <c r="W636" s="159"/>
      <c r="X636" s="27"/>
      <c r="Z636" s="27"/>
      <c r="AA636" s="27"/>
      <c r="AB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I637" s="165"/>
      <c r="J637" s="165"/>
      <c r="K637" s="27"/>
      <c r="L637" s="27"/>
      <c r="P637" s="27"/>
      <c r="Q637" s="27"/>
      <c r="V637" s="27"/>
      <c r="W637" s="159"/>
      <c r="X637" s="27"/>
      <c r="Z637" s="27"/>
      <c r="AA637" s="27"/>
      <c r="AB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165"/>
      <c r="J638" s="165"/>
      <c r="K638" s="27"/>
      <c r="L638" s="27"/>
      <c r="P638" s="27"/>
      <c r="Q638" s="27"/>
      <c r="V638" s="27"/>
      <c r="W638" s="159"/>
      <c r="X638" s="27"/>
      <c r="Z638" s="27"/>
      <c r="AA638" s="27"/>
      <c r="AB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165"/>
      <c r="J639" s="165"/>
      <c r="K639" s="27"/>
      <c r="L639" s="27"/>
      <c r="P639" s="27"/>
      <c r="Q639" s="27"/>
      <c r="V639" s="27"/>
      <c r="W639" s="159"/>
      <c r="X639" s="27"/>
      <c r="Z639" s="27"/>
      <c r="AA639" s="27"/>
      <c r="AB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165"/>
      <c r="J640" s="165"/>
      <c r="K640" s="27"/>
      <c r="L640" s="27"/>
      <c r="P640" s="27"/>
      <c r="Q640" s="27"/>
      <c r="V640" s="27"/>
      <c r="W640" s="159"/>
      <c r="X640" s="27"/>
      <c r="Z640" s="27"/>
      <c r="AA640" s="27"/>
      <c r="AB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165"/>
      <c r="J641" s="165"/>
      <c r="K641" s="27"/>
      <c r="L641" s="27"/>
      <c r="P641" s="27"/>
      <c r="Q641" s="27"/>
      <c r="V641" s="27"/>
      <c r="W641" s="159"/>
      <c r="X641" s="27"/>
      <c r="Z641" s="27"/>
      <c r="AA641" s="27"/>
      <c r="AB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F642" s="27"/>
      <c r="G642" s="27"/>
      <c r="H642" s="27"/>
      <c r="I642" s="27"/>
      <c r="J642" s="165"/>
      <c r="K642" s="165"/>
      <c r="L642" s="27"/>
      <c r="M642" s="166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</row>
    <row r="643" spans="2:42">
      <c r="B643" s="27"/>
      <c r="C643" s="27"/>
      <c r="D643" s="27"/>
      <c r="E643" s="27"/>
      <c r="F643" s="27"/>
      <c r="G643" s="27"/>
      <c r="H643" s="27"/>
      <c r="I643" s="27"/>
      <c r="J643" s="165"/>
      <c r="K643" s="165"/>
      <c r="L643" s="27"/>
      <c r="M643" s="166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</row>
    <row r="644" spans="2:42">
      <c r="B644" s="27"/>
      <c r="C644" s="27"/>
      <c r="D644" s="27"/>
      <c r="E644" s="27"/>
      <c r="F644" s="27"/>
      <c r="G644" s="27"/>
      <c r="H644" s="27"/>
      <c r="I644" s="27"/>
      <c r="J644" s="165"/>
      <c r="K644" s="165"/>
      <c r="L644" s="27"/>
      <c r="M644" s="166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</row>
    <row r="645" spans="2:42">
      <c r="B645" s="27"/>
      <c r="C645" s="27"/>
      <c r="D645" s="27"/>
      <c r="E645" s="27"/>
      <c r="F645" s="27"/>
      <c r="G645" s="27"/>
      <c r="H645" s="27"/>
      <c r="I645" s="27"/>
      <c r="J645" s="165"/>
      <c r="K645" s="165"/>
      <c r="L645" s="27"/>
      <c r="M645" s="166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</row>
    <row r="646" spans="2:42">
      <c r="B646" s="27"/>
      <c r="C646" s="27"/>
      <c r="D646" s="27"/>
      <c r="E646" s="27"/>
      <c r="F646" s="27"/>
      <c r="G646" s="27"/>
      <c r="H646" s="27"/>
      <c r="I646" s="27"/>
      <c r="J646" s="165"/>
      <c r="K646" s="165"/>
      <c r="L646" s="27"/>
      <c r="M646" s="166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</row>
    <row r="647" spans="2:42">
      <c r="B647" s="27"/>
      <c r="C647" s="27"/>
      <c r="D647" s="27"/>
      <c r="E647" s="27"/>
      <c r="F647" s="27"/>
      <c r="G647" s="27"/>
      <c r="H647" s="27"/>
      <c r="I647" s="27"/>
      <c r="J647" s="165"/>
      <c r="K647" s="165"/>
      <c r="L647" s="27"/>
      <c r="M647" s="166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</row>
    <row r="648" spans="2:42">
      <c r="B648" s="27"/>
      <c r="C648" s="27"/>
      <c r="D648" s="27"/>
      <c r="E648" s="27"/>
      <c r="F648" s="27"/>
      <c r="G648" s="27"/>
      <c r="H648" s="27"/>
      <c r="I648" s="27"/>
      <c r="J648" s="165"/>
      <c r="K648" s="165"/>
      <c r="L648" s="27"/>
      <c r="M648" s="166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</row>
    <row r="649" spans="2:42">
      <c r="B649" s="27"/>
      <c r="C649" s="27"/>
      <c r="D649" s="27"/>
      <c r="E649" s="27"/>
      <c r="H649" s="27"/>
      <c r="I649" s="165"/>
      <c r="J649" s="165"/>
      <c r="K649" s="27"/>
      <c r="L649" s="27"/>
      <c r="M649" s="177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165"/>
      <c r="J650" s="165"/>
      <c r="K650" s="27"/>
      <c r="L650" s="27"/>
      <c r="M650" s="177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165"/>
      <c r="J651" s="165"/>
      <c r="K651" s="27"/>
      <c r="L651" s="27"/>
      <c r="M651" s="178"/>
      <c r="O651" s="27"/>
      <c r="P651" s="27"/>
      <c r="Q651" s="27"/>
      <c r="W651" s="27"/>
      <c r="X651" s="27"/>
      <c r="Z651" s="27"/>
      <c r="AA651" s="27"/>
      <c r="AC651" s="27"/>
      <c r="AD651" s="27"/>
      <c r="AI651" s="159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165"/>
      <c r="J652" s="165"/>
      <c r="K652" s="27"/>
      <c r="L652" s="27"/>
      <c r="M652" s="177"/>
      <c r="O652" s="27"/>
      <c r="P652" s="27"/>
      <c r="Q652" s="27"/>
      <c r="W652" s="27"/>
      <c r="X652" s="27"/>
      <c r="Z652" s="27"/>
      <c r="AA652" s="27"/>
      <c r="AC652" s="27"/>
      <c r="AD652" s="27"/>
      <c r="AI652" s="159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165"/>
      <c r="J653" s="165"/>
      <c r="K653" s="27"/>
      <c r="L653" s="27"/>
      <c r="M653" s="177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7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7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7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7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7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7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7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7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7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7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7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8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78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78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8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8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8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8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8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8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8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M698" s="177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M699" s="177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M700" s="177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M701" s="177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M702" s="177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M703" s="177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9"/>
      <c r="O704" s="163"/>
      <c r="P704" s="27"/>
      <c r="Q704" s="27"/>
      <c r="V704" s="27"/>
      <c r="W704" s="159"/>
      <c r="X704" s="27"/>
      <c r="Z704" s="27"/>
      <c r="AA704" s="27"/>
      <c r="AC704" s="27"/>
      <c r="AD704" s="27"/>
      <c r="AJ704" s="27"/>
      <c r="AK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9"/>
      <c r="O705" s="163"/>
      <c r="P705" s="27"/>
      <c r="Q705" s="27"/>
      <c r="V705" s="27"/>
      <c r="W705" s="159"/>
      <c r="X705" s="27"/>
      <c r="Z705" s="27"/>
      <c r="AA705" s="27"/>
      <c r="AB705" s="27"/>
      <c r="AC705" s="27"/>
      <c r="AD705" s="27"/>
      <c r="AJ705" s="27"/>
      <c r="AK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9"/>
      <c r="O706" s="163"/>
      <c r="P706" s="27"/>
      <c r="Q706" s="27"/>
      <c r="V706" s="27"/>
      <c r="W706" s="159"/>
      <c r="X706" s="27"/>
      <c r="Z706" s="27"/>
      <c r="AA706" s="27"/>
      <c r="AB706" s="27"/>
      <c r="AC706" s="27"/>
      <c r="AD706" s="27"/>
      <c r="AJ706" s="27"/>
      <c r="AK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9"/>
      <c r="O707" s="163"/>
      <c r="P707" s="27"/>
      <c r="Q707" s="27"/>
      <c r="V707" s="27"/>
      <c r="W707" s="159"/>
      <c r="X707" s="27"/>
      <c r="Z707" s="27"/>
      <c r="AA707" s="27"/>
      <c r="AB707" s="27"/>
      <c r="AC707" s="27"/>
      <c r="AD707" s="27"/>
      <c r="AJ707" s="27"/>
      <c r="AK707" s="27"/>
    </row>
    <row r="708" spans="2:42" s="162" customFormat="1">
      <c r="B708" s="180"/>
      <c r="C708" s="180"/>
      <c r="D708" s="180"/>
      <c r="E708" s="27"/>
      <c r="H708" s="27"/>
      <c r="I708" s="180"/>
      <c r="J708" s="181"/>
      <c r="K708" s="180"/>
      <c r="L708" s="180"/>
      <c r="M708" s="182"/>
      <c r="O708" s="183"/>
      <c r="P708" s="180"/>
      <c r="Q708" s="180"/>
      <c r="V708" s="180"/>
      <c r="W708" s="184"/>
      <c r="X708" s="180"/>
      <c r="Z708" s="180"/>
      <c r="AA708" s="180"/>
      <c r="AB708" s="184"/>
      <c r="AC708" s="180"/>
      <c r="AD708" s="180"/>
      <c r="AJ708" s="180"/>
      <c r="AK708" s="180"/>
      <c r="AN708" s="184"/>
    </row>
    <row r="709" spans="2:42" s="162" customFormat="1">
      <c r="B709" s="180"/>
      <c r="C709" s="180"/>
      <c r="D709" s="180"/>
      <c r="E709" s="27"/>
      <c r="H709" s="27"/>
      <c r="I709" s="180"/>
      <c r="J709" s="181"/>
      <c r="K709" s="180"/>
      <c r="L709" s="180"/>
      <c r="M709" s="182"/>
      <c r="O709" s="183"/>
      <c r="P709" s="180"/>
      <c r="Q709" s="180"/>
      <c r="V709" s="180"/>
      <c r="W709" s="184"/>
      <c r="X709" s="180"/>
      <c r="Z709" s="180"/>
      <c r="AA709" s="180"/>
      <c r="AB709" s="184"/>
      <c r="AC709" s="180"/>
      <c r="AD709" s="180"/>
      <c r="AJ709" s="180"/>
      <c r="AK709" s="180"/>
      <c r="AN709" s="184"/>
    </row>
    <row r="710" spans="2:42" s="162" customFormat="1">
      <c r="B710" s="180"/>
      <c r="C710" s="180"/>
      <c r="D710" s="180"/>
      <c r="E710" s="27"/>
      <c r="H710" s="27"/>
      <c r="I710" s="180"/>
      <c r="J710" s="181"/>
      <c r="K710" s="180"/>
      <c r="L710" s="180"/>
      <c r="M710" s="182"/>
      <c r="O710" s="183"/>
      <c r="P710" s="180"/>
      <c r="Q710" s="180"/>
      <c r="V710" s="180"/>
      <c r="W710" s="184"/>
      <c r="X710" s="180"/>
      <c r="Z710" s="180"/>
      <c r="AA710" s="180"/>
      <c r="AB710" s="184"/>
      <c r="AC710" s="180"/>
      <c r="AD710" s="180"/>
      <c r="AJ710" s="180"/>
      <c r="AK710" s="180"/>
      <c r="AN710" s="184"/>
    </row>
    <row r="711" spans="2:42" s="162" customFormat="1">
      <c r="B711" s="180"/>
      <c r="C711" s="180"/>
      <c r="D711" s="180"/>
      <c r="E711" s="27"/>
      <c r="H711" s="27"/>
      <c r="I711" s="180"/>
      <c r="J711" s="181"/>
      <c r="K711" s="180"/>
      <c r="L711" s="180"/>
      <c r="M711" s="182"/>
      <c r="O711" s="183"/>
      <c r="P711" s="180"/>
      <c r="Q711" s="180"/>
      <c r="V711" s="180"/>
      <c r="W711" s="184"/>
      <c r="X711" s="180"/>
      <c r="Z711" s="180"/>
      <c r="AA711" s="180"/>
      <c r="AB711" s="184"/>
      <c r="AC711" s="180"/>
      <c r="AD711" s="180"/>
      <c r="AJ711" s="180"/>
      <c r="AK711" s="180"/>
      <c r="AN711" s="184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9"/>
      <c r="O712" s="163"/>
      <c r="P712" s="27"/>
      <c r="Q712" s="27"/>
      <c r="W712" s="27"/>
      <c r="X712" s="27"/>
      <c r="Z712" s="27"/>
      <c r="AA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9"/>
      <c r="O713" s="163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9"/>
      <c r="O714" s="163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9"/>
      <c r="O715" s="163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 s="162" customFormat="1">
      <c r="B716" s="180"/>
      <c r="C716" s="180"/>
      <c r="D716" s="180"/>
      <c r="E716" s="27"/>
      <c r="H716" s="27"/>
      <c r="I716" s="180"/>
      <c r="J716" s="181"/>
      <c r="K716" s="180"/>
      <c r="L716" s="180"/>
      <c r="M716" s="182"/>
      <c r="O716" s="183"/>
      <c r="P716" s="180"/>
      <c r="Q716" s="180"/>
      <c r="W716" s="180"/>
      <c r="X716" s="180"/>
      <c r="Z716" s="180"/>
      <c r="AA716" s="180"/>
      <c r="AB716" s="184"/>
      <c r="AC716" s="180"/>
      <c r="AD716" s="180"/>
      <c r="AJ716" s="180"/>
      <c r="AK716" s="180"/>
      <c r="AN716" s="184"/>
      <c r="AO716" s="180"/>
      <c r="AP716" s="180"/>
    </row>
    <row r="717" spans="2:42" s="162" customFormat="1">
      <c r="B717" s="180"/>
      <c r="C717" s="180"/>
      <c r="D717" s="180"/>
      <c r="E717" s="27"/>
      <c r="H717" s="27"/>
      <c r="I717" s="180"/>
      <c r="J717" s="181"/>
      <c r="K717" s="180"/>
      <c r="L717" s="180"/>
      <c r="M717" s="182"/>
      <c r="O717" s="183"/>
      <c r="P717" s="180"/>
      <c r="Q717" s="180"/>
      <c r="W717" s="180"/>
      <c r="X717" s="180"/>
      <c r="Z717" s="180"/>
      <c r="AA717" s="180"/>
      <c r="AB717" s="184"/>
      <c r="AC717" s="180"/>
      <c r="AD717" s="180"/>
      <c r="AJ717" s="180"/>
      <c r="AK717" s="180"/>
      <c r="AN717" s="184"/>
      <c r="AO717" s="180"/>
      <c r="AP717" s="180"/>
    </row>
    <row r="718" spans="2:42" s="162" customFormat="1">
      <c r="B718" s="180"/>
      <c r="C718" s="180"/>
      <c r="D718" s="180"/>
      <c r="E718" s="27"/>
      <c r="H718" s="27"/>
      <c r="I718" s="180"/>
      <c r="J718" s="181"/>
      <c r="K718" s="180"/>
      <c r="L718" s="180"/>
      <c r="M718" s="182"/>
      <c r="O718" s="183"/>
      <c r="P718" s="180"/>
      <c r="Q718" s="180"/>
      <c r="W718" s="180"/>
      <c r="X718" s="180"/>
      <c r="Z718" s="180"/>
      <c r="AA718" s="180"/>
      <c r="AB718" s="184"/>
      <c r="AC718" s="180"/>
      <c r="AD718" s="180"/>
      <c r="AJ718" s="180"/>
      <c r="AK718" s="180"/>
      <c r="AN718" s="184"/>
      <c r="AO718" s="180"/>
      <c r="AP718" s="180"/>
    </row>
    <row r="719" spans="2:42" s="162" customFormat="1">
      <c r="B719" s="180"/>
      <c r="C719" s="180"/>
      <c r="D719" s="180"/>
      <c r="E719" s="27"/>
      <c r="H719" s="27"/>
      <c r="I719" s="180"/>
      <c r="J719" s="181"/>
      <c r="K719" s="180"/>
      <c r="L719" s="180"/>
      <c r="M719" s="182"/>
      <c r="O719" s="183"/>
      <c r="P719" s="180"/>
      <c r="Q719" s="180"/>
      <c r="W719" s="180"/>
      <c r="X719" s="180"/>
      <c r="Z719" s="180"/>
      <c r="AA719" s="180"/>
      <c r="AB719" s="184"/>
      <c r="AC719" s="180"/>
      <c r="AD719" s="180"/>
      <c r="AJ719" s="180"/>
      <c r="AK719" s="180"/>
      <c r="AN719" s="184"/>
      <c r="AO719" s="180"/>
      <c r="AP719" s="180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66"/>
      <c r="O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66"/>
      <c r="O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66"/>
      <c r="O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66"/>
      <c r="O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66"/>
      <c r="O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66"/>
      <c r="O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66"/>
      <c r="O726" s="27"/>
      <c r="P726" s="27"/>
      <c r="Q726" s="27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66"/>
      <c r="O727" s="27"/>
      <c r="P727" s="27"/>
      <c r="Q727" s="27"/>
      <c r="W727" s="27"/>
      <c r="X727" s="27"/>
      <c r="Z727" s="27"/>
      <c r="AA727" s="27"/>
      <c r="AC727" s="27"/>
      <c r="AD727" s="27"/>
      <c r="AI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66"/>
      <c r="O728" s="27"/>
      <c r="P728" s="27"/>
      <c r="Q728" s="27"/>
      <c r="W728" s="27"/>
      <c r="X728" s="27"/>
      <c r="Z728" s="27"/>
      <c r="AA728" s="27"/>
      <c r="AC728" s="27"/>
      <c r="AD728" s="27"/>
      <c r="AI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66"/>
      <c r="O729" s="27"/>
      <c r="P729" s="27"/>
      <c r="Q729" s="27"/>
      <c r="W729" s="27"/>
      <c r="X729" s="27"/>
      <c r="Z729" s="27"/>
      <c r="AA729" s="27"/>
      <c r="AC729" s="27"/>
      <c r="AD729" s="27"/>
      <c r="AI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66"/>
      <c r="O730" s="27"/>
      <c r="P730" s="27"/>
      <c r="Q730" s="27"/>
      <c r="W730" s="27"/>
      <c r="X730" s="27"/>
      <c r="Z730" s="27"/>
      <c r="AA730" s="27"/>
      <c r="AC730" s="27"/>
      <c r="AD730" s="27"/>
      <c r="AI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66"/>
      <c r="O731" s="27"/>
      <c r="P731" s="27"/>
      <c r="Q731" s="27"/>
      <c r="W731" s="27"/>
      <c r="X731" s="27"/>
      <c r="Z731" s="27"/>
      <c r="AA731" s="27"/>
      <c r="AC731" s="27"/>
      <c r="AD731" s="27"/>
      <c r="AI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66"/>
      <c r="O732" s="27"/>
      <c r="P732" s="27"/>
      <c r="Q732" s="27"/>
      <c r="W732" s="27"/>
      <c r="X732" s="27"/>
      <c r="Z732" s="27"/>
      <c r="AA732" s="27"/>
      <c r="AC732" s="27"/>
      <c r="AD732" s="27"/>
      <c r="AI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M733" s="166"/>
      <c r="O733" s="27"/>
      <c r="P733" s="27"/>
      <c r="Q733" s="27"/>
      <c r="W733" s="27"/>
      <c r="X733" s="27"/>
      <c r="Z733" s="27"/>
      <c r="AA733" s="27"/>
      <c r="AC733" s="27"/>
      <c r="AD733" s="27"/>
      <c r="AI733" s="27"/>
      <c r="AJ733" s="27"/>
      <c r="AK733" s="27"/>
      <c r="AO733" s="27"/>
      <c r="AP733" s="27"/>
    </row>
    <row r="734" spans="2:42">
      <c r="B734" s="165"/>
      <c r="C734" s="27"/>
      <c r="D734" s="27"/>
      <c r="E734" s="27"/>
      <c r="H734" s="27"/>
      <c r="I734" s="165"/>
      <c r="J734" s="165"/>
      <c r="K734" s="27"/>
      <c r="L734" s="27"/>
      <c r="M734" s="166"/>
      <c r="O734" s="27"/>
      <c r="P734" s="27"/>
      <c r="Q734" s="27"/>
      <c r="W734" s="27"/>
      <c r="X734" s="27"/>
      <c r="Z734" s="27"/>
      <c r="AA734" s="27"/>
      <c r="AC734" s="27"/>
      <c r="AD734" s="27"/>
      <c r="AI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O735" s="163"/>
      <c r="P735" s="27"/>
      <c r="Q735" s="27"/>
      <c r="V735" s="27"/>
      <c r="W735" s="159"/>
      <c r="X735" s="27"/>
      <c r="Z735" s="27"/>
      <c r="AA735" s="27"/>
      <c r="AC735" s="27"/>
      <c r="AD735" s="27"/>
      <c r="AI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P736" s="27"/>
      <c r="Q736" s="27"/>
      <c r="W736" s="27"/>
      <c r="X736" s="27"/>
      <c r="Z736" s="27"/>
      <c r="AA736" s="27"/>
      <c r="AC736" s="27"/>
      <c r="AD736" s="27"/>
      <c r="AI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P737" s="27"/>
      <c r="Q737" s="27"/>
      <c r="W737" s="27"/>
      <c r="X737" s="27"/>
      <c r="Z737" s="27"/>
      <c r="AA737" s="27"/>
      <c r="AC737" s="27"/>
      <c r="AD737" s="27"/>
      <c r="AI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P738" s="27"/>
      <c r="Q738" s="27"/>
      <c r="W738" s="27"/>
      <c r="X738" s="27"/>
      <c r="Z738" s="27"/>
      <c r="AA738" s="27"/>
      <c r="AC738" s="27"/>
      <c r="AD738" s="27"/>
      <c r="AI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P739" s="27"/>
      <c r="Q739" s="27"/>
      <c r="W739" s="27"/>
      <c r="X739" s="27"/>
      <c r="Z739" s="27"/>
      <c r="AA739" s="27"/>
      <c r="AC739" s="27"/>
      <c r="AD739" s="27"/>
      <c r="AI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P740" s="27"/>
      <c r="Q740" s="27"/>
      <c r="W740" s="27"/>
      <c r="X740" s="27"/>
      <c r="Z740" s="27"/>
      <c r="AA740" s="27"/>
      <c r="AC740" s="27"/>
      <c r="AD740" s="27"/>
      <c r="AI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L741" s="27"/>
      <c r="P741" s="27"/>
      <c r="Q741" s="27"/>
      <c r="W741" s="27"/>
      <c r="X741" s="27"/>
      <c r="Z741" s="27"/>
      <c r="AA741" s="27"/>
      <c r="AC741" s="27"/>
      <c r="AD741" s="27"/>
      <c r="AI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P742" s="27"/>
      <c r="Q742" s="27"/>
      <c r="W742" s="27"/>
      <c r="X742" s="27"/>
      <c r="Z742" s="27"/>
      <c r="AA742" s="27"/>
      <c r="AC742" s="27"/>
      <c r="AD742" s="27"/>
      <c r="AI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P745" s="27"/>
      <c r="Q745" s="27"/>
      <c r="R745" s="159"/>
      <c r="S745" s="159"/>
      <c r="T745" s="159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P746" s="27"/>
      <c r="Q746" s="27"/>
      <c r="R746" s="159"/>
      <c r="S746" s="159"/>
      <c r="T746" s="159"/>
      <c r="W746" s="27"/>
      <c r="X746" s="27"/>
      <c r="Z746" s="27"/>
      <c r="AA746" s="27"/>
      <c r="AC746" s="27"/>
      <c r="AD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P747" s="27"/>
      <c r="Q747" s="27"/>
      <c r="R747" s="159"/>
      <c r="S747" s="159"/>
      <c r="T747" s="159"/>
      <c r="W747" s="27"/>
      <c r="X747" s="27"/>
      <c r="Z747" s="27"/>
      <c r="AA747" s="27"/>
      <c r="AC747" s="27"/>
      <c r="AD747" s="27"/>
      <c r="AJ747" s="27"/>
      <c r="AK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P748" s="27"/>
      <c r="Q748" s="27"/>
      <c r="R748" s="159"/>
      <c r="S748" s="159"/>
      <c r="T748" s="159"/>
      <c r="W748" s="27"/>
      <c r="X748" s="27"/>
      <c r="Z748" s="27"/>
      <c r="AA748" s="27"/>
      <c r="AC748" s="27"/>
      <c r="AD748" s="27"/>
      <c r="AJ748" s="27"/>
      <c r="AK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P749" s="27"/>
      <c r="Q749" s="27"/>
      <c r="R749" s="159"/>
      <c r="S749" s="159"/>
      <c r="T749" s="159"/>
      <c r="W749" s="27"/>
      <c r="X749" s="27"/>
      <c r="Z749" s="27"/>
      <c r="AA749" s="27"/>
      <c r="AC749" s="27"/>
      <c r="AD749" s="27"/>
      <c r="AJ749" s="27"/>
      <c r="AK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P750" s="27"/>
      <c r="Q750" s="27"/>
      <c r="R750" s="159"/>
      <c r="S750" s="159"/>
      <c r="T750" s="159"/>
      <c r="W750" s="27"/>
      <c r="X750" s="27"/>
      <c r="Z750" s="27"/>
      <c r="AA750" s="27"/>
      <c r="AC750" s="27"/>
      <c r="AD750" s="27"/>
      <c r="AJ750" s="27"/>
      <c r="AK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P751" s="27"/>
      <c r="Q751" s="27"/>
      <c r="R751" s="159"/>
      <c r="S751" s="159"/>
      <c r="T751" s="159"/>
      <c r="W751" s="27"/>
      <c r="X751" s="27"/>
      <c r="Z751" s="27"/>
      <c r="AA751" s="27"/>
      <c r="AC751" s="27"/>
      <c r="AD751" s="27"/>
      <c r="AJ751" s="27"/>
      <c r="AK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P752" s="27"/>
      <c r="Q752" s="27"/>
      <c r="R752" s="159"/>
      <c r="S752" s="159"/>
      <c r="T752" s="159"/>
      <c r="W752" s="27"/>
      <c r="X752" s="27"/>
      <c r="Z752" s="27"/>
      <c r="AA752" s="27"/>
      <c r="AC752" s="27"/>
      <c r="AD752" s="27"/>
      <c r="AJ752" s="27"/>
      <c r="AK752" s="27"/>
    </row>
    <row r="753" spans="2:41">
      <c r="B753" s="27"/>
      <c r="C753" s="27"/>
      <c r="D753" s="27"/>
      <c r="E753" s="27"/>
      <c r="H753" s="27"/>
      <c r="I753" s="27"/>
      <c r="J753" s="165"/>
      <c r="K753" s="27"/>
      <c r="L753" s="27"/>
      <c r="P753" s="27"/>
      <c r="Q753" s="27"/>
      <c r="R753" s="159"/>
      <c r="S753" s="159"/>
      <c r="T753" s="159"/>
      <c r="W753" s="27"/>
      <c r="X753" s="27"/>
      <c r="Z753" s="27"/>
      <c r="AA753" s="27"/>
      <c r="AC753" s="27"/>
      <c r="AD753" s="27"/>
      <c r="AJ753" s="27"/>
      <c r="AK753" s="27"/>
    </row>
    <row r="754" spans="2:41">
      <c r="B754" s="27"/>
      <c r="C754" s="27"/>
      <c r="D754" s="27"/>
      <c r="E754" s="27"/>
      <c r="H754" s="27"/>
      <c r="I754" s="163"/>
      <c r="J754" s="165"/>
      <c r="K754" s="27"/>
      <c r="M754" s="173"/>
      <c r="W754" s="27"/>
      <c r="Z754" s="27"/>
      <c r="AA754" s="27"/>
      <c r="AC754" s="27"/>
      <c r="AD754" s="27"/>
      <c r="AI754" s="27"/>
      <c r="AO754" s="27"/>
    </row>
    <row r="755" spans="2:41">
      <c r="B755" s="27"/>
      <c r="C755" s="27"/>
      <c r="D755" s="27"/>
      <c r="E755" s="27"/>
      <c r="H755" s="27"/>
      <c r="I755" s="163"/>
      <c r="J755" s="165"/>
      <c r="K755" s="27"/>
      <c r="M755" s="173"/>
      <c r="W755" s="27"/>
      <c r="Z755" s="27"/>
      <c r="AA755" s="27"/>
      <c r="AC755" s="27"/>
      <c r="AD755" s="27"/>
      <c r="AI755" s="27"/>
      <c r="AO755" s="27"/>
    </row>
    <row r="756" spans="2:41">
      <c r="B756" s="27"/>
      <c r="C756" s="27"/>
      <c r="D756" s="27"/>
      <c r="E756" s="27"/>
      <c r="H756" s="27"/>
      <c r="I756" s="163"/>
      <c r="J756" s="165"/>
      <c r="K756" s="27"/>
      <c r="M756" s="173"/>
      <c r="W756" s="27"/>
      <c r="Z756" s="27"/>
      <c r="AA756" s="27"/>
      <c r="AC756" s="27"/>
      <c r="AD756" s="27"/>
      <c r="AI756" s="27"/>
      <c r="AO756" s="27"/>
    </row>
    <row r="757" spans="2:41">
      <c r="B757" s="27"/>
      <c r="C757" s="27"/>
      <c r="D757" s="27"/>
      <c r="E757" s="27"/>
      <c r="H757" s="27"/>
      <c r="I757" s="163"/>
      <c r="J757" s="165"/>
      <c r="K757" s="27"/>
      <c r="M757" s="173"/>
      <c r="W757" s="27"/>
      <c r="Z757" s="27"/>
      <c r="AA757" s="27"/>
      <c r="AC757" s="27"/>
      <c r="AD757" s="27"/>
      <c r="AI757" s="27"/>
      <c r="AO757" s="27"/>
    </row>
    <row r="758" spans="2:41">
      <c r="B758" s="27"/>
      <c r="C758" s="27"/>
      <c r="D758" s="27"/>
      <c r="E758" s="27"/>
      <c r="H758" s="27"/>
      <c r="I758" s="163"/>
      <c r="J758" s="165"/>
      <c r="K758" s="27"/>
      <c r="M758" s="173"/>
      <c r="W758" s="27"/>
      <c r="Z758" s="27"/>
      <c r="AA758" s="27"/>
      <c r="AC758" s="27"/>
      <c r="AD758" s="27"/>
      <c r="AI758" s="27"/>
      <c r="AO758" s="27"/>
    </row>
    <row r="759" spans="2:41">
      <c r="B759" s="27"/>
      <c r="C759" s="27"/>
      <c r="D759" s="27"/>
      <c r="E759" s="27"/>
      <c r="H759" s="27"/>
      <c r="I759" s="163"/>
      <c r="J759" s="165"/>
      <c r="K759" s="27"/>
      <c r="M759" s="173"/>
      <c r="W759" s="27"/>
      <c r="Z759" s="27"/>
      <c r="AA759" s="27"/>
      <c r="AC759" s="27"/>
      <c r="AD759" s="27"/>
      <c r="AI759" s="27"/>
      <c r="AO759" s="27"/>
    </row>
    <row r="760" spans="2:41">
      <c r="B760" s="27"/>
      <c r="C760" s="27"/>
      <c r="D760" s="27"/>
      <c r="E760" s="27"/>
      <c r="H760" s="27"/>
      <c r="I760" s="163"/>
      <c r="J760" s="165"/>
      <c r="K760" s="27"/>
      <c r="M760" s="173"/>
      <c r="W760" s="27"/>
      <c r="Z760" s="27"/>
      <c r="AA760" s="27"/>
      <c r="AC760" s="27"/>
      <c r="AD760" s="27"/>
      <c r="AI760" s="27"/>
      <c r="AO760" s="27"/>
    </row>
    <row r="761" spans="2:41">
      <c r="B761" s="27"/>
      <c r="C761" s="27"/>
      <c r="D761" s="27"/>
      <c r="E761" s="27"/>
      <c r="H761" s="27"/>
      <c r="I761" s="163"/>
      <c r="J761" s="165"/>
      <c r="K761" s="27"/>
      <c r="M761" s="173"/>
      <c r="W761" s="27"/>
      <c r="Z761" s="27"/>
      <c r="AA761" s="27"/>
      <c r="AC761" s="27"/>
      <c r="AD761" s="27"/>
      <c r="AI761" s="27"/>
      <c r="AO761" s="27"/>
    </row>
    <row r="762" spans="2:41">
      <c r="B762" s="27"/>
      <c r="C762" s="27"/>
      <c r="D762" s="27"/>
      <c r="E762" s="27"/>
      <c r="H762" s="27"/>
      <c r="J762" s="165"/>
      <c r="K762" s="27"/>
    </row>
    <row r="763" spans="2:41">
      <c r="B763" s="27"/>
      <c r="C763" s="27"/>
      <c r="D763" s="27"/>
      <c r="E763" s="27"/>
      <c r="H763" s="27"/>
      <c r="J763" s="165"/>
      <c r="K763" s="159"/>
    </row>
    <row r="764" spans="2:41">
      <c r="E764" s="27"/>
      <c r="J764" s="165"/>
    </row>
    <row r="765" spans="2:41">
      <c r="E765" s="27"/>
      <c r="J765" s="165"/>
    </row>
    <row r="766" spans="2:41">
      <c r="E766" s="27"/>
      <c r="J766" s="165"/>
    </row>
    <row r="767" spans="2:41">
      <c r="E767" s="27"/>
      <c r="J767" s="165"/>
    </row>
    <row r="768" spans="2:41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  <c r="J783" s="165"/>
    </row>
    <row r="784" spans="5:10">
      <c r="E784" s="27"/>
      <c r="J784" s="165"/>
    </row>
    <row r="785" spans="5:10">
      <c r="E785" s="27"/>
      <c r="J785" s="165"/>
    </row>
    <row r="786" spans="5:10">
      <c r="E786" s="27"/>
      <c r="J786" s="165"/>
    </row>
    <row r="787" spans="5:10">
      <c r="E787" s="27"/>
      <c r="J787" s="165"/>
    </row>
    <row r="788" spans="5:10">
      <c r="E788" s="27"/>
      <c r="J788" s="165"/>
    </row>
    <row r="789" spans="5:10">
      <c r="E789" s="27"/>
      <c r="J789" s="165"/>
    </row>
    <row r="790" spans="5:10">
      <c r="E790" s="27"/>
      <c r="J790" s="165"/>
    </row>
    <row r="791" spans="5:10">
      <c r="E791" s="27"/>
      <c r="J791" s="165"/>
    </row>
    <row r="792" spans="5:10">
      <c r="E792" s="27"/>
      <c r="J792" s="165"/>
    </row>
    <row r="793" spans="5:10">
      <c r="E793" s="27"/>
      <c r="J793" s="165"/>
    </row>
    <row r="794" spans="5:10">
      <c r="E794" s="27"/>
      <c r="J794" s="165"/>
    </row>
    <row r="795" spans="5:10">
      <c r="E795" s="27"/>
      <c r="J795" s="165"/>
    </row>
    <row r="796" spans="5:10">
      <c r="E796" s="27"/>
      <c r="J796" s="165"/>
    </row>
    <row r="797" spans="5:10">
      <c r="E797" s="27"/>
      <c r="J797" s="165"/>
    </row>
    <row r="798" spans="5:10">
      <c r="E798" s="27"/>
      <c r="J798" s="165"/>
    </row>
    <row r="799" spans="5:10">
      <c r="E799" s="27"/>
      <c r="J799" s="165"/>
    </row>
    <row r="800" spans="5:10">
      <c r="E800" s="27"/>
      <c r="J800" s="165"/>
    </row>
    <row r="801" spans="5:10">
      <c r="E801" s="27"/>
      <c r="J801" s="165"/>
    </row>
    <row r="802" spans="5:10">
      <c r="E802" s="27"/>
    </row>
    <row r="803" spans="5:10">
      <c r="E803" s="27"/>
    </row>
  </sheetData>
  <autoFilter ref="A1:AP801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15"/>
  <sheetViews>
    <sheetView workbookViewId="0">
      <pane xSplit="5" ySplit="2" topLeftCell="F230" activePane="bottomRight" state="frozen"/>
      <selection pane="topRight"/>
      <selection pane="bottomLeft"/>
      <selection pane="bottomRight" activeCell="T252" sqref="T252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1360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1337</v>
      </c>
      <c r="C33" s="72" t="s">
        <v>1371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1360</v>
      </c>
      <c r="U33" s="85" t="s">
        <v>1354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1338</v>
      </c>
      <c r="C34" s="72" t="s">
        <v>1372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1360</v>
      </c>
      <c r="U34" s="85" t="s">
        <v>1354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1339</v>
      </c>
      <c r="C35" s="72" t="s">
        <v>1373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1360</v>
      </c>
      <c r="U35" s="85" t="s">
        <v>1354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1340</v>
      </c>
      <c r="C36" s="72" t="s">
        <v>1374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1361</v>
      </c>
      <c r="U36" s="85" t="s">
        <v>1354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1341</v>
      </c>
      <c r="C37" s="72" t="s">
        <v>1376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1362</v>
      </c>
      <c r="U37" s="85" t="s">
        <v>1354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1380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1381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1382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1358</v>
      </c>
      <c r="U67" s="187" t="s">
        <v>1357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1342</v>
      </c>
      <c r="C68" s="72" t="s">
        <v>1367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1358</v>
      </c>
      <c r="U68" s="85" t="s">
        <v>1355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1343</v>
      </c>
      <c r="C69" s="72" t="s">
        <v>1368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1358</v>
      </c>
      <c r="U69" s="85" t="s">
        <v>1355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1344</v>
      </c>
      <c r="C70" s="72" t="s">
        <v>1369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1358</v>
      </c>
      <c r="U70" s="85" t="s">
        <v>1355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1345</v>
      </c>
      <c r="C71" s="72" t="s">
        <v>1370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1359</v>
      </c>
      <c r="U71" s="85" t="s">
        <v>1355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1346</v>
      </c>
      <c r="C72" s="72" t="s">
        <v>1378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1358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1347</v>
      </c>
      <c r="C103" s="72" t="s">
        <v>1363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1358</v>
      </c>
      <c r="U103" s="85" t="s">
        <v>1356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1348</v>
      </c>
      <c r="C104" s="72" t="s">
        <v>1364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1358</v>
      </c>
      <c r="U104" s="85" t="s">
        <v>1356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1349</v>
      </c>
      <c r="C105" s="72" t="s">
        <v>1365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1358</v>
      </c>
      <c r="U105" s="85" t="s">
        <v>1356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1350</v>
      </c>
      <c r="C106" s="72" t="s">
        <v>1366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1359</v>
      </c>
      <c r="U106" s="85" t="s">
        <v>1356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1351</v>
      </c>
      <c r="C107" s="72" t="s">
        <v>1377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1396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1392</v>
      </c>
      <c r="C118" s="188" t="s">
        <v>1397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1393</v>
      </c>
      <c r="C119" s="188" t="s">
        <v>1398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1394</v>
      </c>
      <c r="C120" s="188" t="s">
        <v>1399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1395</v>
      </c>
      <c r="C121" s="188" t="s">
        <v>1400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1332</v>
      </c>
      <c r="C156" s="101" t="s">
        <v>1353</v>
      </c>
      <c r="T156" s="188" t="s">
        <v>1375</v>
      </c>
      <c r="U156" s="187" t="s">
        <v>1334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1333</v>
      </c>
      <c r="C157" s="101" t="s">
        <v>1336</v>
      </c>
      <c r="T157" s="188" t="s">
        <v>1379</v>
      </c>
      <c r="U157" s="187" t="s">
        <v>1335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1386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1387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1388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1326</v>
      </c>
      <c r="T173" s="9" t="s">
        <v>1327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1328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1329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1330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1331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253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254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255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259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8">IF(V198="","","|n"&amp;DB$2&amp;"+"&amp;V198&amp;DB$1)</f>
        <v/>
      </c>
      <c r="DC198" s="71" t="str">
        <f t="shared" si="3428"/>
        <v/>
      </c>
      <c r="DD198" s="71" t="str">
        <f t="shared" si="3428"/>
        <v/>
      </c>
      <c r="DE198" s="71" t="str">
        <f t="shared" si="3428"/>
        <v/>
      </c>
      <c r="DF198" s="71" t="str">
        <f t="shared" si="3428"/>
        <v/>
      </c>
      <c r="DG198" s="71" t="str">
        <f t="shared" si="3428"/>
        <v/>
      </c>
      <c r="DH198" s="71" t="str">
        <f t="shared" si="3428"/>
        <v/>
      </c>
      <c r="DI198" s="71" t="str">
        <f t="shared" si="3428"/>
        <v/>
      </c>
      <c r="DJ198" s="71" t="str">
        <f t="shared" si="3428"/>
        <v/>
      </c>
      <c r="DK198" s="71" t="str">
        <f t="shared" si="3428"/>
        <v/>
      </c>
      <c r="DL198" s="71" t="str">
        <f t="shared" si="3428"/>
        <v/>
      </c>
      <c r="DM198" s="71" t="str">
        <f t="shared" si="3428"/>
        <v/>
      </c>
      <c r="DN198" s="71" t="str">
        <f t="shared" si="3428"/>
        <v/>
      </c>
      <c r="DO198" s="71" t="str">
        <f t="shared" si="3428"/>
        <v/>
      </c>
      <c r="DP198" s="71" t="str">
        <f t="shared" si="3428"/>
        <v/>
      </c>
      <c r="DQ198" s="71" t="str">
        <f t="shared" si="3428"/>
        <v/>
      </c>
      <c r="DR198" s="71" t="str">
        <f t="shared" si="3428"/>
        <v/>
      </c>
      <c r="DS198" s="71" t="str">
        <f t="shared" si="3428"/>
        <v/>
      </c>
      <c r="DT198" s="71" t="str">
        <f t="shared" si="3428"/>
        <v/>
      </c>
      <c r="DU198" s="71" t="str">
        <f t="shared" si="3428"/>
        <v/>
      </c>
      <c r="DV198" s="71" t="str">
        <f t="shared" si="3428"/>
        <v/>
      </c>
      <c r="DW198" s="71" t="str">
        <f t="shared" si="3428"/>
        <v/>
      </c>
      <c r="DX198" s="71" t="str">
        <f t="shared" si="3428"/>
        <v/>
      </c>
      <c r="DY198" s="71" t="str">
        <f t="shared" si="3428"/>
        <v/>
      </c>
      <c r="DZ198" s="71" t="str">
        <f t="shared" si="3428"/>
        <v/>
      </c>
      <c r="EA198" s="71" t="str">
        <f t="shared" si="3428"/>
        <v/>
      </c>
      <c r="EB198" s="71" t="str">
        <f t="shared" si="3428"/>
        <v/>
      </c>
      <c r="EC198" s="71" t="str">
        <f t="shared" si="3428"/>
        <v/>
      </c>
      <c r="ED198" s="71" t="str">
        <f t="shared" si="3428"/>
        <v/>
      </c>
      <c r="EE198" s="71" t="str">
        <f t="shared" si="3428"/>
        <v/>
      </c>
      <c r="EF198" s="71" t="str">
        <f t="shared" si="3428"/>
        <v/>
      </c>
      <c r="EG198" s="71" t="str">
        <f t="shared" si="3428"/>
        <v/>
      </c>
      <c r="EH198" s="71" t="str">
        <f t="shared" si="3428"/>
        <v/>
      </c>
      <c r="EI198" s="71" t="str">
        <f t="shared" si="3428"/>
        <v/>
      </c>
      <c r="EJ198" s="71" t="str">
        <f t="shared" si="3428"/>
        <v/>
      </c>
      <c r="EK198" s="71" t="str">
        <f t="shared" si="3428"/>
        <v/>
      </c>
      <c r="EL198" s="71" t="str">
        <f t="shared" si="3428"/>
        <v/>
      </c>
      <c r="EM198" s="71" t="str">
        <f t="shared" si="3428"/>
        <v/>
      </c>
      <c r="EN198" s="71" t="str">
        <f t="shared" si="3428"/>
        <v/>
      </c>
      <c r="EO198" s="71" t="str">
        <f t="shared" si="3428"/>
        <v/>
      </c>
      <c r="EP198" s="71" t="str">
        <f t="shared" si="3428"/>
        <v/>
      </c>
      <c r="EQ198" s="71" t="str">
        <f t="shared" si="3428"/>
        <v/>
      </c>
      <c r="ER198" s="71" t="str">
        <f t="shared" si="3428"/>
        <v/>
      </c>
      <c r="ES198" s="71" t="str">
        <f t="shared" si="3428"/>
        <v/>
      </c>
      <c r="ET198" s="71" t="str">
        <f t="shared" si="3428"/>
        <v/>
      </c>
      <c r="EU198" s="71" t="str">
        <f t="shared" si="3428"/>
        <v/>
      </c>
      <c r="EV198" s="71" t="str">
        <f t="shared" si="3428"/>
        <v/>
      </c>
      <c r="EW198" s="71" t="str">
        <f t="shared" si="3428"/>
        <v/>
      </c>
      <c r="EX198" s="71" t="str">
        <f t="shared" si="3428"/>
        <v/>
      </c>
      <c r="EY198" s="71" t="str">
        <f t="shared" si="3428"/>
        <v/>
      </c>
      <c r="EZ198" s="71" t="str">
        <f t="shared" si="3428"/>
        <v/>
      </c>
      <c r="FA198" s="71" t="str">
        <f t="shared" si="3428"/>
        <v/>
      </c>
      <c r="FB198" s="71" t="str">
        <f t="shared" si="3428"/>
        <v/>
      </c>
      <c r="FC198" s="71" t="str">
        <f t="shared" si="3428"/>
        <v/>
      </c>
      <c r="FD198" s="71" t="str">
        <f t="shared" si="3428"/>
        <v/>
      </c>
      <c r="FE198" s="71" t="str">
        <f t="shared" si="3428"/>
        <v/>
      </c>
      <c r="FF198" s="71" t="str">
        <f t="shared" si="3428"/>
        <v/>
      </c>
      <c r="FG198" s="71" t="str">
        <f t="shared" si="3428"/>
        <v/>
      </c>
      <c r="FH198" s="71" t="str">
        <f t="shared" si="3428"/>
        <v/>
      </c>
      <c r="FI198" s="71" t="str">
        <f t="shared" si="3428"/>
        <v/>
      </c>
      <c r="FJ198" s="71" t="str">
        <f t="shared" si="3428"/>
        <v/>
      </c>
      <c r="FK198" s="71" t="str">
        <f t="shared" si="3428"/>
        <v/>
      </c>
      <c r="FL198" s="71" t="str">
        <f t="shared" si="3428"/>
        <v/>
      </c>
      <c r="FM198" s="71" t="str">
        <f t="shared" si="3428"/>
        <v/>
      </c>
      <c r="FN198" s="71" t="str">
        <f t="shared" ref="FN198:FS198" si="3429">IF(CH198="","","|n"&amp;FN$2&amp;"+"&amp;CH198&amp;FN$1)</f>
        <v/>
      </c>
      <c r="FO198" s="71" t="str">
        <f t="shared" si="3429"/>
        <v/>
      </c>
      <c r="FP198" s="71" t="str">
        <f t="shared" si="3429"/>
        <v/>
      </c>
      <c r="FQ198" s="71" t="str">
        <f t="shared" si="3429"/>
        <v/>
      </c>
      <c r="FR198" s="71" t="str">
        <f t="shared" si="3429"/>
        <v/>
      </c>
      <c r="FS198" s="71" t="str">
        <f t="shared" si="3429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260&amp;CR$1&amp;")"</f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0">IF(V199="","","|n"&amp;DB$2&amp;"+"&amp;V199&amp;DB$1)</f>
        <v/>
      </c>
      <c r="DC199" s="71" t="str">
        <f t="shared" si="3430"/>
        <v/>
      </c>
      <c r="DD199" s="71" t="str">
        <f t="shared" si="3430"/>
        <v/>
      </c>
      <c r="DE199" s="71" t="str">
        <f t="shared" si="3430"/>
        <v/>
      </c>
      <c r="DF199" s="71" t="str">
        <f t="shared" si="3430"/>
        <v/>
      </c>
      <c r="DG199" s="71" t="str">
        <f t="shared" si="3430"/>
        <v/>
      </c>
      <c r="DH199" s="71" t="str">
        <f t="shared" si="3430"/>
        <v/>
      </c>
      <c r="DI199" s="71" t="str">
        <f t="shared" si="3430"/>
        <v/>
      </c>
      <c r="DJ199" s="71" t="str">
        <f t="shared" si="3430"/>
        <v/>
      </c>
      <c r="DK199" s="71" t="str">
        <f t="shared" si="3430"/>
        <v/>
      </c>
      <c r="DL199" s="71" t="str">
        <f t="shared" si="3430"/>
        <v/>
      </c>
      <c r="DM199" s="71" t="str">
        <f t="shared" si="3430"/>
        <v/>
      </c>
      <c r="DN199" s="71" t="str">
        <f t="shared" si="3430"/>
        <v/>
      </c>
      <c r="DO199" s="71" t="str">
        <f t="shared" si="3430"/>
        <v/>
      </c>
      <c r="DP199" s="71" t="str">
        <f t="shared" si="3430"/>
        <v/>
      </c>
      <c r="DQ199" s="71" t="str">
        <f t="shared" si="3430"/>
        <v/>
      </c>
      <c r="DR199" s="71" t="str">
        <f t="shared" si="3430"/>
        <v/>
      </c>
      <c r="DS199" s="71" t="str">
        <f t="shared" si="3430"/>
        <v/>
      </c>
      <c r="DT199" s="71" t="str">
        <f t="shared" si="3430"/>
        <v/>
      </c>
      <c r="DU199" s="71" t="str">
        <f t="shared" si="3430"/>
        <v/>
      </c>
      <c r="DV199" s="71" t="str">
        <f t="shared" si="3430"/>
        <v/>
      </c>
      <c r="DW199" s="71" t="str">
        <f t="shared" si="3430"/>
        <v/>
      </c>
      <c r="DX199" s="71" t="str">
        <f t="shared" si="3430"/>
        <v/>
      </c>
      <c r="DY199" s="71" t="str">
        <f t="shared" si="3430"/>
        <v/>
      </c>
      <c r="DZ199" s="71" t="str">
        <f t="shared" si="3430"/>
        <v/>
      </c>
      <c r="EA199" s="71" t="str">
        <f t="shared" si="3430"/>
        <v/>
      </c>
      <c r="EB199" s="71" t="str">
        <f t="shared" si="3430"/>
        <v/>
      </c>
      <c r="EC199" s="71" t="str">
        <f t="shared" si="3430"/>
        <v/>
      </c>
      <c r="ED199" s="71" t="str">
        <f t="shared" si="3430"/>
        <v/>
      </c>
      <c r="EE199" s="71" t="str">
        <f t="shared" si="3430"/>
        <v/>
      </c>
      <c r="EF199" s="71" t="str">
        <f t="shared" si="3430"/>
        <v/>
      </c>
      <c r="EG199" s="71" t="str">
        <f t="shared" si="3430"/>
        <v/>
      </c>
      <c r="EH199" s="71" t="str">
        <f t="shared" si="3430"/>
        <v/>
      </c>
      <c r="EI199" s="71" t="str">
        <f t="shared" si="3430"/>
        <v/>
      </c>
      <c r="EJ199" s="71" t="str">
        <f t="shared" si="3430"/>
        <v/>
      </c>
      <c r="EK199" s="71" t="str">
        <f t="shared" si="3430"/>
        <v/>
      </c>
      <c r="EL199" s="71" t="str">
        <f t="shared" si="3430"/>
        <v/>
      </c>
      <c r="EM199" s="71" t="str">
        <f t="shared" si="3430"/>
        <v/>
      </c>
      <c r="EN199" s="71" t="str">
        <f t="shared" si="3430"/>
        <v/>
      </c>
      <c r="EO199" s="71" t="str">
        <f t="shared" si="3430"/>
        <v/>
      </c>
      <c r="EP199" s="71" t="str">
        <f t="shared" si="3430"/>
        <v/>
      </c>
      <c r="EQ199" s="71" t="str">
        <f t="shared" si="3430"/>
        <v/>
      </c>
      <c r="ER199" s="71" t="str">
        <f t="shared" si="3430"/>
        <v/>
      </c>
      <c r="ES199" s="71" t="str">
        <f t="shared" si="3430"/>
        <v/>
      </c>
      <c r="ET199" s="71" t="str">
        <f t="shared" si="3430"/>
        <v/>
      </c>
      <c r="EU199" s="71" t="str">
        <f t="shared" si="3430"/>
        <v/>
      </c>
      <c r="EV199" s="71" t="str">
        <f t="shared" si="3430"/>
        <v/>
      </c>
      <c r="EW199" s="71" t="str">
        <f t="shared" si="3430"/>
        <v/>
      </c>
      <c r="EX199" s="71" t="str">
        <f t="shared" si="3430"/>
        <v/>
      </c>
      <c r="EY199" s="71" t="str">
        <f t="shared" si="3430"/>
        <v/>
      </c>
      <c r="EZ199" s="71" t="str">
        <f t="shared" si="3430"/>
        <v/>
      </c>
      <c r="FA199" s="71" t="str">
        <f t="shared" si="3430"/>
        <v/>
      </c>
      <c r="FB199" s="71" t="str">
        <f t="shared" si="3430"/>
        <v/>
      </c>
      <c r="FC199" s="71" t="str">
        <f t="shared" si="3430"/>
        <v/>
      </c>
      <c r="FD199" s="71" t="str">
        <f t="shared" si="3430"/>
        <v/>
      </c>
      <c r="FE199" s="71" t="str">
        <f t="shared" si="3430"/>
        <v/>
      </c>
      <c r="FF199" s="71" t="str">
        <f t="shared" si="3430"/>
        <v/>
      </c>
      <c r="FG199" s="71" t="str">
        <f t="shared" si="3430"/>
        <v/>
      </c>
      <c r="FH199" s="71" t="str">
        <f t="shared" si="3430"/>
        <v/>
      </c>
      <c r="FI199" s="71" t="str">
        <f t="shared" si="3430"/>
        <v/>
      </c>
      <c r="FJ199" s="71" t="str">
        <f t="shared" si="3430"/>
        <v/>
      </c>
      <c r="FK199" s="71" t="str">
        <f t="shared" si="3430"/>
        <v/>
      </c>
      <c r="FL199" s="71" t="str">
        <f t="shared" si="3430"/>
        <v/>
      </c>
      <c r="FM199" s="71" t="str">
        <f t="shared" si="3430"/>
        <v/>
      </c>
      <c r="FN199" s="71" t="str">
        <f t="shared" ref="FN199:FS199" si="3431">IF(CH199="","","|n"&amp;FN$2&amp;"+"&amp;CH199&amp;FN$1)</f>
        <v/>
      </c>
      <c r="FO199" s="71" t="str">
        <f t="shared" si="3431"/>
        <v/>
      </c>
      <c r="FP199" s="71" t="str">
        <f t="shared" si="3431"/>
        <v/>
      </c>
      <c r="FQ199" s="71" t="str">
        <f t="shared" si="3431"/>
        <v/>
      </c>
      <c r="FR199" s="71" t="str">
        <f t="shared" si="3431"/>
        <v/>
      </c>
      <c r="FS199" s="71" t="str">
        <f t="shared" si="3431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261&amp;CR$1&amp;")"</f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2">IF(V200="","","|n"&amp;DB$2&amp;"+"&amp;V200&amp;DB$1)</f>
        <v/>
      </c>
      <c r="DC200" s="71" t="str">
        <f t="shared" si="3432"/>
        <v/>
      </c>
      <c r="DD200" s="71" t="str">
        <f t="shared" si="3432"/>
        <v/>
      </c>
      <c r="DE200" s="71" t="str">
        <f t="shared" si="3432"/>
        <v/>
      </c>
      <c r="DF200" s="71" t="str">
        <f t="shared" si="3432"/>
        <v/>
      </c>
      <c r="DG200" s="71" t="str">
        <f t="shared" si="3432"/>
        <v/>
      </c>
      <c r="DH200" s="71" t="str">
        <f t="shared" si="3432"/>
        <v/>
      </c>
      <c r="DI200" s="71" t="str">
        <f t="shared" si="3432"/>
        <v/>
      </c>
      <c r="DJ200" s="71" t="str">
        <f t="shared" si="3432"/>
        <v/>
      </c>
      <c r="DK200" s="71" t="str">
        <f t="shared" si="3432"/>
        <v/>
      </c>
      <c r="DL200" s="71" t="str">
        <f t="shared" si="3432"/>
        <v/>
      </c>
      <c r="DM200" s="71" t="str">
        <f t="shared" si="3432"/>
        <v/>
      </c>
      <c r="DN200" s="71" t="str">
        <f t="shared" si="3432"/>
        <v/>
      </c>
      <c r="DO200" s="71" t="str">
        <f t="shared" si="3432"/>
        <v/>
      </c>
      <c r="DP200" s="71" t="str">
        <f t="shared" si="3432"/>
        <v/>
      </c>
      <c r="DQ200" s="71" t="str">
        <f t="shared" si="3432"/>
        <v/>
      </c>
      <c r="DR200" s="71" t="str">
        <f t="shared" si="3432"/>
        <v/>
      </c>
      <c r="DS200" s="71" t="str">
        <f t="shared" si="3432"/>
        <v/>
      </c>
      <c r="DT200" s="71" t="str">
        <f t="shared" si="3432"/>
        <v/>
      </c>
      <c r="DU200" s="71" t="str">
        <f t="shared" si="3432"/>
        <v/>
      </c>
      <c r="DV200" s="71" t="str">
        <f t="shared" si="3432"/>
        <v/>
      </c>
      <c r="DW200" s="71" t="str">
        <f t="shared" si="3432"/>
        <v/>
      </c>
      <c r="DX200" s="71" t="str">
        <f t="shared" si="3432"/>
        <v/>
      </c>
      <c r="DY200" s="71" t="str">
        <f t="shared" si="3432"/>
        <v/>
      </c>
      <c r="DZ200" s="71" t="str">
        <f t="shared" si="3432"/>
        <v/>
      </c>
      <c r="EA200" s="71" t="str">
        <f t="shared" si="3432"/>
        <v/>
      </c>
      <c r="EB200" s="71" t="str">
        <f t="shared" si="3432"/>
        <v/>
      </c>
      <c r="EC200" s="71" t="str">
        <f t="shared" si="3432"/>
        <v/>
      </c>
      <c r="ED200" s="71" t="str">
        <f t="shared" si="3432"/>
        <v/>
      </c>
      <c r="EE200" s="71" t="str">
        <f t="shared" si="3432"/>
        <v/>
      </c>
      <c r="EF200" s="71" t="str">
        <f t="shared" si="3432"/>
        <v/>
      </c>
      <c r="EG200" s="71" t="str">
        <f t="shared" si="3432"/>
        <v/>
      </c>
      <c r="EH200" s="71" t="str">
        <f t="shared" si="3432"/>
        <v/>
      </c>
      <c r="EI200" s="71" t="str">
        <f t="shared" si="3432"/>
        <v/>
      </c>
      <c r="EJ200" s="71" t="str">
        <f t="shared" si="3432"/>
        <v/>
      </c>
      <c r="EK200" s="71" t="str">
        <f t="shared" si="3432"/>
        <v/>
      </c>
      <c r="EL200" s="71" t="str">
        <f t="shared" si="3432"/>
        <v/>
      </c>
      <c r="EM200" s="71" t="str">
        <f t="shared" si="3432"/>
        <v/>
      </c>
      <c r="EN200" s="71" t="str">
        <f t="shared" si="3432"/>
        <v/>
      </c>
      <c r="EO200" s="71" t="str">
        <f t="shared" si="3432"/>
        <v/>
      </c>
      <c r="EP200" s="71" t="str">
        <f t="shared" si="3432"/>
        <v/>
      </c>
      <c r="EQ200" s="71" t="str">
        <f t="shared" si="3432"/>
        <v/>
      </c>
      <c r="ER200" s="71" t="str">
        <f t="shared" si="3432"/>
        <v/>
      </c>
      <c r="ES200" s="71" t="str">
        <f t="shared" si="3432"/>
        <v/>
      </c>
      <c r="ET200" s="71" t="str">
        <f t="shared" si="3432"/>
        <v/>
      </c>
      <c r="EU200" s="71" t="str">
        <f t="shared" si="3432"/>
        <v/>
      </c>
      <c r="EV200" s="71" t="str">
        <f t="shared" si="3432"/>
        <v/>
      </c>
      <c r="EW200" s="71" t="str">
        <f t="shared" si="3432"/>
        <v/>
      </c>
      <c r="EX200" s="71" t="str">
        <f t="shared" si="3432"/>
        <v/>
      </c>
      <c r="EY200" s="71" t="str">
        <f t="shared" si="3432"/>
        <v/>
      </c>
      <c r="EZ200" s="71" t="str">
        <f t="shared" si="3432"/>
        <v/>
      </c>
      <c r="FA200" s="71" t="str">
        <f t="shared" si="3432"/>
        <v/>
      </c>
      <c r="FB200" s="71" t="str">
        <f t="shared" si="3432"/>
        <v/>
      </c>
      <c r="FC200" s="71" t="str">
        <f t="shared" si="3432"/>
        <v/>
      </c>
      <c r="FD200" s="71" t="str">
        <f t="shared" si="3432"/>
        <v/>
      </c>
      <c r="FE200" s="71" t="str">
        <f t="shared" si="3432"/>
        <v/>
      </c>
      <c r="FF200" s="71" t="str">
        <f t="shared" si="3432"/>
        <v/>
      </c>
      <c r="FG200" s="71" t="str">
        <f t="shared" si="3432"/>
        <v/>
      </c>
      <c r="FH200" s="71" t="str">
        <f t="shared" si="3432"/>
        <v/>
      </c>
      <c r="FI200" s="71" t="str">
        <f t="shared" si="3432"/>
        <v/>
      </c>
      <c r="FJ200" s="71" t="str">
        <f t="shared" si="3432"/>
        <v/>
      </c>
      <c r="FK200" s="71" t="str">
        <f t="shared" si="3432"/>
        <v/>
      </c>
      <c r="FL200" s="71" t="str">
        <f t="shared" si="3432"/>
        <v/>
      </c>
      <c r="FM200" s="71" t="str">
        <f t="shared" si="3432"/>
        <v/>
      </c>
      <c r="FN200" s="71" t="str">
        <f t="shared" ref="FN200:FS200" si="3433">IF(CH200="","","|n"&amp;FN$2&amp;"+"&amp;CH200&amp;FN$1)</f>
        <v/>
      </c>
      <c r="FO200" s="71" t="str">
        <f t="shared" si="3433"/>
        <v/>
      </c>
      <c r="FP200" s="71" t="str">
        <f t="shared" si="3433"/>
        <v/>
      </c>
      <c r="FQ200" s="71" t="str">
        <f t="shared" si="3433"/>
        <v/>
      </c>
      <c r="FR200" s="71" t="str">
        <f t="shared" si="3433"/>
        <v/>
      </c>
      <c r="FS200" s="71" t="str">
        <f t="shared" si="3433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262&amp;CR$1&amp;")"</f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4">IF(V201="","","|n"&amp;DB$2&amp;"+"&amp;V201&amp;DB$1)</f>
        <v/>
      </c>
      <c r="DC201" s="71" t="str">
        <f t="shared" si="3434"/>
        <v/>
      </c>
      <c r="DD201" s="71" t="str">
        <f t="shared" si="3434"/>
        <v/>
      </c>
      <c r="DE201" s="71" t="str">
        <f t="shared" si="3434"/>
        <v/>
      </c>
      <c r="DF201" s="71" t="str">
        <f t="shared" si="3434"/>
        <v/>
      </c>
      <c r="DG201" s="71" t="str">
        <f t="shared" si="3434"/>
        <v/>
      </c>
      <c r="DH201" s="71" t="str">
        <f t="shared" si="3434"/>
        <v/>
      </c>
      <c r="DI201" s="71" t="str">
        <f t="shared" si="3434"/>
        <v/>
      </c>
      <c r="DJ201" s="71" t="str">
        <f t="shared" si="3434"/>
        <v/>
      </c>
      <c r="DK201" s="71" t="str">
        <f t="shared" si="3434"/>
        <v/>
      </c>
      <c r="DL201" s="71" t="str">
        <f t="shared" si="3434"/>
        <v/>
      </c>
      <c r="DM201" s="71" t="str">
        <f t="shared" si="3434"/>
        <v/>
      </c>
      <c r="DN201" s="71" t="str">
        <f t="shared" si="3434"/>
        <v/>
      </c>
      <c r="DO201" s="71" t="str">
        <f t="shared" si="3434"/>
        <v/>
      </c>
      <c r="DP201" s="71" t="str">
        <f t="shared" si="3434"/>
        <v/>
      </c>
      <c r="DQ201" s="71" t="str">
        <f t="shared" si="3434"/>
        <v/>
      </c>
      <c r="DR201" s="71" t="str">
        <f t="shared" si="3434"/>
        <v/>
      </c>
      <c r="DS201" s="71" t="str">
        <f t="shared" si="3434"/>
        <v/>
      </c>
      <c r="DT201" s="71" t="str">
        <f t="shared" si="3434"/>
        <v/>
      </c>
      <c r="DU201" s="71" t="str">
        <f t="shared" si="3434"/>
        <v/>
      </c>
      <c r="DV201" s="71" t="str">
        <f t="shared" si="3434"/>
        <v/>
      </c>
      <c r="DW201" s="71" t="str">
        <f t="shared" si="3434"/>
        <v/>
      </c>
      <c r="DX201" s="71" t="str">
        <f t="shared" si="3434"/>
        <v/>
      </c>
      <c r="DY201" s="71" t="str">
        <f t="shared" si="3434"/>
        <v/>
      </c>
      <c r="DZ201" s="71" t="str">
        <f t="shared" si="3434"/>
        <v/>
      </c>
      <c r="EA201" s="71" t="str">
        <f t="shared" si="3434"/>
        <v/>
      </c>
      <c r="EB201" s="71" t="str">
        <f t="shared" si="3434"/>
        <v/>
      </c>
      <c r="EC201" s="71" t="str">
        <f t="shared" si="3434"/>
        <v/>
      </c>
      <c r="ED201" s="71" t="str">
        <f t="shared" si="3434"/>
        <v/>
      </c>
      <c r="EE201" s="71" t="str">
        <f t="shared" si="3434"/>
        <v/>
      </c>
      <c r="EF201" s="71" t="str">
        <f t="shared" si="3434"/>
        <v/>
      </c>
      <c r="EG201" s="71" t="str">
        <f t="shared" si="3434"/>
        <v/>
      </c>
      <c r="EH201" s="71" t="str">
        <f t="shared" si="3434"/>
        <v/>
      </c>
      <c r="EI201" s="71" t="str">
        <f t="shared" si="3434"/>
        <v/>
      </c>
      <c r="EJ201" s="71" t="str">
        <f t="shared" si="3434"/>
        <v/>
      </c>
      <c r="EK201" s="71" t="str">
        <f t="shared" si="3434"/>
        <v/>
      </c>
      <c r="EL201" s="71" t="str">
        <f t="shared" si="3434"/>
        <v/>
      </c>
      <c r="EM201" s="71" t="str">
        <f t="shared" si="3434"/>
        <v/>
      </c>
      <c r="EN201" s="71" t="str">
        <f t="shared" si="3434"/>
        <v/>
      </c>
      <c r="EO201" s="71" t="str">
        <f t="shared" si="3434"/>
        <v/>
      </c>
      <c r="EP201" s="71" t="str">
        <f t="shared" si="3434"/>
        <v/>
      </c>
      <c r="EQ201" s="71" t="str">
        <f t="shared" si="3434"/>
        <v/>
      </c>
      <c r="ER201" s="71" t="str">
        <f t="shared" si="3434"/>
        <v/>
      </c>
      <c r="ES201" s="71" t="str">
        <f t="shared" si="3434"/>
        <v/>
      </c>
      <c r="ET201" s="71" t="str">
        <f t="shared" si="3434"/>
        <v/>
      </c>
      <c r="EU201" s="71" t="str">
        <f t="shared" si="3434"/>
        <v/>
      </c>
      <c r="EV201" s="71" t="str">
        <f t="shared" si="3434"/>
        <v/>
      </c>
      <c r="EW201" s="71" t="str">
        <f t="shared" si="3434"/>
        <v/>
      </c>
      <c r="EX201" s="71" t="str">
        <f t="shared" si="3434"/>
        <v/>
      </c>
      <c r="EY201" s="71" t="str">
        <f t="shared" si="3434"/>
        <v/>
      </c>
      <c r="EZ201" s="71" t="str">
        <f t="shared" si="3434"/>
        <v/>
      </c>
      <c r="FA201" s="71" t="str">
        <f t="shared" si="3434"/>
        <v/>
      </c>
      <c r="FB201" s="71" t="str">
        <f t="shared" si="3434"/>
        <v/>
      </c>
      <c r="FC201" s="71" t="str">
        <f t="shared" si="3434"/>
        <v/>
      </c>
      <c r="FD201" s="71" t="str">
        <f t="shared" si="3434"/>
        <v/>
      </c>
      <c r="FE201" s="71" t="str">
        <f t="shared" si="3434"/>
        <v/>
      </c>
      <c r="FF201" s="71" t="str">
        <f t="shared" si="3434"/>
        <v/>
      </c>
      <c r="FG201" s="71" t="str">
        <f t="shared" si="3434"/>
        <v/>
      </c>
      <c r="FH201" s="71" t="str">
        <f t="shared" si="3434"/>
        <v/>
      </c>
      <c r="FI201" s="71" t="str">
        <f t="shared" si="3434"/>
        <v/>
      </c>
      <c r="FJ201" s="71" t="str">
        <f t="shared" si="3434"/>
        <v/>
      </c>
      <c r="FK201" s="71" t="str">
        <f t="shared" si="3434"/>
        <v/>
      </c>
      <c r="FL201" s="71" t="str">
        <f t="shared" si="3434"/>
        <v/>
      </c>
      <c r="FM201" s="71" t="str">
        <f t="shared" si="3434"/>
        <v/>
      </c>
      <c r="FN201" s="71" t="str">
        <f t="shared" ref="FN201:FS202" si="3435">IF(CH201="","","|n"&amp;FN$2&amp;"+"&amp;CH201&amp;FN$1)</f>
        <v/>
      </c>
      <c r="FO201" s="71" t="str">
        <f t="shared" si="3435"/>
        <v/>
      </c>
      <c r="FP201" s="71" t="str">
        <f t="shared" si="3435"/>
        <v/>
      </c>
      <c r="FQ201" s="71" t="str">
        <f t="shared" si="3435"/>
        <v/>
      </c>
      <c r="FR201" s="71" t="str">
        <f t="shared" si="3435"/>
        <v/>
      </c>
      <c r="FS201" s="71" t="str">
        <f t="shared" si="3435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6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7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8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39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263&amp;CR$1&amp;")"</f>
        <v>InitEquipData('IN30',,"",,,,,'','','','','','',"ReplaceableTextures\\CommandButtons\\BTN010.blp")</v>
      </c>
      <c r="CU202" s="95" t="str">
        <f t="shared" ref="CU202:CU204" si="344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1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4"/>
        <v/>
      </c>
      <c r="DC202" s="71" t="str">
        <f t="shared" si="3434"/>
        <v/>
      </c>
      <c r="DD202" s="71" t="str">
        <f t="shared" si="3434"/>
        <v/>
      </c>
      <c r="DE202" s="71" t="str">
        <f t="shared" si="3434"/>
        <v/>
      </c>
      <c r="DF202" s="71" t="str">
        <f t="shared" si="3434"/>
        <v/>
      </c>
      <c r="DG202" s="71" t="str">
        <f t="shared" si="3434"/>
        <v/>
      </c>
      <c r="DH202" s="71" t="str">
        <f t="shared" si="3434"/>
        <v/>
      </c>
      <c r="DI202" s="71" t="str">
        <f t="shared" si="3434"/>
        <v/>
      </c>
      <c r="DJ202" s="71" t="str">
        <f t="shared" si="3434"/>
        <v/>
      </c>
      <c r="DK202" s="71" t="str">
        <f t="shared" si="3434"/>
        <v/>
      </c>
      <c r="DL202" s="71" t="str">
        <f t="shared" si="3434"/>
        <v/>
      </c>
      <c r="DM202" s="71" t="str">
        <f t="shared" si="3434"/>
        <v/>
      </c>
      <c r="DN202" s="71" t="str">
        <f t="shared" si="3434"/>
        <v/>
      </c>
      <c r="DO202" s="71" t="str">
        <f t="shared" si="3434"/>
        <v/>
      </c>
      <c r="DP202" s="71" t="str">
        <f t="shared" si="3434"/>
        <v/>
      </c>
      <c r="DQ202" s="71" t="str">
        <f t="shared" si="3434"/>
        <v/>
      </c>
      <c r="DR202" s="71" t="str">
        <f t="shared" si="3434"/>
        <v/>
      </c>
      <c r="DS202" s="71" t="str">
        <f t="shared" si="3434"/>
        <v/>
      </c>
      <c r="DT202" s="71" t="str">
        <f t="shared" si="3434"/>
        <v/>
      </c>
      <c r="DU202" s="71" t="str">
        <f t="shared" si="3434"/>
        <v/>
      </c>
      <c r="DV202" s="71" t="str">
        <f t="shared" si="3434"/>
        <v/>
      </c>
      <c r="DW202" s="71" t="str">
        <f t="shared" si="3434"/>
        <v/>
      </c>
      <c r="DX202" s="71" t="str">
        <f t="shared" si="3434"/>
        <v/>
      </c>
      <c r="DY202" s="71" t="str">
        <f t="shared" si="3434"/>
        <v/>
      </c>
      <c r="DZ202" s="71" t="str">
        <f t="shared" si="3434"/>
        <v/>
      </c>
      <c r="EA202" s="71" t="str">
        <f t="shared" si="3434"/>
        <v/>
      </c>
      <c r="EB202" s="71" t="str">
        <f t="shared" si="3434"/>
        <v/>
      </c>
      <c r="EC202" s="71" t="str">
        <f t="shared" si="3434"/>
        <v/>
      </c>
      <c r="ED202" s="71" t="str">
        <f t="shared" si="3434"/>
        <v/>
      </c>
      <c r="EE202" s="71" t="str">
        <f t="shared" si="3434"/>
        <v/>
      </c>
      <c r="EF202" s="71" t="str">
        <f t="shared" si="3434"/>
        <v/>
      </c>
      <c r="EG202" s="71" t="str">
        <f t="shared" si="3434"/>
        <v/>
      </c>
      <c r="EH202" s="71" t="str">
        <f t="shared" si="3434"/>
        <v/>
      </c>
      <c r="EI202" s="71" t="str">
        <f t="shared" si="3434"/>
        <v/>
      </c>
      <c r="EJ202" s="71" t="str">
        <f t="shared" si="3434"/>
        <v/>
      </c>
      <c r="EK202" s="71" t="str">
        <f t="shared" si="3434"/>
        <v/>
      </c>
      <c r="EL202" s="71" t="str">
        <f t="shared" si="3434"/>
        <v/>
      </c>
      <c r="EM202" s="71" t="str">
        <f t="shared" si="3434"/>
        <v/>
      </c>
      <c r="EN202" s="71" t="str">
        <f t="shared" si="3434"/>
        <v/>
      </c>
      <c r="EO202" s="71" t="str">
        <f t="shared" si="3434"/>
        <v/>
      </c>
      <c r="EP202" s="71" t="str">
        <f t="shared" si="3434"/>
        <v/>
      </c>
      <c r="EQ202" s="71" t="str">
        <f t="shared" si="3434"/>
        <v/>
      </c>
      <c r="ER202" s="71" t="str">
        <f t="shared" si="3434"/>
        <v/>
      </c>
      <c r="ES202" s="71" t="str">
        <f t="shared" si="3434"/>
        <v/>
      </c>
      <c r="ET202" s="71" t="str">
        <f t="shared" si="3434"/>
        <v/>
      </c>
      <c r="EU202" s="71" t="str">
        <f t="shared" si="3434"/>
        <v/>
      </c>
      <c r="EV202" s="71" t="str">
        <f t="shared" si="3434"/>
        <v/>
      </c>
      <c r="EW202" s="71" t="str">
        <f t="shared" si="3434"/>
        <v/>
      </c>
      <c r="EX202" s="71" t="str">
        <f t="shared" si="3434"/>
        <v/>
      </c>
      <c r="EY202" s="71" t="str">
        <f t="shared" si="3434"/>
        <v/>
      </c>
      <c r="EZ202" s="71" t="str">
        <f t="shared" si="3434"/>
        <v/>
      </c>
      <c r="FA202" s="71" t="str">
        <f t="shared" si="3434"/>
        <v/>
      </c>
      <c r="FB202" s="71" t="str">
        <f t="shared" si="3434"/>
        <v/>
      </c>
      <c r="FC202" s="71" t="str">
        <f t="shared" si="3434"/>
        <v/>
      </c>
      <c r="FD202" s="71" t="str">
        <f t="shared" si="3434"/>
        <v/>
      </c>
      <c r="FE202" s="71" t="str">
        <f t="shared" si="3434"/>
        <v/>
      </c>
      <c r="FF202" s="71" t="str">
        <f t="shared" si="3434"/>
        <v/>
      </c>
      <c r="FG202" s="71" t="str">
        <f t="shared" si="3434"/>
        <v/>
      </c>
      <c r="FH202" s="71" t="str">
        <f t="shared" si="3434"/>
        <v/>
      </c>
      <c r="FI202" s="71" t="str">
        <f t="shared" si="3434"/>
        <v/>
      </c>
      <c r="FJ202" s="71" t="str">
        <f t="shared" si="3434"/>
        <v/>
      </c>
      <c r="FK202" s="71" t="str">
        <f t="shared" si="3434"/>
        <v/>
      </c>
      <c r="FL202" s="71" t="str">
        <f t="shared" si="3434"/>
        <v/>
      </c>
      <c r="FM202" s="71" t="str">
        <f t="shared" si="3434"/>
        <v/>
      </c>
      <c r="FN202" s="71" t="str">
        <f t="shared" si="3435"/>
        <v/>
      </c>
      <c r="FO202" s="71" t="str">
        <f t="shared" si="3435"/>
        <v/>
      </c>
      <c r="FP202" s="71" t="str">
        <f t="shared" si="3435"/>
        <v/>
      </c>
      <c r="FQ202" s="71" t="str">
        <f t="shared" si="3435"/>
        <v/>
      </c>
      <c r="FR202" s="71" t="str">
        <f t="shared" si="3435"/>
        <v/>
      </c>
      <c r="FS202" s="71" t="str">
        <f t="shared" si="3435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1410</v>
      </c>
      <c r="U203" s="85" t="s">
        <v>671</v>
      </c>
      <c r="CN203" s="70" t="str">
        <f t="shared" si="3436"/>
        <v>InitUnitState('IN31',,,,,,,,,,)</v>
      </c>
      <c r="CO203" s="70" t="str">
        <f t="shared" si="3437"/>
        <v>InitUnitNormal('IN31',,,,,,,,,,)</v>
      </c>
      <c r="CP203" s="70" t="str">
        <f t="shared" si="3438"/>
        <v>InitUnitMagic('IN31',,,,,,,,,,)</v>
      </c>
      <c r="CQ203" s="70" t="str">
        <f t="shared" si="3439"/>
        <v>InitUnitAdd('IN31',,,,,,,,,,)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264&amp;CR$1&amp;")"</f>
        <v>InitEquipData('IN31',,"",,,,,'','','','','','',"ReplaceableTextures\\CommandButtons\\BTN011.blp")</v>
      </c>
      <c r="CU203" s="95" t="str">
        <f t="shared" si="3440"/>
        <v>|n</v>
      </c>
      <c r="CV203" s="61" t="str">
        <f t="shared" si="3441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2">IF(V203="","","|n"&amp;DB$2&amp;"+"&amp;V203&amp;DB$1)</f>
        <v/>
      </c>
      <c r="DC203" s="71" t="str">
        <f t="shared" ref="DC203:DC204" si="3443">IF(W203="","","|n"&amp;DC$2&amp;"+"&amp;W203&amp;DC$1)</f>
        <v/>
      </c>
      <c r="DD203" s="71" t="str">
        <f t="shared" ref="DD203:DD204" si="3444">IF(X203="","","|n"&amp;DD$2&amp;"+"&amp;X203&amp;DD$1)</f>
        <v/>
      </c>
      <c r="DE203" s="71" t="str">
        <f t="shared" ref="DE203:DE204" si="3445">IF(Y203="","","|n"&amp;DE$2&amp;"+"&amp;Y203&amp;DE$1)</f>
        <v/>
      </c>
      <c r="DF203" s="71" t="str">
        <f t="shared" ref="DF203:DF204" si="3446">IF(Z203="","","|n"&amp;DF$2&amp;"+"&amp;Z203&amp;DF$1)</f>
        <v/>
      </c>
      <c r="DG203" s="71" t="str">
        <f t="shared" ref="DG203:DG204" si="3447">IF(AA203="","","|n"&amp;DG$2&amp;"+"&amp;AA203&amp;DG$1)</f>
        <v/>
      </c>
      <c r="DH203" s="71" t="str">
        <f t="shared" ref="DH203:DH204" si="3448">IF(AB203="","","|n"&amp;DH$2&amp;"+"&amp;AB203&amp;DH$1)</f>
        <v/>
      </c>
      <c r="DI203" s="71" t="str">
        <f t="shared" ref="DI203:DI204" si="3449">IF(AC203="","","|n"&amp;DI$2&amp;"+"&amp;AC203&amp;DI$1)</f>
        <v/>
      </c>
      <c r="DJ203" s="71" t="str">
        <f t="shared" ref="DJ203:DJ204" si="3450">IF(AD203="","","|n"&amp;DJ$2&amp;"+"&amp;AD203&amp;DJ$1)</f>
        <v/>
      </c>
      <c r="DK203" s="71" t="str">
        <f t="shared" ref="DK203:DK204" si="3451">IF(AE203="","","|n"&amp;DK$2&amp;"+"&amp;AE203&amp;DK$1)</f>
        <v/>
      </c>
      <c r="DL203" s="71" t="str">
        <f t="shared" ref="DL203:DL204" si="3452">IF(AF203="","","|n"&amp;DL$2&amp;"+"&amp;AF203&amp;DL$1)</f>
        <v/>
      </c>
      <c r="DM203" s="71" t="str">
        <f t="shared" ref="DM203:DM204" si="3453">IF(AG203="","","|n"&amp;DM$2&amp;"+"&amp;AG203&amp;DM$1)</f>
        <v/>
      </c>
      <c r="DN203" s="71" t="str">
        <f t="shared" ref="DN203:DN204" si="3454">IF(AH203="","","|n"&amp;DN$2&amp;"+"&amp;AH203&amp;DN$1)</f>
        <v/>
      </c>
      <c r="DO203" s="71" t="str">
        <f t="shared" ref="DO203:DO204" si="3455">IF(AI203="","","|n"&amp;DO$2&amp;"+"&amp;AI203&amp;DO$1)</f>
        <v/>
      </c>
      <c r="DP203" s="71" t="str">
        <f t="shared" ref="DP203:DP204" si="3456">IF(AJ203="","","|n"&amp;DP$2&amp;"+"&amp;AJ203&amp;DP$1)</f>
        <v/>
      </c>
      <c r="DQ203" s="71" t="str">
        <f t="shared" ref="DQ203:DQ204" si="3457">IF(AK203="","","|n"&amp;DQ$2&amp;"+"&amp;AK203&amp;DQ$1)</f>
        <v/>
      </c>
      <c r="DR203" s="71" t="str">
        <f t="shared" ref="DR203:DR204" si="3458">IF(AL203="","","|n"&amp;DR$2&amp;"+"&amp;AL203&amp;DR$1)</f>
        <v/>
      </c>
      <c r="DS203" s="71" t="str">
        <f t="shared" ref="DS203:DS204" si="3459">IF(AM203="","","|n"&amp;DS$2&amp;"+"&amp;AM203&amp;DS$1)</f>
        <v/>
      </c>
      <c r="DT203" s="71" t="str">
        <f t="shared" ref="DT203:DT204" si="3460">IF(AN203="","","|n"&amp;DT$2&amp;"+"&amp;AN203&amp;DT$1)</f>
        <v/>
      </c>
      <c r="DU203" s="71" t="str">
        <f t="shared" ref="DU203:DU204" si="3461">IF(AO203="","","|n"&amp;DU$2&amp;"+"&amp;AO203&amp;DU$1)</f>
        <v/>
      </c>
      <c r="DV203" s="71" t="str">
        <f t="shared" ref="DV203:DV204" si="3462">IF(AP203="","","|n"&amp;DV$2&amp;"+"&amp;AP203&amp;DV$1)</f>
        <v/>
      </c>
      <c r="DW203" s="71" t="str">
        <f t="shared" ref="DW203:DW204" si="3463">IF(AQ203="","","|n"&amp;DW$2&amp;"+"&amp;AQ203&amp;DW$1)</f>
        <v/>
      </c>
      <c r="DX203" s="71" t="str">
        <f t="shared" ref="DX203:DX204" si="3464">IF(AR203="","","|n"&amp;DX$2&amp;"+"&amp;AR203&amp;DX$1)</f>
        <v/>
      </c>
      <c r="DY203" s="71" t="str">
        <f t="shared" ref="DY203:DY204" si="3465">IF(AS203="","","|n"&amp;DY$2&amp;"+"&amp;AS203&amp;DY$1)</f>
        <v/>
      </c>
      <c r="DZ203" s="71" t="str">
        <f t="shared" ref="DZ203:DZ204" si="3466">IF(AT203="","","|n"&amp;DZ$2&amp;"+"&amp;AT203&amp;DZ$1)</f>
        <v/>
      </c>
      <c r="EA203" s="71" t="str">
        <f t="shared" ref="EA203:EA204" si="3467">IF(AU203="","","|n"&amp;EA$2&amp;"+"&amp;AU203&amp;EA$1)</f>
        <v/>
      </c>
      <c r="EB203" s="71" t="str">
        <f t="shared" ref="EB203:EB204" si="3468">IF(AV203="","","|n"&amp;EB$2&amp;"+"&amp;AV203&amp;EB$1)</f>
        <v/>
      </c>
      <c r="EC203" s="71" t="str">
        <f t="shared" ref="EC203:EC204" si="3469">IF(AW203="","","|n"&amp;EC$2&amp;"+"&amp;AW203&amp;EC$1)</f>
        <v/>
      </c>
      <c r="ED203" s="71" t="str">
        <f t="shared" ref="ED203:ED204" si="3470">IF(AX203="","","|n"&amp;ED$2&amp;"+"&amp;AX203&amp;ED$1)</f>
        <v/>
      </c>
      <c r="EE203" s="71" t="str">
        <f t="shared" ref="EE203:EE204" si="3471">IF(AY203="","","|n"&amp;EE$2&amp;"+"&amp;AY203&amp;EE$1)</f>
        <v/>
      </c>
      <c r="EF203" s="71" t="str">
        <f t="shared" ref="EF203:EF204" si="3472">IF(AZ203="","","|n"&amp;EF$2&amp;"+"&amp;AZ203&amp;EF$1)</f>
        <v/>
      </c>
      <c r="EG203" s="71" t="str">
        <f t="shared" ref="EG203:EG204" si="3473">IF(BA203="","","|n"&amp;EG$2&amp;"+"&amp;BA203&amp;EG$1)</f>
        <v/>
      </c>
      <c r="EH203" s="71" t="str">
        <f t="shared" ref="EH203:EH204" si="3474">IF(BB203="","","|n"&amp;EH$2&amp;"+"&amp;BB203&amp;EH$1)</f>
        <v/>
      </c>
      <c r="EI203" s="71" t="str">
        <f t="shared" ref="EI203:EI204" si="3475">IF(BC203="","","|n"&amp;EI$2&amp;"+"&amp;BC203&amp;EI$1)</f>
        <v/>
      </c>
      <c r="EJ203" s="71" t="str">
        <f t="shared" ref="EJ203:EJ204" si="3476">IF(BD203="","","|n"&amp;EJ$2&amp;"+"&amp;BD203&amp;EJ$1)</f>
        <v/>
      </c>
      <c r="EK203" s="71" t="str">
        <f t="shared" ref="EK203:EK204" si="3477">IF(BE203="","","|n"&amp;EK$2&amp;"+"&amp;BE203&amp;EK$1)</f>
        <v/>
      </c>
      <c r="EL203" s="71" t="str">
        <f t="shared" ref="EL203:EL204" si="3478">IF(BF203="","","|n"&amp;EL$2&amp;"+"&amp;BF203&amp;EL$1)</f>
        <v/>
      </c>
      <c r="EM203" s="71" t="str">
        <f t="shared" ref="EM203:EM204" si="3479">IF(BG203="","","|n"&amp;EM$2&amp;"+"&amp;BG203&amp;EM$1)</f>
        <v/>
      </c>
      <c r="EN203" s="71" t="str">
        <f t="shared" ref="EN203:EN204" si="3480">IF(BH203="","","|n"&amp;EN$2&amp;"+"&amp;BH203&amp;EN$1)</f>
        <v/>
      </c>
      <c r="EO203" s="71" t="str">
        <f t="shared" ref="EO203:EO204" si="3481">IF(BI203="","","|n"&amp;EO$2&amp;"+"&amp;BI203&amp;EO$1)</f>
        <v/>
      </c>
      <c r="EP203" s="71" t="str">
        <f t="shared" ref="EP203:EP204" si="3482">IF(BJ203="","","|n"&amp;EP$2&amp;"+"&amp;BJ203&amp;EP$1)</f>
        <v/>
      </c>
      <c r="EQ203" s="71" t="str">
        <f t="shared" ref="EQ203:EQ204" si="3483">IF(BK203="","","|n"&amp;EQ$2&amp;"+"&amp;BK203&amp;EQ$1)</f>
        <v/>
      </c>
      <c r="ER203" s="71" t="str">
        <f t="shared" ref="ER203:ER204" si="3484">IF(BL203="","","|n"&amp;ER$2&amp;"+"&amp;BL203&amp;ER$1)</f>
        <v/>
      </c>
      <c r="ES203" s="71" t="str">
        <f t="shared" ref="ES203:ES204" si="3485">IF(BM203="","","|n"&amp;ES$2&amp;"+"&amp;BM203&amp;ES$1)</f>
        <v/>
      </c>
      <c r="ET203" s="71" t="str">
        <f t="shared" ref="ET203:ET204" si="3486">IF(BN203="","","|n"&amp;ET$2&amp;"+"&amp;BN203&amp;ET$1)</f>
        <v/>
      </c>
      <c r="EU203" s="71" t="str">
        <f t="shared" ref="EU203:EU204" si="3487">IF(BO203="","","|n"&amp;EU$2&amp;"+"&amp;BO203&amp;EU$1)</f>
        <v/>
      </c>
      <c r="EV203" s="71" t="str">
        <f t="shared" ref="EV203:EV204" si="3488">IF(BP203="","","|n"&amp;EV$2&amp;"+"&amp;BP203&amp;EV$1)</f>
        <v/>
      </c>
      <c r="EW203" s="71" t="str">
        <f t="shared" ref="EW203:EW204" si="3489">IF(BQ203="","","|n"&amp;EW$2&amp;"+"&amp;BQ203&amp;EW$1)</f>
        <v/>
      </c>
      <c r="EX203" s="71" t="str">
        <f t="shared" ref="EX203:EX204" si="3490">IF(BR203="","","|n"&amp;EX$2&amp;"+"&amp;BR203&amp;EX$1)</f>
        <v/>
      </c>
      <c r="EY203" s="71" t="str">
        <f t="shared" ref="EY203:EY204" si="3491">IF(BS203="","","|n"&amp;EY$2&amp;"+"&amp;BS203&amp;EY$1)</f>
        <v/>
      </c>
      <c r="EZ203" s="71" t="str">
        <f t="shared" ref="EZ203:EZ204" si="3492">IF(BT203="","","|n"&amp;EZ$2&amp;"+"&amp;BT203&amp;EZ$1)</f>
        <v/>
      </c>
      <c r="FA203" s="71" t="str">
        <f t="shared" ref="FA203:FA204" si="3493">IF(BU203="","","|n"&amp;FA$2&amp;"+"&amp;BU203&amp;FA$1)</f>
        <v/>
      </c>
      <c r="FB203" s="71" t="str">
        <f t="shared" ref="FB203:FB204" si="3494">IF(BV203="","","|n"&amp;FB$2&amp;"+"&amp;BV203&amp;FB$1)</f>
        <v/>
      </c>
      <c r="FC203" s="71" t="str">
        <f t="shared" ref="FC203:FC204" si="3495">IF(BW203="","","|n"&amp;FC$2&amp;"+"&amp;BW203&amp;FC$1)</f>
        <v/>
      </c>
      <c r="FD203" s="71" t="str">
        <f t="shared" ref="FD203:FD204" si="3496">IF(BX203="","","|n"&amp;FD$2&amp;"+"&amp;BX203&amp;FD$1)</f>
        <v/>
      </c>
      <c r="FE203" s="71" t="str">
        <f t="shared" ref="FE203:FE204" si="3497">IF(BY203="","","|n"&amp;FE$2&amp;"+"&amp;BY203&amp;FE$1)</f>
        <v/>
      </c>
      <c r="FF203" s="71" t="str">
        <f t="shared" ref="FF203:FF204" si="3498">IF(BZ203="","","|n"&amp;FF$2&amp;"+"&amp;BZ203&amp;FF$1)</f>
        <v/>
      </c>
      <c r="FG203" s="71" t="str">
        <f t="shared" ref="FG203:FG204" si="3499">IF(CA203="","","|n"&amp;FG$2&amp;"+"&amp;CA203&amp;FG$1)</f>
        <v/>
      </c>
      <c r="FH203" s="71" t="str">
        <f t="shared" ref="FH203:FH204" si="3500">IF(CB203="","","|n"&amp;FH$2&amp;"+"&amp;CB203&amp;FH$1)</f>
        <v/>
      </c>
      <c r="FI203" s="71" t="str">
        <f t="shared" ref="FI203:FI204" si="3501">IF(CC203="","","|n"&amp;FI$2&amp;"+"&amp;CC203&amp;FI$1)</f>
        <v/>
      </c>
      <c r="FJ203" s="71" t="str">
        <f t="shared" ref="FJ203:FJ204" si="3502">IF(CD203="","","|n"&amp;FJ$2&amp;"+"&amp;CD203&amp;FJ$1)</f>
        <v/>
      </c>
      <c r="FK203" s="71" t="str">
        <f t="shared" ref="FK203:FK204" si="3503">IF(CE203="","","|n"&amp;FK$2&amp;"+"&amp;CE203&amp;FK$1)</f>
        <v/>
      </c>
      <c r="FL203" s="71" t="str">
        <f t="shared" ref="FL203:FL204" si="3504">IF(CF203="","","|n"&amp;FL$2&amp;"+"&amp;CF203&amp;FL$1)</f>
        <v/>
      </c>
      <c r="FM203" s="71" t="str">
        <f t="shared" ref="FM203:FM204" si="3505">IF(CG203="","","|n"&amp;FM$2&amp;"+"&amp;CG203&amp;FM$1)</f>
        <v/>
      </c>
      <c r="FN203" s="71" t="str">
        <f t="shared" ref="FN203:FN204" si="3506">IF(CH203="","","|n"&amp;FN$2&amp;"+"&amp;CH203&amp;FN$1)</f>
        <v/>
      </c>
      <c r="FO203" s="71" t="str">
        <f t="shared" ref="FO203:FO204" si="3507">IF(CI203="","","|n"&amp;FO$2&amp;"+"&amp;CI203&amp;FO$1)</f>
        <v/>
      </c>
      <c r="FP203" s="71" t="str">
        <f t="shared" ref="FP203:FP204" si="3508">IF(CJ203="","","|n"&amp;FP$2&amp;"+"&amp;CJ203&amp;FP$1)</f>
        <v/>
      </c>
      <c r="FQ203" s="71" t="str">
        <f t="shared" ref="FQ203:FQ204" si="3509">IF(CK203="","","|n"&amp;FQ$2&amp;"+"&amp;CK203&amp;FQ$1)</f>
        <v/>
      </c>
      <c r="FR203" s="71" t="str">
        <f t="shared" ref="FR203:FR204" si="3510">IF(CL203="","","|n"&amp;FR$2&amp;"+"&amp;CL203&amp;FR$1)</f>
        <v/>
      </c>
      <c r="FS203" s="71" t="str">
        <f t="shared" ref="FS203:FS204" si="3511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6"/>
        <v>InitUnitState('IN32',,,,,,,,,,)</v>
      </c>
      <c r="CO204" s="70" t="str">
        <f t="shared" si="3437"/>
        <v>InitUnitNormal('IN32',,,,,,,,,,)</v>
      </c>
      <c r="CP204" s="70" t="str">
        <f t="shared" si="3438"/>
        <v>InitUnitMagic('IN32',,,,,,,,,,)</v>
      </c>
      <c r="CQ204" s="70" t="str">
        <f t="shared" si="3439"/>
        <v>InitUnitAdd('IN32',,,,,,,,,,)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265&amp;CR$1&amp;")"</f>
        <v>InitEquipData('IN32',,"",,,,,'','','','','','',"ReplaceableTextures\\CommandButtons\\BTNIS11.blp")</v>
      </c>
      <c r="CU204" s="95" t="str">
        <f t="shared" si="3440"/>
        <v>|n</v>
      </c>
      <c r="CV204" s="61" t="str">
        <f t="shared" si="3441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2"/>
        <v/>
      </c>
      <c r="DC204" s="71" t="str">
        <f t="shared" si="3443"/>
        <v/>
      </c>
      <c r="DD204" s="71" t="str">
        <f t="shared" si="3444"/>
        <v/>
      </c>
      <c r="DE204" s="71" t="str">
        <f t="shared" si="3445"/>
        <v/>
      </c>
      <c r="DF204" s="71" t="str">
        <f t="shared" si="3446"/>
        <v/>
      </c>
      <c r="DG204" s="71" t="str">
        <f t="shared" si="3447"/>
        <v/>
      </c>
      <c r="DH204" s="71" t="str">
        <f t="shared" si="3448"/>
        <v/>
      </c>
      <c r="DI204" s="71" t="str">
        <f t="shared" si="3449"/>
        <v/>
      </c>
      <c r="DJ204" s="71" t="str">
        <f t="shared" si="3450"/>
        <v/>
      </c>
      <c r="DK204" s="71" t="str">
        <f t="shared" si="3451"/>
        <v/>
      </c>
      <c r="DL204" s="71" t="str">
        <f t="shared" si="3452"/>
        <v/>
      </c>
      <c r="DM204" s="71" t="str">
        <f t="shared" si="3453"/>
        <v/>
      </c>
      <c r="DN204" s="71" t="str">
        <f t="shared" si="3454"/>
        <v/>
      </c>
      <c r="DO204" s="71" t="str">
        <f t="shared" si="3455"/>
        <v/>
      </c>
      <c r="DP204" s="71" t="str">
        <f t="shared" si="3456"/>
        <v/>
      </c>
      <c r="DQ204" s="71" t="str">
        <f t="shared" si="3457"/>
        <v/>
      </c>
      <c r="DR204" s="71" t="str">
        <f t="shared" si="3458"/>
        <v/>
      </c>
      <c r="DS204" s="71" t="str">
        <f t="shared" si="3459"/>
        <v/>
      </c>
      <c r="DT204" s="71" t="str">
        <f t="shared" si="3460"/>
        <v/>
      </c>
      <c r="DU204" s="71" t="str">
        <f t="shared" si="3461"/>
        <v/>
      </c>
      <c r="DV204" s="71" t="str">
        <f t="shared" si="3462"/>
        <v/>
      </c>
      <c r="DW204" s="71" t="str">
        <f t="shared" si="3463"/>
        <v/>
      </c>
      <c r="DX204" s="71" t="str">
        <f t="shared" si="3464"/>
        <v/>
      </c>
      <c r="DY204" s="71" t="str">
        <f t="shared" si="3465"/>
        <v/>
      </c>
      <c r="DZ204" s="71" t="str">
        <f t="shared" si="3466"/>
        <v/>
      </c>
      <c r="EA204" s="71" t="str">
        <f t="shared" si="3467"/>
        <v/>
      </c>
      <c r="EB204" s="71" t="str">
        <f t="shared" si="3468"/>
        <v/>
      </c>
      <c r="EC204" s="71" t="str">
        <f t="shared" si="3469"/>
        <v/>
      </c>
      <c r="ED204" s="71" t="str">
        <f t="shared" si="3470"/>
        <v/>
      </c>
      <c r="EE204" s="71" t="str">
        <f t="shared" si="3471"/>
        <v/>
      </c>
      <c r="EF204" s="71" t="str">
        <f t="shared" si="3472"/>
        <v/>
      </c>
      <c r="EG204" s="71" t="str">
        <f t="shared" si="3473"/>
        <v/>
      </c>
      <c r="EH204" s="71" t="str">
        <f t="shared" si="3474"/>
        <v/>
      </c>
      <c r="EI204" s="71" t="str">
        <f t="shared" si="3475"/>
        <v/>
      </c>
      <c r="EJ204" s="71" t="str">
        <f t="shared" si="3476"/>
        <v/>
      </c>
      <c r="EK204" s="71" t="str">
        <f t="shared" si="3477"/>
        <v/>
      </c>
      <c r="EL204" s="71" t="str">
        <f t="shared" si="3478"/>
        <v/>
      </c>
      <c r="EM204" s="71" t="str">
        <f t="shared" si="3479"/>
        <v/>
      </c>
      <c r="EN204" s="71" t="str">
        <f t="shared" si="3480"/>
        <v/>
      </c>
      <c r="EO204" s="71" t="str">
        <f t="shared" si="3481"/>
        <v/>
      </c>
      <c r="EP204" s="71" t="str">
        <f t="shared" si="3482"/>
        <v/>
      </c>
      <c r="EQ204" s="71" t="str">
        <f t="shared" si="3483"/>
        <v/>
      </c>
      <c r="ER204" s="71" t="str">
        <f t="shared" si="3484"/>
        <v/>
      </c>
      <c r="ES204" s="71" t="str">
        <f t="shared" si="3485"/>
        <v/>
      </c>
      <c r="ET204" s="71" t="str">
        <f t="shared" si="3486"/>
        <v/>
      </c>
      <c r="EU204" s="71" t="str">
        <f t="shared" si="3487"/>
        <v/>
      </c>
      <c r="EV204" s="71" t="str">
        <f t="shared" si="3488"/>
        <v/>
      </c>
      <c r="EW204" s="71" t="str">
        <f t="shared" si="3489"/>
        <v/>
      </c>
      <c r="EX204" s="71" t="str">
        <f t="shared" si="3490"/>
        <v/>
      </c>
      <c r="EY204" s="71" t="str">
        <f t="shared" si="3491"/>
        <v/>
      </c>
      <c r="EZ204" s="71" t="str">
        <f t="shared" si="3492"/>
        <v/>
      </c>
      <c r="FA204" s="71" t="str">
        <f t="shared" si="3493"/>
        <v/>
      </c>
      <c r="FB204" s="71" t="str">
        <f t="shared" si="3494"/>
        <v/>
      </c>
      <c r="FC204" s="71" t="str">
        <f t="shared" si="3495"/>
        <v/>
      </c>
      <c r="FD204" s="71" t="str">
        <f t="shared" si="3496"/>
        <v/>
      </c>
      <c r="FE204" s="71" t="str">
        <f t="shared" si="3497"/>
        <v/>
      </c>
      <c r="FF204" s="71" t="str">
        <f t="shared" si="3498"/>
        <v/>
      </c>
      <c r="FG204" s="71" t="str">
        <f t="shared" si="3499"/>
        <v/>
      </c>
      <c r="FH204" s="71" t="str">
        <f t="shared" si="3500"/>
        <v/>
      </c>
      <c r="FI204" s="71" t="str">
        <f t="shared" si="3501"/>
        <v/>
      </c>
      <c r="FJ204" s="71" t="str">
        <f t="shared" si="3502"/>
        <v/>
      </c>
      <c r="FK204" s="71" t="str">
        <f t="shared" si="3503"/>
        <v/>
      </c>
      <c r="FL204" s="71" t="str">
        <f t="shared" si="3504"/>
        <v/>
      </c>
      <c r="FM204" s="71" t="str">
        <f t="shared" si="3505"/>
        <v/>
      </c>
      <c r="FN204" s="71" t="str">
        <f t="shared" si="3506"/>
        <v/>
      </c>
      <c r="FO204" s="71" t="str">
        <f t="shared" si="3507"/>
        <v/>
      </c>
      <c r="FP204" s="71" t="str">
        <f t="shared" si="3508"/>
        <v/>
      </c>
      <c r="FQ204" s="71" t="str">
        <f t="shared" si="3509"/>
        <v/>
      </c>
      <c r="FR204" s="71" t="str">
        <f t="shared" si="3510"/>
        <v/>
      </c>
      <c r="FS204" s="71" t="str">
        <f t="shared" si="3511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2">"ReplaceableTextures\\CommandButtons\\BTN"&amp;B205&amp;".blp"</f>
        <v>ReplaceableTextures\\CommandButtons\\BTNIN33.blp</v>
      </c>
      <c r="CN205" s="70" t="str">
        <f t="shared" si="3436"/>
        <v>InitUnitState('IN33',,,,,,,,,,)</v>
      </c>
      <c r="CO205" s="70" t="str">
        <f t="shared" si="3437"/>
        <v>InitUnitNormal('IN33',,,,,,,,,,)</v>
      </c>
      <c r="CP205" s="70" t="str">
        <f t="shared" si="3438"/>
        <v>InitUnitMagic('IN33',,,,,,,,,,)</v>
      </c>
      <c r="CQ205" s="70" t="str">
        <f t="shared" si="3439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3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4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5">IF(V205="","","|n"&amp;DB$2&amp;"+"&amp;V205&amp;DB$1)</f>
        <v/>
      </c>
      <c r="DC205" s="71" t="str">
        <f t="shared" si="3515"/>
        <v/>
      </c>
      <c r="DD205" s="71" t="str">
        <f t="shared" si="3515"/>
        <v/>
      </c>
      <c r="DE205" s="71" t="str">
        <f t="shared" si="3515"/>
        <v/>
      </c>
      <c r="DF205" s="71" t="str">
        <f t="shared" si="3515"/>
        <v/>
      </c>
      <c r="DG205" s="71" t="str">
        <f t="shared" si="3515"/>
        <v/>
      </c>
      <c r="DH205" s="71" t="str">
        <f t="shared" si="3515"/>
        <v/>
      </c>
      <c r="DI205" s="71" t="str">
        <f t="shared" si="3515"/>
        <v/>
      </c>
      <c r="DJ205" s="71" t="str">
        <f t="shared" si="3515"/>
        <v/>
      </c>
      <c r="DK205" s="71" t="str">
        <f t="shared" si="3515"/>
        <v/>
      </c>
      <c r="DL205" s="71" t="str">
        <f t="shared" si="3515"/>
        <v/>
      </c>
      <c r="DM205" s="71" t="str">
        <f t="shared" si="3515"/>
        <v/>
      </c>
      <c r="DN205" s="71" t="str">
        <f t="shared" si="3515"/>
        <v/>
      </c>
      <c r="DO205" s="71" t="str">
        <f t="shared" si="3515"/>
        <v/>
      </c>
      <c r="DP205" s="71" t="str">
        <f t="shared" si="3515"/>
        <v/>
      </c>
      <c r="DQ205" s="71" t="str">
        <f t="shared" si="3515"/>
        <v/>
      </c>
      <c r="DR205" s="71" t="str">
        <f t="shared" si="3515"/>
        <v/>
      </c>
      <c r="DS205" s="71" t="str">
        <f t="shared" si="3515"/>
        <v/>
      </c>
      <c r="DT205" s="71" t="str">
        <f t="shared" si="3515"/>
        <v/>
      </c>
      <c r="DU205" s="71" t="str">
        <f t="shared" si="3515"/>
        <v/>
      </c>
      <c r="DV205" s="71" t="str">
        <f t="shared" si="3515"/>
        <v/>
      </c>
      <c r="DW205" s="71" t="str">
        <f t="shared" si="3515"/>
        <v/>
      </c>
      <c r="DX205" s="71" t="str">
        <f t="shared" si="3515"/>
        <v/>
      </c>
      <c r="DY205" s="71" t="str">
        <f t="shared" si="3515"/>
        <v/>
      </c>
      <c r="DZ205" s="71" t="str">
        <f t="shared" si="3515"/>
        <v/>
      </c>
      <c r="EA205" s="71" t="str">
        <f t="shared" si="3515"/>
        <v/>
      </c>
      <c r="EB205" s="71" t="str">
        <f t="shared" si="3515"/>
        <v/>
      </c>
      <c r="EC205" s="71" t="str">
        <f t="shared" si="3515"/>
        <v/>
      </c>
      <c r="ED205" s="71" t="str">
        <f t="shared" si="3515"/>
        <v/>
      </c>
      <c r="EE205" s="71" t="str">
        <f t="shared" si="3515"/>
        <v/>
      </c>
      <c r="EF205" s="71" t="str">
        <f t="shared" si="3515"/>
        <v/>
      </c>
      <c r="EG205" s="71" t="str">
        <f t="shared" si="3515"/>
        <v/>
      </c>
      <c r="EH205" s="71" t="str">
        <f t="shared" si="3515"/>
        <v/>
      </c>
      <c r="EI205" s="71" t="str">
        <f t="shared" si="3515"/>
        <v/>
      </c>
      <c r="EJ205" s="71" t="str">
        <f t="shared" si="3515"/>
        <v/>
      </c>
      <c r="EK205" s="71" t="str">
        <f t="shared" si="3515"/>
        <v/>
      </c>
      <c r="EL205" s="71" t="str">
        <f t="shared" si="3515"/>
        <v/>
      </c>
      <c r="EM205" s="71" t="str">
        <f t="shared" si="3515"/>
        <v/>
      </c>
      <c r="EN205" s="71" t="str">
        <f t="shared" si="3515"/>
        <v/>
      </c>
      <c r="EO205" s="71" t="str">
        <f t="shared" si="3515"/>
        <v/>
      </c>
      <c r="EP205" s="71" t="str">
        <f t="shared" si="3515"/>
        <v/>
      </c>
      <c r="EQ205" s="71" t="str">
        <f t="shared" si="3515"/>
        <v/>
      </c>
      <c r="ER205" s="71" t="str">
        <f t="shared" si="3515"/>
        <v/>
      </c>
      <c r="ES205" s="71" t="str">
        <f t="shared" si="3515"/>
        <v/>
      </c>
      <c r="ET205" s="71" t="str">
        <f t="shared" si="3515"/>
        <v/>
      </c>
      <c r="EU205" s="71" t="str">
        <f t="shared" si="3515"/>
        <v/>
      </c>
      <c r="EV205" s="71" t="str">
        <f t="shared" si="3515"/>
        <v/>
      </c>
      <c r="EW205" s="71" t="str">
        <f t="shared" si="3515"/>
        <v/>
      </c>
      <c r="EX205" s="71" t="str">
        <f t="shared" si="3515"/>
        <v/>
      </c>
      <c r="EY205" s="71" t="str">
        <f t="shared" si="3515"/>
        <v/>
      </c>
      <c r="EZ205" s="71" t="str">
        <f t="shared" si="3515"/>
        <v/>
      </c>
      <c r="FA205" s="71" t="str">
        <f t="shared" si="3515"/>
        <v/>
      </c>
      <c r="FB205" s="71" t="str">
        <f t="shared" si="3515"/>
        <v/>
      </c>
      <c r="FC205" s="71" t="str">
        <f t="shared" si="3515"/>
        <v/>
      </c>
      <c r="FD205" s="71" t="str">
        <f t="shared" si="3515"/>
        <v/>
      </c>
      <c r="FE205" s="71" t="str">
        <f t="shared" si="3515"/>
        <v/>
      </c>
      <c r="FF205" s="71" t="str">
        <f t="shared" si="3515"/>
        <v/>
      </c>
      <c r="FG205" s="71" t="str">
        <f t="shared" si="3515"/>
        <v/>
      </c>
      <c r="FH205" s="71" t="str">
        <f t="shared" si="3515"/>
        <v/>
      </c>
      <c r="FI205" s="71" t="str">
        <f t="shared" si="3515"/>
        <v/>
      </c>
      <c r="FJ205" s="71" t="str">
        <f t="shared" si="3515"/>
        <v/>
      </c>
      <c r="FK205" s="71" t="str">
        <f t="shared" si="3515"/>
        <v/>
      </c>
      <c r="FL205" s="71" t="str">
        <f t="shared" si="3515"/>
        <v/>
      </c>
      <c r="FM205" s="71" t="str">
        <f t="shared" si="3515"/>
        <v/>
      </c>
      <c r="FN205" s="71" t="str">
        <f t="shared" ref="FN205:FS205" si="3516">IF(CH205="","","|n"&amp;FN$2&amp;"+"&amp;CH205&amp;FN$1)</f>
        <v/>
      </c>
      <c r="FO205" s="71" t="str">
        <f t="shared" si="3516"/>
        <v/>
      </c>
      <c r="FP205" s="71" t="str">
        <f t="shared" si="3516"/>
        <v/>
      </c>
      <c r="FQ205" s="71" t="str">
        <f t="shared" si="3516"/>
        <v/>
      </c>
      <c r="FR205" s="71" t="str">
        <f t="shared" si="3516"/>
        <v/>
      </c>
      <c r="FS205" s="71" t="str">
        <f t="shared" si="3516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2"/>
        <v>ReplaceableTextures\\CommandButtons\\BTNIN34.blp</v>
      </c>
      <c r="CN206" s="70" t="str">
        <f t="shared" si="3436"/>
        <v>InitUnitState('IN34',,,,,,,,,,)</v>
      </c>
      <c r="CO206" s="70" t="str">
        <f t="shared" si="3437"/>
        <v>InitUnitNormal('IN34',,,,,,,,,,)</v>
      </c>
      <c r="CP206" s="70" t="str">
        <f t="shared" si="3438"/>
        <v>InitUnitMagic('IN34',,,,,,,,,,)</v>
      </c>
      <c r="CQ206" s="70" t="str">
        <f t="shared" si="3439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256&amp;CR$1&amp;")"</f>
        <v>InitEquipData('IN34',,"",,,,,'','','','','','',"ReplaceableTextures\\CommandButtons\\BTN024.blp")</v>
      </c>
      <c r="CU206" s="95" t="str">
        <f t="shared" si="3513"/>
        <v>|n</v>
      </c>
      <c r="CV206" s="61" t="str">
        <f t="shared" si="3514"/>
        <v>攻击|Cffffc926+10000|r</v>
      </c>
      <c r="CW206" s="60"/>
      <c r="CX206" s="60"/>
      <c r="CY206" s="60"/>
      <c r="CZ206" s="60"/>
      <c r="DA206" s="60"/>
      <c r="DB206" s="71" t="str">
        <f t="shared" ref="DB206:FM206" si="3517">IF(V206="","","|n"&amp;DB$2&amp;"+"&amp;V206&amp;DB$1)</f>
        <v/>
      </c>
      <c r="DC206" s="71" t="str">
        <f t="shared" si="3517"/>
        <v/>
      </c>
      <c r="DD206" s="71" t="str">
        <f t="shared" si="3517"/>
        <v/>
      </c>
      <c r="DE206" s="71" t="str">
        <f t="shared" si="3517"/>
        <v/>
      </c>
      <c r="DF206" s="71" t="str">
        <f t="shared" si="3517"/>
        <v/>
      </c>
      <c r="DG206" s="71" t="str">
        <f t="shared" si="3517"/>
        <v/>
      </c>
      <c r="DH206" s="71" t="str">
        <f t="shared" si="3517"/>
        <v/>
      </c>
      <c r="DI206" s="71" t="str">
        <f t="shared" si="3517"/>
        <v/>
      </c>
      <c r="DJ206" s="71" t="str">
        <f t="shared" si="3517"/>
        <v/>
      </c>
      <c r="DK206" s="71" t="str">
        <f t="shared" si="3517"/>
        <v/>
      </c>
      <c r="DL206" s="71" t="str">
        <f t="shared" si="3517"/>
        <v/>
      </c>
      <c r="DM206" s="71" t="str">
        <f t="shared" si="3517"/>
        <v/>
      </c>
      <c r="DN206" s="71" t="str">
        <f t="shared" si="3517"/>
        <v/>
      </c>
      <c r="DO206" s="71" t="str">
        <f t="shared" si="3517"/>
        <v/>
      </c>
      <c r="DP206" s="71" t="str">
        <f t="shared" si="3517"/>
        <v/>
      </c>
      <c r="DQ206" s="71" t="str">
        <f t="shared" si="3517"/>
        <v/>
      </c>
      <c r="DR206" s="71" t="str">
        <f t="shared" si="3517"/>
        <v/>
      </c>
      <c r="DS206" s="71" t="str">
        <f t="shared" si="3517"/>
        <v/>
      </c>
      <c r="DT206" s="71" t="str">
        <f t="shared" si="3517"/>
        <v/>
      </c>
      <c r="DU206" s="71" t="str">
        <f t="shared" si="3517"/>
        <v/>
      </c>
      <c r="DV206" s="71" t="str">
        <f t="shared" si="3517"/>
        <v/>
      </c>
      <c r="DW206" s="71" t="str">
        <f t="shared" si="3517"/>
        <v/>
      </c>
      <c r="DX206" s="71" t="str">
        <f t="shared" si="3517"/>
        <v/>
      </c>
      <c r="DY206" s="71" t="str">
        <f t="shared" si="3517"/>
        <v/>
      </c>
      <c r="DZ206" s="71" t="str">
        <f t="shared" si="3517"/>
        <v/>
      </c>
      <c r="EA206" s="71" t="str">
        <f t="shared" si="3517"/>
        <v/>
      </c>
      <c r="EB206" s="71" t="str">
        <f t="shared" si="3517"/>
        <v/>
      </c>
      <c r="EC206" s="71" t="str">
        <f t="shared" si="3517"/>
        <v/>
      </c>
      <c r="ED206" s="71" t="str">
        <f t="shared" si="3517"/>
        <v/>
      </c>
      <c r="EE206" s="71" t="str">
        <f t="shared" si="3517"/>
        <v/>
      </c>
      <c r="EF206" s="71" t="str">
        <f t="shared" si="3517"/>
        <v/>
      </c>
      <c r="EG206" s="71" t="str">
        <f t="shared" si="3517"/>
        <v/>
      </c>
      <c r="EH206" s="71" t="str">
        <f t="shared" si="3517"/>
        <v/>
      </c>
      <c r="EI206" s="71" t="str">
        <f t="shared" si="3517"/>
        <v/>
      </c>
      <c r="EJ206" s="71" t="str">
        <f t="shared" si="3517"/>
        <v/>
      </c>
      <c r="EK206" s="71" t="str">
        <f t="shared" si="3517"/>
        <v/>
      </c>
      <c r="EL206" s="71" t="str">
        <f t="shared" si="3517"/>
        <v/>
      </c>
      <c r="EM206" s="71" t="str">
        <f t="shared" si="3517"/>
        <v/>
      </c>
      <c r="EN206" s="71" t="str">
        <f t="shared" si="3517"/>
        <v/>
      </c>
      <c r="EO206" s="71" t="str">
        <f t="shared" si="3517"/>
        <v/>
      </c>
      <c r="EP206" s="71" t="str">
        <f t="shared" si="3517"/>
        <v/>
      </c>
      <c r="EQ206" s="71" t="str">
        <f t="shared" si="3517"/>
        <v/>
      </c>
      <c r="ER206" s="71" t="str">
        <f t="shared" si="3517"/>
        <v/>
      </c>
      <c r="ES206" s="71" t="str">
        <f t="shared" si="3517"/>
        <v/>
      </c>
      <c r="ET206" s="71" t="str">
        <f t="shared" si="3517"/>
        <v/>
      </c>
      <c r="EU206" s="71" t="str">
        <f t="shared" si="3517"/>
        <v/>
      </c>
      <c r="EV206" s="71" t="str">
        <f t="shared" si="3517"/>
        <v/>
      </c>
      <c r="EW206" s="71" t="str">
        <f t="shared" si="3517"/>
        <v/>
      </c>
      <c r="EX206" s="71" t="str">
        <f t="shared" si="3517"/>
        <v/>
      </c>
      <c r="EY206" s="71" t="str">
        <f t="shared" si="3517"/>
        <v/>
      </c>
      <c r="EZ206" s="71" t="str">
        <f t="shared" si="3517"/>
        <v/>
      </c>
      <c r="FA206" s="71" t="str">
        <f t="shared" si="3517"/>
        <v/>
      </c>
      <c r="FB206" s="71" t="str">
        <f t="shared" si="3517"/>
        <v/>
      </c>
      <c r="FC206" s="71" t="str">
        <f t="shared" si="3517"/>
        <v/>
      </c>
      <c r="FD206" s="71" t="str">
        <f t="shared" si="3517"/>
        <v/>
      </c>
      <c r="FE206" s="71" t="str">
        <f t="shared" si="3517"/>
        <v/>
      </c>
      <c r="FF206" s="71" t="str">
        <f t="shared" si="3517"/>
        <v/>
      </c>
      <c r="FG206" s="71" t="str">
        <f t="shared" si="3517"/>
        <v/>
      </c>
      <c r="FH206" s="71" t="str">
        <f t="shared" si="3517"/>
        <v/>
      </c>
      <c r="FI206" s="71" t="str">
        <f t="shared" si="3517"/>
        <v/>
      </c>
      <c r="FJ206" s="71" t="str">
        <f t="shared" si="3517"/>
        <v/>
      </c>
      <c r="FK206" s="71" t="str">
        <f t="shared" si="3517"/>
        <v/>
      </c>
      <c r="FL206" s="71" t="str">
        <f t="shared" si="3517"/>
        <v/>
      </c>
      <c r="FM206" s="71" t="str">
        <f t="shared" si="3517"/>
        <v/>
      </c>
      <c r="FN206" s="71" t="str">
        <f t="shared" ref="FN206:FS206" si="3518">IF(CH206="","","|n"&amp;FN$2&amp;"+"&amp;CH206&amp;FN$1)</f>
        <v/>
      </c>
      <c r="FO206" s="71" t="str">
        <f t="shared" si="3518"/>
        <v/>
      </c>
      <c r="FP206" s="71" t="str">
        <f t="shared" si="3518"/>
        <v/>
      </c>
      <c r="FQ206" s="71" t="str">
        <f t="shared" si="3518"/>
        <v/>
      </c>
      <c r="FR206" s="71" t="str">
        <f t="shared" si="3518"/>
        <v/>
      </c>
      <c r="FS206" s="71" t="str">
        <f t="shared" si="3518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2"/>
        <v>ReplaceableTextures\\CommandButtons\\BTNIN35.blp</v>
      </c>
      <c r="CN207" s="70" t="str">
        <f t="shared" si="3436"/>
        <v>InitUnitState('IN35',,,,,,,,,,)</v>
      </c>
      <c r="CO207" s="70" t="str">
        <f t="shared" si="3437"/>
        <v>InitUnitNormal('IN35',,,,,,,,,,)</v>
      </c>
      <c r="CP207" s="70" t="str">
        <f t="shared" si="3438"/>
        <v>InitUnitMagic('IN35',,,,,,,,,,)</v>
      </c>
      <c r="CQ207" s="70" t="str">
        <f t="shared" si="3439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257&amp;CR$1&amp;")"</f>
        <v>InitEquipData('IN35',,"",,,,,'','','','','','',"ReplaceableTextures\\CommandButtons\\BTN021.blp")</v>
      </c>
      <c r="CU207" s="95" t="str">
        <f t="shared" si="3513"/>
        <v>|n</v>
      </c>
      <c r="CV207" s="61" t="str">
        <f t="shared" si="3514"/>
        <v>业力|Cffffc926+1000|r</v>
      </c>
      <c r="CW207" s="60"/>
      <c r="CX207" s="60"/>
      <c r="CY207" s="60"/>
      <c r="CZ207" s="60"/>
      <c r="DA207" s="60"/>
      <c r="DB207" s="71" t="str">
        <f t="shared" ref="DB207:FM207" si="3519">IF(V207="","","|n"&amp;DB$2&amp;"+"&amp;V207&amp;DB$1)</f>
        <v/>
      </c>
      <c r="DC207" s="71" t="str">
        <f t="shared" si="3519"/>
        <v/>
      </c>
      <c r="DD207" s="71" t="str">
        <f t="shared" si="3519"/>
        <v/>
      </c>
      <c r="DE207" s="71" t="str">
        <f t="shared" si="3519"/>
        <v/>
      </c>
      <c r="DF207" s="71" t="str">
        <f t="shared" si="3519"/>
        <v/>
      </c>
      <c r="DG207" s="71" t="str">
        <f t="shared" si="3519"/>
        <v/>
      </c>
      <c r="DH207" s="71" t="str">
        <f t="shared" si="3519"/>
        <v/>
      </c>
      <c r="DI207" s="71" t="str">
        <f t="shared" si="3519"/>
        <v/>
      </c>
      <c r="DJ207" s="71" t="str">
        <f t="shared" si="3519"/>
        <v/>
      </c>
      <c r="DK207" s="71" t="str">
        <f t="shared" si="3519"/>
        <v/>
      </c>
      <c r="DL207" s="71" t="str">
        <f t="shared" si="3519"/>
        <v/>
      </c>
      <c r="DM207" s="71" t="str">
        <f t="shared" si="3519"/>
        <v/>
      </c>
      <c r="DN207" s="71" t="str">
        <f t="shared" si="3519"/>
        <v/>
      </c>
      <c r="DO207" s="71" t="str">
        <f t="shared" si="3519"/>
        <v/>
      </c>
      <c r="DP207" s="71" t="str">
        <f t="shared" si="3519"/>
        <v/>
      </c>
      <c r="DQ207" s="71" t="str">
        <f t="shared" si="3519"/>
        <v/>
      </c>
      <c r="DR207" s="71" t="str">
        <f t="shared" si="3519"/>
        <v/>
      </c>
      <c r="DS207" s="71" t="str">
        <f t="shared" si="3519"/>
        <v/>
      </c>
      <c r="DT207" s="71" t="str">
        <f t="shared" si="3519"/>
        <v/>
      </c>
      <c r="DU207" s="71" t="str">
        <f t="shared" si="3519"/>
        <v/>
      </c>
      <c r="DV207" s="71" t="str">
        <f t="shared" si="3519"/>
        <v/>
      </c>
      <c r="DW207" s="71" t="str">
        <f t="shared" si="3519"/>
        <v/>
      </c>
      <c r="DX207" s="71" t="str">
        <f t="shared" si="3519"/>
        <v/>
      </c>
      <c r="DY207" s="71" t="str">
        <f t="shared" si="3519"/>
        <v/>
      </c>
      <c r="DZ207" s="71" t="str">
        <f t="shared" si="3519"/>
        <v/>
      </c>
      <c r="EA207" s="71" t="str">
        <f t="shared" si="3519"/>
        <v/>
      </c>
      <c r="EB207" s="71" t="str">
        <f t="shared" si="3519"/>
        <v/>
      </c>
      <c r="EC207" s="71" t="str">
        <f t="shared" si="3519"/>
        <v/>
      </c>
      <c r="ED207" s="71" t="str">
        <f t="shared" si="3519"/>
        <v/>
      </c>
      <c r="EE207" s="71" t="str">
        <f t="shared" si="3519"/>
        <v/>
      </c>
      <c r="EF207" s="71" t="str">
        <f t="shared" si="3519"/>
        <v/>
      </c>
      <c r="EG207" s="71" t="str">
        <f t="shared" si="3519"/>
        <v/>
      </c>
      <c r="EH207" s="71" t="str">
        <f t="shared" si="3519"/>
        <v/>
      </c>
      <c r="EI207" s="71" t="str">
        <f t="shared" si="3519"/>
        <v/>
      </c>
      <c r="EJ207" s="71" t="str">
        <f t="shared" si="3519"/>
        <v/>
      </c>
      <c r="EK207" s="71" t="str">
        <f t="shared" si="3519"/>
        <v/>
      </c>
      <c r="EL207" s="71" t="str">
        <f t="shared" si="3519"/>
        <v/>
      </c>
      <c r="EM207" s="71" t="str">
        <f t="shared" si="3519"/>
        <v/>
      </c>
      <c r="EN207" s="71" t="str">
        <f t="shared" si="3519"/>
        <v/>
      </c>
      <c r="EO207" s="71" t="str">
        <f t="shared" si="3519"/>
        <v/>
      </c>
      <c r="EP207" s="71" t="str">
        <f t="shared" si="3519"/>
        <v/>
      </c>
      <c r="EQ207" s="71" t="str">
        <f t="shared" si="3519"/>
        <v/>
      </c>
      <c r="ER207" s="71" t="str">
        <f t="shared" si="3519"/>
        <v/>
      </c>
      <c r="ES207" s="71" t="str">
        <f t="shared" si="3519"/>
        <v/>
      </c>
      <c r="ET207" s="71" t="str">
        <f t="shared" si="3519"/>
        <v/>
      </c>
      <c r="EU207" s="71" t="str">
        <f t="shared" si="3519"/>
        <v/>
      </c>
      <c r="EV207" s="71" t="str">
        <f t="shared" si="3519"/>
        <v/>
      </c>
      <c r="EW207" s="71" t="str">
        <f t="shared" si="3519"/>
        <v/>
      </c>
      <c r="EX207" s="71" t="str">
        <f t="shared" si="3519"/>
        <v/>
      </c>
      <c r="EY207" s="71" t="str">
        <f t="shared" si="3519"/>
        <v/>
      </c>
      <c r="EZ207" s="71" t="str">
        <f t="shared" si="3519"/>
        <v/>
      </c>
      <c r="FA207" s="71" t="str">
        <f t="shared" si="3519"/>
        <v/>
      </c>
      <c r="FB207" s="71" t="str">
        <f t="shared" si="3519"/>
        <v/>
      </c>
      <c r="FC207" s="71" t="str">
        <f t="shared" si="3519"/>
        <v/>
      </c>
      <c r="FD207" s="71" t="str">
        <f t="shared" si="3519"/>
        <v/>
      </c>
      <c r="FE207" s="71" t="str">
        <f t="shared" si="3519"/>
        <v/>
      </c>
      <c r="FF207" s="71" t="str">
        <f t="shared" si="3519"/>
        <v/>
      </c>
      <c r="FG207" s="71" t="str">
        <f t="shared" si="3519"/>
        <v/>
      </c>
      <c r="FH207" s="71" t="str">
        <f t="shared" si="3519"/>
        <v/>
      </c>
      <c r="FI207" s="71" t="str">
        <f t="shared" si="3519"/>
        <v/>
      </c>
      <c r="FJ207" s="71" t="str">
        <f t="shared" si="3519"/>
        <v/>
      </c>
      <c r="FK207" s="71" t="str">
        <f t="shared" si="3519"/>
        <v/>
      </c>
      <c r="FL207" s="71" t="str">
        <f t="shared" si="3519"/>
        <v/>
      </c>
      <c r="FM207" s="71" t="str">
        <f t="shared" si="3519"/>
        <v/>
      </c>
      <c r="FN207" s="71" t="str">
        <f t="shared" ref="FN207:FS207" si="3520">IF(CH207="","","|n"&amp;FN$2&amp;"+"&amp;CH207&amp;FN$1)</f>
        <v/>
      </c>
      <c r="FO207" s="71" t="str">
        <f t="shared" si="3520"/>
        <v/>
      </c>
      <c r="FP207" s="71" t="str">
        <f t="shared" si="3520"/>
        <v/>
      </c>
      <c r="FQ207" s="71" t="str">
        <f t="shared" si="3520"/>
        <v/>
      </c>
      <c r="FR207" s="71" t="str">
        <f t="shared" si="3520"/>
        <v/>
      </c>
      <c r="FS207" s="71" t="str">
        <f t="shared" si="3520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2"/>
        <v>ReplaceableTextures\\CommandButtons\\BTNIN36.blp</v>
      </c>
      <c r="CN208" s="70" t="str">
        <f t="shared" si="3436"/>
        <v>InitUnitState('IN36',,,,,,,,,,)</v>
      </c>
      <c r="CO208" s="70" t="str">
        <f t="shared" si="3437"/>
        <v>InitUnitNormal('IN36',,,,,,,,,,)</v>
      </c>
      <c r="CP208" s="70" t="str">
        <f t="shared" si="3438"/>
        <v>InitUnitMagic('IN36',,,,,,,,,,)</v>
      </c>
      <c r="CQ208" s="70" t="str">
        <f t="shared" si="3439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258&amp;CR$1&amp;")"</f>
        <v>InitEquipData('IN36',,"",,,,,'','','','','','',"ReplaceableTextures\\CommandButtons\\BTN002.blp")</v>
      </c>
      <c r="CU208" s="95" t="str">
        <f t="shared" si="3513"/>
        <v>|n</v>
      </c>
      <c r="CV208" s="61" t="str">
        <f t="shared" si="3514"/>
        <v>业力|Cffffc926+2500|r</v>
      </c>
      <c r="CW208" s="60"/>
      <c r="CX208" s="60"/>
      <c r="CY208" s="60"/>
      <c r="CZ208" s="60"/>
      <c r="DA208" s="60"/>
      <c r="DB208" s="71" t="str">
        <f t="shared" ref="DB208:FM208" si="3521">IF(V208="","","|n"&amp;DB$2&amp;"+"&amp;V208&amp;DB$1)</f>
        <v/>
      </c>
      <c r="DC208" s="71" t="str">
        <f t="shared" si="3521"/>
        <v/>
      </c>
      <c r="DD208" s="71" t="str">
        <f t="shared" si="3521"/>
        <v/>
      </c>
      <c r="DE208" s="71" t="str">
        <f t="shared" si="3521"/>
        <v/>
      </c>
      <c r="DF208" s="71" t="str">
        <f t="shared" si="3521"/>
        <v/>
      </c>
      <c r="DG208" s="71" t="str">
        <f t="shared" si="3521"/>
        <v/>
      </c>
      <c r="DH208" s="71" t="str">
        <f t="shared" si="3521"/>
        <v/>
      </c>
      <c r="DI208" s="71" t="str">
        <f t="shared" si="3521"/>
        <v/>
      </c>
      <c r="DJ208" s="71" t="str">
        <f t="shared" si="3521"/>
        <v/>
      </c>
      <c r="DK208" s="71" t="str">
        <f t="shared" si="3521"/>
        <v/>
      </c>
      <c r="DL208" s="71" t="str">
        <f t="shared" si="3521"/>
        <v/>
      </c>
      <c r="DM208" s="71" t="str">
        <f t="shared" si="3521"/>
        <v/>
      </c>
      <c r="DN208" s="71" t="str">
        <f t="shared" si="3521"/>
        <v/>
      </c>
      <c r="DO208" s="71" t="str">
        <f t="shared" si="3521"/>
        <v/>
      </c>
      <c r="DP208" s="71" t="str">
        <f t="shared" si="3521"/>
        <v/>
      </c>
      <c r="DQ208" s="71" t="str">
        <f t="shared" si="3521"/>
        <v/>
      </c>
      <c r="DR208" s="71" t="str">
        <f t="shared" si="3521"/>
        <v/>
      </c>
      <c r="DS208" s="71" t="str">
        <f t="shared" si="3521"/>
        <v/>
      </c>
      <c r="DT208" s="71" t="str">
        <f t="shared" si="3521"/>
        <v/>
      </c>
      <c r="DU208" s="71" t="str">
        <f t="shared" si="3521"/>
        <v/>
      </c>
      <c r="DV208" s="71" t="str">
        <f t="shared" si="3521"/>
        <v/>
      </c>
      <c r="DW208" s="71" t="str">
        <f t="shared" si="3521"/>
        <v/>
      </c>
      <c r="DX208" s="71" t="str">
        <f t="shared" si="3521"/>
        <v/>
      </c>
      <c r="DY208" s="71" t="str">
        <f t="shared" si="3521"/>
        <v/>
      </c>
      <c r="DZ208" s="71" t="str">
        <f t="shared" si="3521"/>
        <v/>
      </c>
      <c r="EA208" s="71" t="str">
        <f t="shared" si="3521"/>
        <v/>
      </c>
      <c r="EB208" s="71" t="str">
        <f t="shared" si="3521"/>
        <v/>
      </c>
      <c r="EC208" s="71" t="str">
        <f t="shared" si="3521"/>
        <v/>
      </c>
      <c r="ED208" s="71" t="str">
        <f t="shared" si="3521"/>
        <v/>
      </c>
      <c r="EE208" s="71" t="str">
        <f t="shared" si="3521"/>
        <v/>
      </c>
      <c r="EF208" s="71" t="str">
        <f t="shared" si="3521"/>
        <v/>
      </c>
      <c r="EG208" s="71" t="str">
        <f t="shared" si="3521"/>
        <v/>
      </c>
      <c r="EH208" s="71" t="str">
        <f t="shared" si="3521"/>
        <v/>
      </c>
      <c r="EI208" s="71" t="str">
        <f t="shared" si="3521"/>
        <v/>
      </c>
      <c r="EJ208" s="71" t="str">
        <f t="shared" si="3521"/>
        <v/>
      </c>
      <c r="EK208" s="71" t="str">
        <f t="shared" si="3521"/>
        <v/>
      </c>
      <c r="EL208" s="71" t="str">
        <f t="shared" si="3521"/>
        <v/>
      </c>
      <c r="EM208" s="71" t="str">
        <f t="shared" si="3521"/>
        <v/>
      </c>
      <c r="EN208" s="71" t="str">
        <f t="shared" si="3521"/>
        <v/>
      </c>
      <c r="EO208" s="71" t="str">
        <f t="shared" si="3521"/>
        <v/>
      </c>
      <c r="EP208" s="71" t="str">
        <f t="shared" si="3521"/>
        <v/>
      </c>
      <c r="EQ208" s="71" t="str">
        <f t="shared" si="3521"/>
        <v/>
      </c>
      <c r="ER208" s="71" t="str">
        <f t="shared" si="3521"/>
        <v/>
      </c>
      <c r="ES208" s="71" t="str">
        <f t="shared" si="3521"/>
        <v/>
      </c>
      <c r="ET208" s="71" t="str">
        <f t="shared" si="3521"/>
        <v/>
      </c>
      <c r="EU208" s="71" t="str">
        <f t="shared" si="3521"/>
        <v/>
      </c>
      <c r="EV208" s="71" t="str">
        <f t="shared" si="3521"/>
        <v/>
      </c>
      <c r="EW208" s="71" t="str">
        <f t="shared" si="3521"/>
        <v/>
      </c>
      <c r="EX208" s="71" t="str">
        <f t="shared" si="3521"/>
        <v/>
      </c>
      <c r="EY208" s="71" t="str">
        <f t="shared" si="3521"/>
        <v/>
      </c>
      <c r="EZ208" s="71" t="str">
        <f t="shared" si="3521"/>
        <v/>
      </c>
      <c r="FA208" s="71" t="str">
        <f t="shared" si="3521"/>
        <v/>
      </c>
      <c r="FB208" s="71" t="str">
        <f t="shared" si="3521"/>
        <v/>
      </c>
      <c r="FC208" s="71" t="str">
        <f t="shared" si="3521"/>
        <v/>
      </c>
      <c r="FD208" s="71" t="str">
        <f t="shared" si="3521"/>
        <v/>
      </c>
      <c r="FE208" s="71" t="str">
        <f t="shared" si="3521"/>
        <v/>
      </c>
      <c r="FF208" s="71" t="str">
        <f t="shared" si="3521"/>
        <v/>
      </c>
      <c r="FG208" s="71" t="str">
        <f t="shared" si="3521"/>
        <v/>
      </c>
      <c r="FH208" s="71" t="str">
        <f t="shared" si="3521"/>
        <v/>
      </c>
      <c r="FI208" s="71" t="str">
        <f t="shared" si="3521"/>
        <v/>
      </c>
      <c r="FJ208" s="71" t="str">
        <f t="shared" si="3521"/>
        <v/>
      </c>
      <c r="FK208" s="71" t="str">
        <f t="shared" si="3521"/>
        <v/>
      </c>
      <c r="FL208" s="71" t="str">
        <f t="shared" si="3521"/>
        <v/>
      </c>
      <c r="FM208" s="71" t="str">
        <f t="shared" si="3521"/>
        <v/>
      </c>
      <c r="FN208" s="71" t="str">
        <f t="shared" ref="FN208:FS208" si="3522">IF(CH208="","","|n"&amp;FN$2&amp;"+"&amp;CH208&amp;FN$1)</f>
        <v/>
      </c>
      <c r="FO208" s="71" t="str">
        <f t="shared" si="3522"/>
        <v/>
      </c>
      <c r="FP208" s="71" t="str">
        <f t="shared" si="3522"/>
        <v/>
      </c>
      <c r="FQ208" s="71" t="str">
        <f t="shared" si="3522"/>
        <v/>
      </c>
      <c r="FR208" s="71" t="str">
        <f t="shared" si="3522"/>
        <v/>
      </c>
      <c r="FS208" s="71" t="str">
        <f t="shared" si="3522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2"/>
        <v>ReplaceableTextures\\CommandButtons\\BTNIN37.blp</v>
      </c>
      <c r="CN209" s="70" t="str">
        <f t="shared" si="3436"/>
        <v>InitUnitState('IN37',,,,,,,,,,)</v>
      </c>
      <c r="CO209" s="70" t="str">
        <f t="shared" si="3437"/>
        <v>InitUnitNormal('IN37',,,,,,,,,,)</v>
      </c>
      <c r="CP209" s="70" t="str">
        <f t="shared" si="3438"/>
        <v>InitUnitMagic('IN37',,,,,,,,,,)</v>
      </c>
      <c r="CQ209" s="70" t="str">
        <f t="shared" si="3439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254&amp;CR$1&amp;")"</f>
        <v>InitEquipData('IN37',,"",,,,,'','','','','','',"ReplaceableTextures\\CommandButtons\\BTN020.blp")</v>
      </c>
      <c r="CU209" s="95" t="str">
        <f t="shared" si="3513"/>
        <v>|n</v>
      </c>
      <c r="CV209" s="61" t="str">
        <f t="shared" si="3514"/>
        <v>业力|Cffffc926+10000|r</v>
      </c>
      <c r="CW209" s="60"/>
      <c r="CX209" s="60"/>
      <c r="CY209" s="60"/>
      <c r="CZ209" s="60"/>
      <c r="DA209" s="60"/>
      <c r="DB209" s="71" t="str">
        <f t="shared" ref="DB209:FM209" si="3523">IF(V209="","","|n"&amp;DB$2&amp;"+"&amp;V209&amp;DB$1)</f>
        <v/>
      </c>
      <c r="DC209" s="71" t="str">
        <f t="shared" si="3523"/>
        <v/>
      </c>
      <c r="DD209" s="71" t="str">
        <f t="shared" si="3523"/>
        <v/>
      </c>
      <c r="DE209" s="71" t="str">
        <f t="shared" si="3523"/>
        <v/>
      </c>
      <c r="DF209" s="71" t="str">
        <f t="shared" si="3523"/>
        <v/>
      </c>
      <c r="DG209" s="71" t="str">
        <f t="shared" si="3523"/>
        <v/>
      </c>
      <c r="DH209" s="71" t="str">
        <f t="shared" si="3523"/>
        <v/>
      </c>
      <c r="DI209" s="71" t="str">
        <f t="shared" si="3523"/>
        <v/>
      </c>
      <c r="DJ209" s="71" t="str">
        <f t="shared" si="3523"/>
        <v/>
      </c>
      <c r="DK209" s="71" t="str">
        <f t="shared" si="3523"/>
        <v/>
      </c>
      <c r="DL209" s="71" t="str">
        <f t="shared" si="3523"/>
        <v/>
      </c>
      <c r="DM209" s="71" t="str">
        <f t="shared" si="3523"/>
        <v/>
      </c>
      <c r="DN209" s="71" t="str">
        <f t="shared" si="3523"/>
        <v/>
      </c>
      <c r="DO209" s="71" t="str">
        <f t="shared" si="3523"/>
        <v/>
      </c>
      <c r="DP209" s="71" t="str">
        <f t="shared" si="3523"/>
        <v/>
      </c>
      <c r="DQ209" s="71" t="str">
        <f t="shared" si="3523"/>
        <v/>
      </c>
      <c r="DR209" s="71" t="str">
        <f t="shared" si="3523"/>
        <v/>
      </c>
      <c r="DS209" s="71" t="str">
        <f t="shared" si="3523"/>
        <v/>
      </c>
      <c r="DT209" s="71" t="str">
        <f t="shared" si="3523"/>
        <v/>
      </c>
      <c r="DU209" s="71" t="str">
        <f t="shared" si="3523"/>
        <v/>
      </c>
      <c r="DV209" s="71" t="str">
        <f t="shared" si="3523"/>
        <v/>
      </c>
      <c r="DW209" s="71" t="str">
        <f t="shared" si="3523"/>
        <v/>
      </c>
      <c r="DX209" s="71" t="str">
        <f t="shared" si="3523"/>
        <v/>
      </c>
      <c r="DY209" s="71" t="str">
        <f t="shared" si="3523"/>
        <v/>
      </c>
      <c r="DZ209" s="71" t="str">
        <f t="shared" si="3523"/>
        <v/>
      </c>
      <c r="EA209" s="71" t="str">
        <f t="shared" si="3523"/>
        <v/>
      </c>
      <c r="EB209" s="71" t="str">
        <f t="shared" si="3523"/>
        <v/>
      </c>
      <c r="EC209" s="71" t="str">
        <f t="shared" si="3523"/>
        <v/>
      </c>
      <c r="ED209" s="71" t="str">
        <f t="shared" si="3523"/>
        <v/>
      </c>
      <c r="EE209" s="71" t="str">
        <f t="shared" si="3523"/>
        <v/>
      </c>
      <c r="EF209" s="71" t="str">
        <f t="shared" si="3523"/>
        <v/>
      </c>
      <c r="EG209" s="71" t="str">
        <f t="shared" si="3523"/>
        <v/>
      </c>
      <c r="EH209" s="71" t="str">
        <f t="shared" si="3523"/>
        <v/>
      </c>
      <c r="EI209" s="71" t="str">
        <f t="shared" si="3523"/>
        <v/>
      </c>
      <c r="EJ209" s="71" t="str">
        <f t="shared" si="3523"/>
        <v/>
      </c>
      <c r="EK209" s="71" t="str">
        <f t="shared" si="3523"/>
        <v/>
      </c>
      <c r="EL209" s="71" t="str">
        <f t="shared" si="3523"/>
        <v/>
      </c>
      <c r="EM209" s="71" t="str">
        <f t="shared" si="3523"/>
        <v/>
      </c>
      <c r="EN209" s="71" t="str">
        <f t="shared" si="3523"/>
        <v/>
      </c>
      <c r="EO209" s="71" t="str">
        <f t="shared" si="3523"/>
        <v/>
      </c>
      <c r="EP209" s="71" t="str">
        <f t="shared" si="3523"/>
        <v/>
      </c>
      <c r="EQ209" s="71" t="str">
        <f t="shared" si="3523"/>
        <v/>
      </c>
      <c r="ER209" s="71" t="str">
        <f t="shared" si="3523"/>
        <v/>
      </c>
      <c r="ES209" s="71" t="str">
        <f t="shared" si="3523"/>
        <v/>
      </c>
      <c r="ET209" s="71" t="str">
        <f t="shared" si="3523"/>
        <v/>
      </c>
      <c r="EU209" s="71" t="str">
        <f t="shared" si="3523"/>
        <v/>
      </c>
      <c r="EV209" s="71" t="str">
        <f t="shared" si="3523"/>
        <v/>
      </c>
      <c r="EW209" s="71" t="str">
        <f t="shared" si="3523"/>
        <v/>
      </c>
      <c r="EX209" s="71" t="str">
        <f t="shared" si="3523"/>
        <v/>
      </c>
      <c r="EY209" s="71" t="str">
        <f t="shared" si="3523"/>
        <v/>
      </c>
      <c r="EZ209" s="71" t="str">
        <f t="shared" si="3523"/>
        <v/>
      </c>
      <c r="FA209" s="71" t="str">
        <f t="shared" si="3523"/>
        <v/>
      </c>
      <c r="FB209" s="71" t="str">
        <f t="shared" si="3523"/>
        <v/>
      </c>
      <c r="FC209" s="71" t="str">
        <f t="shared" si="3523"/>
        <v/>
      </c>
      <c r="FD209" s="71" t="str">
        <f t="shared" si="3523"/>
        <v/>
      </c>
      <c r="FE209" s="71" t="str">
        <f t="shared" si="3523"/>
        <v/>
      </c>
      <c r="FF209" s="71" t="str">
        <f t="shared" si="3523"/>
        <v/>
      </c>
      <c r="FG209" s="71" t="str">
        <f t="shared" si="3523"/>
        <v/>
      </c>
      <c r="FH209" s="71" t="str">
        <f t="shared" si="3523"/>
        <v/>
      </c>
      <c r="FI209" s="71" t="str">
        <f t="shared" si="3523"/>
        <v/>
      </c>
      <c r="FJ209" s="71" t="str">
        <f t="shared" si="3523"/>
        <v/>
      </c>
      <c r="FK209" s="71" t="str">
        <f t="shared" si="3523"/>
        <v/>
      </c>
      <c r="FL209" s="71" t="str">
        <f t="shared" si="3523"/>
        <v/>
      </c>
      <c r="FM209" s="71" t="str">
        <f t="shared" si="3523"/>
        <v/>
      </c>
      <c r="FN209" s="71" t="str">
        <f t="shared" ref="FN209:FS209" si="3524">IF(CH209="","","|n"&amp;FN$2&amp;"+"&amp;CH209&amp;FN$1)</f>
        <v/>
      </c>
      <c r="FO209" s="71" t="str">
        <f t="shared" si="3524"/>
        <v/>
      </c>
      <c r="FP209" s="71" t="str">
        <f t="shared" si="3524"/>
        <v/>
      </c>
      <c r="FQ209" s="71" t="str">
        <f t="shared" si="3524"/>
        <v/>
      </c>
      <c r="FR209" s="71" t="str">
        <f t="shared" si="3524"/>
        <v/>
      </c>
      <c r="FS209" s="71" t="str">
        <f t="shared" si="3524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2"/>
        <v>ReplaceableTextures\\CommandButtons\\BTNIN38.blp</v>
      </c>
      <c r="CN210" s="70" t="str">
        <f t="shared" si="3436"/>
        <v>InitUnitState('IN38',,,,,,,,,,)</v>
      </c>
      <c r="CO210" s="70" t="str">
        <f t="shared" si="3437"/>
        <v>InitUnitNormal('IN38',,,,,,,,,,)</v>
      </c>
      <c r="CP210" s="70" t="str">
        <f t="shared" si="3438"/>
        <v>InitUnitMagic('IN38',,,,,,,,,,)</v>
      </c>
      <c r="CQ210" s="70" t="str">
        <f t="shared" si="3439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260&amp;CR$1&amp;")"</f>
        <v>InitEquipData('IN38',,"",,,,,'','','','','','',"ReplaceableTextures\\CommandButtons\\BTNIN02.blp")</v>
      </c>
      <c r="CU210" s="95" t="str">
        <f t="shared" si="3513"/>
        <v>|n</v>
      </c>
      <c r="CV210" s="61" t="str">
        <f t="shared" si="3514"/>
        <v>生命|Cffffc926+20000|r</v>
      </c>
      <c r="CW210" s="60"/>
      <c r="CX210" s="60"/>
      <c r="CY210" s="60"/>
      <c r="CZ210" s="60"/>
      <c r="DA210" s="60"/>
      <c r="DB210" s="71" t="str">
        <f t="shared" ref="DB210:FM210" si="3525">IF(V210="","","|n"&amp;DB$2&amp;"+"&amp;V210&amp;DB$1)</f>
        <v/>
      </c>
      <c r="DC210" s="71" t="str">
        <f t="shared" si="3525"/>
        <v/>
      </c>
      <c r="DD210" s="71" t="str">
        <f t="shared" si="3525"/>
        <v/>
      </c>
      <c r="DE210" s="71" t="str">
        <f t="shared" si="3525"/>
        <v/>
      </c>
      <c r="DF210" s="71" t="str">
        <f t="shared" si="3525"/>
        <v/>
      </c>
      <c r="DG210" s="71" t="str">
        <f t="shared" si="3525"/>
        <v/>
      </c>
      <c r="DH210" s="71" t="str">
        <f t="shared" si="3525"/>
        <v/>
      </c>
      <c r="DI210" s="71" t="str">
        <f t="shared" si="3525"/>
        <v/>
      </c>
      <c r="DJ210" s="71" t="str">
        <f t="shared" si="3525"/>
        <v/>
      </c>
      <c r="DK210" s="71" t="str">
        <f t="shared" si="3525"/>
        <v/>
      </c>
      <c r="DL210" s="71" t="str">
        <f t="shared" si="3525"/>
        <v/>
      </c>
      <c r="DM210" s="71" t="str">
        <f t="shared" si="3525"/>
        <v/>
      </c>
      <c r="DN210" s="71" t="str">
        <f t="shared" si="3525"/>
        <v/>
      </c>
      <c r="DO210" s="71" t="str">
        <f t="shared" si="3525"/>
        <v/>
      </c>
      <c r="DP210" s="71" t="str">
        <f t="shared" si="3525"/>
        <v/>
      </c>
      <c r="DQ210" s="71" t="str">
        <f t="shared" si="3525"/>
        <v/>
      </c>
      <c r="DR210" s="71" t="str">
        <f t="shared" si="3525"/>
        <v/>
      </c>
      <c r="DS210" s="71" t="str">
        <f t="shared" si="3525"/>
        <v/>
      </c>
      <c r="DT210" s="71" t="str">
        <f t="shared" si="3525"/>
        <v/>
      </c>
      <c r="DU210" s="71" t="str">
        <f t="shared" si="3525"/>
        <v/>
      </c>
      <c r="DV210" s="71" t="str">
        <f t="shared" si="3525"/>
        <v/>
      </c>
      <c r="DW210" s="71" t="str">
        <f t="shared" si="3525"/>
        <v/>
      </c>
      <c r="DX210" s="71" t="str">
        <f t="shared" si="3525"/>
        <v/>
      </c>
      <c r="DY210" s="71" t="str">
        <f t="shared" si="3525"/>
        <v/>
      </c>
      <c r="DZ210" s="71" t="str">
        <f t="shared" si="3525"/>
        <v/>
      </c>
      <c r="EA210" s="71" t="str">
        <f t="shared" si="3525"/>
        <v/>
      </c>
      <c r="EB210" s="71" t="str">
        <f t="shared" si="3525"/>
        <v/>
      </c>
      <c r="EC210" s="71" t="str">
        <f t="shared" si="3525"/>
        <v/>
      </c>
      <c r="ED210" s="71" t="str">
        <f t="shared" si="3525"/>
        <v/>
      </c>
      <c r="EE210" s="71" t="str">
        <f t="shared" si="3525"/>
        <v/>
      </c>
      <c r="EF210" s="71" t="str">
        <f t="shared" si="3525"/>
        <v/>
      </c>
      <c r="EG210" s="71" t="str">
        <f t="shared" si="3525"/>
        <v/>
      </c>
      <c r="EH210" s="71" t="str">
        <f t="shared" si="3525"/>
        <v/>
      </c>
      <c r="EI210" s="71" t="str">
        <f t="shared" si="3525"/>
        <v/>
      </c>
      <c r="EJ210" s="71" t="str">
        <f t="shared" si="3525"/>
        <v/>
      </c>
      <c r="EK210" s="71" t="str">
        <f t="shared" si="3525"/>
        <v/>
      </c>
      <c r="EL210" s="71" t="str">
        <f t="shared" si="3525"/>
        <v/>
      </c>
      <c r="EM210" s="71" t="str">
        <f t="shared" si="3525"/>
        <v/>
      </c>
      <c r="EN210" s="71" t="str">
        <f t="shared" si="3525"/>
        <v/>
      </c>
      <c r="EO210" s="71" t="str">
        <f t="shared" si="3525"/>
        <v/>
      </c>
      <c r="EP210" s="71" t="str">
        <f t="shared" si="3525"/>
        <v/>
      </c>
      <c r="EQ210" s="71" t="str">
        <f t="shared" si="3525"/>
        <v/>
      </c>
      <c r="ER210" s="71" t="str">
        <f t="shared" si="3525"/>
        <v/>
      </c>
      <c r="ES210" s="71" t="str">
        <f t="shared" si="3525"/>
        <v/>
      </c>
      <c r="ET210" s="71" t="str">
        <f t="shared" si="3525"/>
        <v/>
      </c>
      <c r="EU210" s="71" t="str">
        <f t="shared" si="3525"/>
        <v/>
      </c>
      <c r="EV210" s="71" t="str">
        <f t="shared" si="3525"/>
        <v/>
      </c>
      <c r="EW210" s="71" t="str">
        <f t="shared" si="3525"/>
        <v/>
      </c>
      <c r="EX210" s="71" t="str">
        <f t="shared" si="3525"/>
        <v/>
      </c>
      <c r="EY210" s="71" t="str">
        <f t="shared" si="3525"/>
        <v/>
      </c>
      <c r="EZ210" s="71" t="str">
        <f t="shared" si="3525"/>
        <v/>
      </c>
      <c r="FA210" s="71" t="str">
        <f t="shared" si="3525"/>
        <v/>
      </c>
      <c r="FB210" s="71" t="str">
        <f t="shared" si="3525"/>
        <v/>
      </c>
      <c r="FC210" s="71" t="str">
        <f t="shared" si="3525"/>
        <v/>
      </c>
      <c r="FD210" s="71" t="str">
        <f t="shared" si="3525"/>
        <v/>
      </c>
      <c r="FE210" s="71" t="str">
        <f t="shared" si="3525"/>
        <v/>
      </c>
      <c r="FF210" s="71" t="str">
        <f t="shared" si="3525"/>
        <v/>
      </c>
      <c r="FG210" s="71" t="str">
        <f t="shared" si="3525"/>
        <v/>
      </c>
      <c r="FH210" s="71" t="str">
        <f t="shared" si="3525"/>
        <v/>
      </c>
      <c r="FI210" s="71" t="str">
        <f t="shared" si="3525"/>
        <v/>
      </c>
      <c r="FJ210" s="71" t="str">
        <f t="shared" si="3525"/>
        <v/>
      </c>
      <c r="FK210" s="71" t="str">
        <f t="shared" si="3525"/>
        <v/>
      </c>
      <c r="FL210" s="71" t="str">
        <f t="shared" si="3525"/>
        <v/>
      </c>
      <c r="FM210" s="71" t="str">
        <f t="shared" si="3525"/>
        <v/>
      </c>
      <c r="FN210" s="71" t="str">
        <f t="shared" ref="FN210:FS210" si="3526">IF(CH210="","","|n"&amp;FN$2&amp;"+"&amp;CH210&amp;FN$1)</f>
        <v/>
      </c>
      <c r="FO210" s="71" t="str">
        <f t="shared" si="3526"/>
        <v/>
      </c>
      <c r="FP210" s="71" t="str">
        <f t="shared" si="3526"/>
        <v/>
      </c>
      <c r="FQ210" s="71" t="str">
        <f t="shared" si="3526"/>
        <v/>
      </c>
      <c r="FR210" s="71" t="str">
        <f t="shared" si="3526"/>
        <v/>
      </c>
      <c r="FS210" s="71" t="str">
        <f t="shared" si="3526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2"/>
        <v>ReplaceableTextures\\CommandButtons\\BTNIN39.blp</v>
      </c>
      <c r="CN211" s="70" t="str">
        <f t="shared" si="3436"/>
        <v>InitUnitState('IN39',,,,,,,,,,)</v>
      </c>
      <c r="CO211" s="70" t="str">
        <f t="shared" si="3437"/>
        <v>InitUnitNormal('IN39',,,,,,,,,,)</v>
      </c>
      <c r="CP211" s="70" t="str">
        <f t="shared" si="3438"/>
        <v>InitUnitMagic('IN39',,,,,,,,,,)</v>
      </c>
      <c r="CQ211" s="70" t="str">
        <f t="shared" si="3439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261&amp;CR$1&amp;")"</f>
        <v>InitEquipData('IN39',,"",,,,,'','','','','','',"ReplaceableTextures\\CommandButtons\\BTNIN03.blp")</v>
      </c>
      <c r="CU211" s="95" t="str">
        <f t="shared" si="3513"/>
        <v>|n</v>
      </c>
      <c r="CV211" s="61" t="str">
        <f t="shared" si="3514"/>
        <v>生命|Cffffc926+50000|r</v>
      </c>
      <c r="CW211" s="60"/>
      <c r="CX211" s="60"/>
      <c r="CY211" s="60"/>
      <c r="CZ211" s="60"/>
      <c r="DA211" s="60"/>
      <c r="DB211" s="71" t="str">
        <f t="shared" ref="DB211:FM211" si="3527">IF(V211="","","|n"&amp;DB$2&amp;"+"&amp;V211&amp;DB$1)</f>
        <v/>
      </c>
      <c r="DC211" s="71" t="str">
        <f t="shared" si="3527"/>
        <v/>
      </c>
      <c r="DD211" s="71" t="str">
        <f t="shared" si="3527"/>
        <v/>
      </c>
      <c r="DE211" s="71" t="str">
        <f t="shared" si="3527"/>
        <v/>
      </c>
      <c r="DF211" s="71" t="str">
        <f t="shared" si="3527"/>
        <v/>
      </c>
      <c r="DG211" s="71" t="str">
        <f t="shared" si="3527"/>
        <v/>
      </c>
      <c r="DH211" s="71" t="str">
        <f t="shared" si="3527"/>
        <v/>
      </c>
      <c r="DI211" s="71" t="str">
        <f t="shared" si="3527"/>
        <v/>
      </c>
      <c r="DJ211" s="71" t="str">
        <f t="shared" si="3527"/>
        <v/>
      </c>
      <c r="DK211" s="71" t="str">
        <f t="shared" si="3527"/>
        <v/>
      </c>
      <c r="DL211" s="71" t="str">
        <f t="shared" si="3527"/>
        <v/>
      </c>
      <c r="DM211" s="71" t="str">
        <f t="shared" si="3527"/>
        <v/>
      </c>
      <c r="DN211" s="71" t="str">
        <f t="shared" si="3527"/>
        <v/>
      </c>
      <c r="DO211" s="71" t="str">
        <f t="shared" si="3527"/>
        <v/>
      </c>
      <c r="DP211" s="71" t="str">
        <f t="shared" si="3527"/>
        <v/>
      </c>
      <c r="DQ211" s="71" t="str">
        <f t="shared" si="3527"/>
        <v/>
      </c>
      <c r="DR211" s="71" t="str">
        <f t="shared" si="3527"/>
        <v/>
      </c>
      <c r="DS211" s="71" t="str">
        <f t="shared" si="3527"/>
        <v/>
      </c>
      <c r="DT211" s="71" t="str">
        <f t="shared" si="3527"/>
        <v/>
      </c>
      <c r="DU211" s="71" t="str">
        <f t="shared" si="3527"/>
        <v/>
      </c>
      <c r="DV211" s="71" t="str">
        <f t="shared" si="3527"/>
        <v/>
      </c>
      <c r="DW211" s="71" t="str">
        <f t="shared" si="3527"/>
        <v/>
      </c>
      <c r="DX211" s="71" t="str">
        <f t="shared" si="3527"/>
        <v/>
      </c>
      <c r="DY211" s="71" t="str">
        <f t="shared" si="3527"/>
        <v/>
      </c>
      <c r="DZ211" s="71" t="str">
        <f t="shared" si="3527"/>
        <v/>
      </c>
      <c r="EA211" s="71" t="str">
        <f t="shared" si="3527"/>
        <v/>
      </c>
      <c r="EB211" s="71" t="str">
        <f t="shared" si="3527"/>
        <v/>
      </c>
      <c r="EC211" s="71" t="str">
        <f t="shared" si="3527"/>
        <v/>
      </c>
      <c r="ED211" s="71" t="str">
        <f t="shared" si="3527"/>
        <v/>
      </c>
      <c r="EE211" s="71" t="str">
        <f t="shared" si="3527"/>
        <v/>
      </c>
      <c r="EF211" s="71" t="str">
        <f t="shared" si="3527"/>
        <v/>
      </c>
      <c r="EG211" s="71" t="str">
        <f t="shared" si="3527"/>
        <v/>
      </c>
      <c r="EH211" s="71" t="str">
        <f t="shared" si="3527"/>
        <v/>
      </c>
      <c r="EI211" s="71" t="str">
        <f t="shared" si="3527"/>
        <v/>
      </c>
      <c r="EJ211" s="71" t="str">
        <f t="shared" si="3527"/>
        <v/>
      </c>
      <c r="EK211" s="71" t="str">
        <f t="shared" si="3527"/>
        <v/>
      </c>
      <c r="EL211" s="71" t="str">
        <f t="shared" si="3527"/>
        <v/>
      </c>
      <c r="EM211" s="71" t="str">
        <f t="shared" si="3527"/>
        <v/>
      </c>
      <c r="EN211" s="71" t="str">
        <f t="shared" si="3527"/>
        <v/>
      </c>
      <c r="EO211" s="71" t="str">
        <f t="shared" si="3527"/>
        <v/>
      </c>
      <c r="EP211" s="71" t="str">
        <f t="shared" si="3527"/>
        <v/>
      </c>
      <c r="EQ211" s="71" t="str">
        <f t="shared" si="3527"/>
        <v/>
      </c>
      <c r="ER211" s="71" t="str">
        <f t="shared" si="3527"/>
        <v/>
      </c>
      <c r="ES211" s="71" t="str">
        <f t="shared" si="3527"/>
        <v/>
      </c>
      <c r="ET211" s="71" t="str">
        <f t="shared" si="3527"/>
        <v/>
      </c>
      <c r="EU211" s="71" t="str">
        <f t="shared" si="3527"/>
        <v/>
      </c>
      <c r="EV211" s="71" t="str">
        <f t="shared" si="3527"/>
        <v/>
      </c>
      <c r="EW211" s="71" t="str">
        <f t="shared" si="3527"/>
        <v/>
      </c>
      <c r="EX211" s="71" t="str">
        <f t="shared" si="3527"/>
        <v/>
      </c>
      <c r="EY211" s="71" t="str">
        <f t="shared" si="3527"/>
        <v/>
      </c>
      <c r="EZ211" s="71" t="str">
        <f t="shared" si="3527"/>
        <v/>
      </c>
      <c r="FA211" s="71" t="str">
        <f t="shared" si="3527"/>
        <v/>
      </c>
      <c r="FB211" s="71" t="str">
        <f t="shared" si="3527"/>
        <v/>
      </c>
      <c r="FC211" s="71" t="str">
        <f t="shared" si="3527"/>
        <v/>
      </c>
      <c r="FD211" s="71" t="str">
        <f t="shared" si="3527"/>
        <v/>
      </c>
      <c r="FE211" s="71" t="str">
        <f t="shared" si="3527"/>
        <v/>
      </c>
      <c r="FF211" s="71" t="str">
        <f t="shared" si="3527"/>
        <v/>
      </c>
      <c r="FG211" s="71" t="str">
        <f t="shared" si="3527"/>
        <v/>
      </c>
      <c r="FH211" s="71" t="str">
        <f t="shared" si="3527"/>
        <v/>
      </c>
      <c r="FI211" s="71" t="str">
        <f t="shared" si="3527"/>
        <v/>
      </c>
      <c r="FJ211" s="71" t="str">
        <f t="shared" si="3527"/>
        <v/>
      </c>
      <c r="FK211" s="71" t="str">
        <f t="shared" si="3527"/>
        <v/>
      </c>
      <c r="FL211" s="71" t="str">
        <f t="shared" si="3527"/>
        <v/>
      </c>
      <c r="FM211" s="71" t="str">
        <f t="shared" si="3527"/>
        <v/>
      </c>
      <c r="FN211" s="71" t="str">
        <f t="shared" ref="FN211:FS211" si="3528">IF(CH211="","","|n"&amp;FN$2&amp;"+"&amp;CH211&amp;FN$1)</f>
        <v/>
      </c>
      <c r="FO211" s="71" t="str">
        <f t="shared" si="3528"/>
        <v/>
      </c>
      <c r="FP211" s="71" t="str">
        <f t="shared" si="3528"/>
        <v/>
      </c>
      <c r="FQ211" s="71" t="str">
        <f t="shared" si="3528"/>
        <v/>
      </c>
      <c r="FR211" s="71" t="str">
        <f t="shared" si="3528"/>
        <v/>
      </c>
      <c r="FS211" s="71" t="str">
        <f t="shared" si="3528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2"/>
        <v>ReplaceableTextures\\CommandButtons\\BTNIN40.blp</v>
      </c>
      <c r="CN212" s="70" t="str">
        <f t="shared" si="3436"/>
        <v>InitUnitState('IN40',,,,,,,,,,)</v>
      </c>
      <c r="CO212" s="70" t="str">
        <f t="shared" si="3437"/>
        <v>InitUnitNormal('IN40',,,,,,,,,,)</v>
      </c>
      <c r="CP212" s="70" t="str">
        <f t="shared" si="3438"/>
        <v>InitUnitMagic('IN40',,,,,,,,,,)</v>
      </c>
      <c r="CQ212" s="70" t="str">
        <f t="shared" si="3439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262&amp;CR$1&amp;")"</f>
        <v>InitEquipData('IN40',,"",,,,,'','','','','','',"ReplaceableTextures\\CommandButtons\\BTN009.blp")</v>
      </c>
      <c r="CU212" s="95" t="str">
        <f t="shared" si="3513"/>
        <v>|n</v>
      </c>
      <c r="CV212" s="61" t="str">
        <f t="shared" si="3514"/>
        <v>生命|Cffffc926+200000|r</v>
      </c>
      <c r="CW212" s="60"/>
      <c r="CX212" s="60"/>
      <c r="CY212" s="60"/>
      <c r="CZ212" s="60"/>
      <c r="DA212" s="60"/>
      <c r="DB212" s="71" t="str">
        <f t="shared" ref="DB212:FM212" si="3529">IF(V212="","","|n"&amp;DB$2&amp;"+"&amp;V212&amp;DB$1)</f>
        <v/>
      </c>
      <c r="DC212" s="71" t="str">
        <f t="shared" si="3529"/>
        <v/>
      </c>
      <c r="DD212" s="71" t="str">
        <f t="shared" si="3529"/>
        <v/>
      </c>
      <c r="DE212" s="71" t="str">
        <f t="shared" si="3529"/>
        <v/>
      </c>
      <c r="DF212" s="71" t="str">
        <f t="shared" si="3529"/>
        <v/>
      </c>
      <c r="DG212" s="71" t="str">
        <f t="shared" si="3529"/>
        <v/>
      </c>
      <c r="DH212" s="71" t="str">
        <f t="shared" si="3529"/>
        <v/>
      </c>
      <c r="DI212" s="71" t="str">
        <f t="shared" si="3529"/>
        <v/>
      </c>
      <c r="DJ212" s="71" t="str">
        <f t="shared" si="3529"/>
        <v/>
      </c>
      <c r="DK212" s="71" t="str">
        <f t="shared" si="3529"/>
        <v/>
      </c>
      <c r="DL212" s="71" t="str">
        <f t="shared" si="3529"/>
        <v/>
      </c>
      <c r="DM212" s="71" t="str">
        <f t="shared" si="3529"/>
        <v/>
      </c>
      <c r="DN212" s="71" t="str">
        <f t="shared" si="3529"/>
        <v/>
      </c>
      <c r="DO212" s="71" t="str">
        <f t="shared" si="3529"/>
        <v/>
      </c>
      <c r="DP212" s="71" t="str">
        <f t="shared" si="3529"/>
        <v/>
      </c>
      <c r="DQ212" s="71" t="str">
        <f t="shared" si="3529"/>
        <v/>
      </c>
      <c r="DR212" s="71" t="str">
        <f t="shared" si="3529"/>
        <v/>
      </c>
      <c r="DS212" s="71" t="str">
        <f t="shared" si="3529"/>
        <v/>
      </c>
      <c r="DT212" s="71" t="str">
        <f t="shared" si="3529"/>
        <v/>
      </c>
      <c r="DU212" s="71" t="str">
        <f t="shared" si="3529"/>
        <v/>
      </c>
      <c r="DV212" s="71" t="str">
        <f t="shared" si="3529"/>
        <v/>
      </c>
      <c r="DW212" s="71" t="str">
        <f t="shared" si="3529"/>
        <v/>
      </c>
      <c r="DX212" s="71" t="str">
        <f t="shared" si="3529"/>
        <v/>
      </c>
      <c r="DY212" s="71" t="str">
        <f t="shared" si="3529"/>
        <v/>
      </c>
      <c r="DZ212" s="71" t="str">
        <f t="shared" si="3529"/>
        <v/>
      </c>
      <c r="EA212" s="71" t="str">
        <f t="shared" si="3529"/>
        <v/>
      </c>
      <c r="EB212" s="71" t="str">
        <f t="shared" si="3529"/>
        <v/>
      </c>
      <c r="EC212" s="71" t="str">
        <f t="shared" si="3529"/>
        <v/>
      </c>
      <c r="ED212" s="71" t="str">
        <f t="shared" si="3529"/>
        <v/>
      </c>
      <c r="EE212" s="71" t="str">
        <f t="shared" si="3529"/>
        <v/>
      </c>
      <c r="EF212" s="71" t="str">
        <f t="shared" si="3529"/>
        <v/>
      </c>
      <c r="EG212" s="71" t="str">
        <f t="shared" si="3529"/>
        <v/>
      </c>
      <c r="EH212" s="71" t="str">
        <f t="shared" si="3529"/>
        <v/>
      </c>
      <c r="EI212" s="71" t="str">
        <f t="shared" si="3529"/>
        <v/>
      </c>
      <c r="EJ212" s="71" t="str">
        <f t="shared" si="3529"/>
        <v/>
      </c>
      <c r="EK212" s="71" t="str">
        <f t="shared" si="3529"/>
        <v/>
      </c>
      <c r="EL212" s="71" t="str">
        <f t="shared" si="3529"/>
        <v/>
      </c>
      <c r="EM212" s="71" t="str">
        <f t="shared" si="3529"/>
        <v/>
      </c>
      <c r="EN212" s="71" t="str">
        <f t="shared" si="3529"/>
        <v/>
      </c>
      <c r="EO212" s="71" t="str">
        <f t="shared" si="3529"/>
        <v/>
      </c>
      <c r="EP212" s="71" t="str">
        <f t="shared" si="3529"/>
        <v/>
      </c>
      <c r="EQ212" s="71" t="str">
        <f t="shared" si="3529"/>
        <v/>
      </c>
      <c r="ER212" s="71" t="str">
        <f t="shared" si="3529"/>
        <v/>
      </c>
      <c r="ES212" s="71" t="str">
        <f t="shared" si="3529"/>
        <v/>
      </c>
      <c r="ET212" s="71" t="str">
        <f t="shared" si="3529"/>
        <v/>
      </c>
      <c r="EU212" s="71" t="str">
        <f t="shared" si="3529"/>
        <v/>
      </c>
      <c r="EV212" s="71" t="str">
        <f t="shared" si="3529"/>
        <v/>
      </c>
      <c r="EW212" s="71" t="str">
        <f t="shared" si="3529"/>
        <v/>
      </c>
      <c r="EX212" s="71" t="str">
        <f t="shared" si="3529"/>
        <v/>
      </c>
      <c r="EY212" s="71" t="str">
        <f t="shared" si="3529"/>
        <v/>
      </c>
      <c r="EZ212" s="71" t="str">
        <f t="shared" si="3529"/>
        <v/>
      </c>
      <c r="FA212" s="71" t="str">
        <f t="shared" si="3529"/>
        <v/>
      </c>
      <c r="FB212" s="71" t="str">
        <f t="shared" si="3529"/>
        <v/>
      </c>
      <c r="FC212" s="71" t="str">
        <f t="shared" si="3529"/>
        <v/>
      </c>
      <c r="FD212" s="71" t="str">
        <f t="shared" si="3529"/>
        <v/>
      </c>
      <c r="FE212" s="71" t="str">
        <f t="shared" si="3529"/>
        <v/>
      </c>
      <c r="FF212" s="71" t="str">
        <f t="shared" si="3529"/>
        <v/>
      </c>
      <c r="FG212" s="71" t="str">
        <f t="shared" si="3529"/>
        <v/>
      </c>
      <c r="FH212" s="71" t="str">
        <f t="shared" si="3529"/>
        <v/>
      </c>
      <c r="FI212" s="71" t="str">
        <f t="shared" si="3529"/>
        <v/>
      </c>
      <c r="FJ212" s="71" t="str">
        <f t="shared" si="3529"/>
        <v/>
      </c>
      <c r="FK212" s="71" t="str">
        <f t="shared" si="3529"/>
        <v/>
      </c>
      <c r="FL212" s="71" t="str">
        <f t="shared" si="3529"/>
        <v/>
      </c>
      <c r="FM212" s="71" t="str">
        <f t="shared" si="3529"/>
        <v/>
      </c>
      <c r="FN212" s="71" t="str">
        <f t="shared" ref="FN212:FS212" si="3530">IF(CH212="","","|n"&amp;FN$2&amp;"+"&amp;CH212&amp;FN$1)</f>
        <v/>
      </c>
      <c r="FO212" s="71" t="str">
        <f t="shared" si="3530"/>
        <v/>
      </c>
      <c r="FP212" s="71" t="str">
        <f t="shared" si="3530"/>
        <v/>
      </c>
      <c r="FQ212" s="71" t="str">
        <f t="shared" si="3530"/>
        <v/>
      </c>
      <c r="FR212" s="71" t="str">
        <f t="shared" si="3530"/>
        <v/>
      </c>
      <c r="FS212" s="71" t="str">
        <f t="shared" si="3530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2"/>
        <v>ReplaceableTextures\\CommandButtons\\BTNIP01.blp</v>
      </c>
      <c r="CN213" s="70" t="str">
        <f t="shared" ref="CN213:CN219" si="3531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2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3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4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5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6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7">IF(V213="","","|n"&amp;DB$2&amp;"+"&amp;V213&amp;DB$1)</f>
        <v/>
      </c>
      <c r="DC213" s="71" t="str">
        <f t="shared" ref="DC213" si="3538">IF(W213="","","|n"&amp;DC$2&amp;"+"&amp;W213&amp;DC$1)</f>
        <v/>
      </c>
      <c r="DD213" s="71" t="str">
        <f t="shared" ref="DD213" si="3539">IF(X213="","","|n"&amp;DD$2&amp;"+"&amp;X213&amp;DD$1)</f>
        <v/>
      </c>
      <c r="DE213" s="71" t="str">
        <f t="shared" ref="DE213" si="3540">IF(Y213="","","|n"&amp;DE$2&amp;"+"&amp;Y213&amp;DE$1)</f>
        <v/>
      </c>
      <c r="DF213" s="71" t="str">
        <f t="shared" ref="DF213" si="3541">IF(Z213="","","|n"&amp;DF$2&amp;"+"&amp;Z213&amp;DF$1)</f>
        <v/>
      </c>
      <c r="DG213" s="71" t="str">
        <f t="shared" ref="DG213" si="3542">IF(AA213="","","|n"&amp;DG$2&amp;"+"&amp;AA213&amp;DG$1)</f>
        <v/>
      </c>
      <c r="DH213" s="71" t="str">
        <f t="shared" ref="DH213" si="3543">IF(AB213="","","|n"&amp;DH$2&amp;"+"&amp;AB213&amp;DH$1)</f>
        <v/>
      </c>
      <c r="DI213" s="71" t="str">
        <f t="shared" ref="DI213" si="3544">IF(AC213="","","|n"&amp;DI$2&amp;"+"&amp;AC213&amp;DI$1)</f>
        <v/>
      </c>
      <c r="DJ213" s="71" t="str">
        <f t="shared" ref="DJ213" si="3545">IF(AD213="","","|n"&amp;DJ$2&amp;"+"&amp;AD213&amp;DJ$1)</f>
        <v/>
      </c>
      <c r="DK213" s="71" t="str">
        <f t="shared" ref="DK213" si="3546">IF(AE213="","","|n"&amp;DK$2&amp;"+"&amp;AE213&amp;DK$1)</f>
        <v/>
      </c>
      <c r="DL213" s="71" t="str">
        <f t="shared" ref="DL213" si="3547">IF(AF213="","","|n"&amp;DL$2&amp;"+"&amp;AF213&amp;DL$1)</f>
        <v/>
      </c>
      <c r="DM213" s="71" t="str">
        <f t="shared" ref="DM213" si="3548">IF(AG213="","","|n"&amp;DM$2&amp;"+"&amp;AG213&amp;DM$1)</f>
        <v/>
      </c>
      <c r="DN213" s="71" t="str">
        <f t="shared" ref="DN213" si="3549">IF(AH213="","","|n"&amp;DN$2&amp;"+"&amp;AH213&amp;DN$1)</f>
        <v/>
      </c>
      <c r="DO213" s="71" t="str">
        <f t="shared" ref="DO213" si="3550">IF(AI213="","","|n"&amp;DO$2&amp;"+"&amp;AI213&amp;DO$1)</f>
        <v/>
      </c>
      <c r="DP213" s="71" t="str">
        <f t="shared" ref="DP213" si="3551">IF(AJ213="","","|n"&amp;DP$2&amp;"+"&amp;AJ213&amp;DP$1)</f>
        <v/>
      </c>
      <c r="DQ213" s="71" t="str">
        <f t="shared" ref="DQ213" si="3552">IF(AK213="","","|n"&amp;DQ$2&amp;"+"&amp;AK213&amp;DQ$1)</f>
        <v/>
      </c>
      <c r="DR213" s="71" t="str">
        <f t="shared" ref="DR213" si="3553">IF(AL213="","","|n"&amp;DR$2&amp;"+"&amp;AL213&amp;DR$1)</f>
        <v/>
      </c>
      <c r="DS213" s="71" t="str">
        <f t="shared" ref="DS213" si="3554">IF(AM213="","","|n"&amp;DS$2&amp;"+"&amp;AM213&amp;DS$1)</f>
        <v/>
      </c>
      <c r="DT213" s="71" t="str">
        <f t="shared" ref="DT213" si="3555">IF(AN213="","","|n"&amp;DT$2&amp;"+"&amp;AN213&amp;DT$1)</f>
        <v/>
      </c>
      <c r="DU213" s="71" t="str">
        <f t="shared" ref="DU213" si="3556">IF(AO213="","","|n"&amp;DU$2&amp;"+"&amp;AO213&amp;DU$1)</f>
        <v/>
      </c>
      <c r="DV213" s="71" t="str">
        <f t="shared" ref="DV213" si="3557">IF(AP213="","","|n"&amp;DV$2&amp;"+"&amp;AP213&amp;DV$1)</f>
        <v/>
      </c>
      <c r="DW213" s="71" t="str">
        <f t="shared" ref="DW213" si="3558">IF(AQ213="","","|n"&amp;DW$2&amp;"+"&amp;AQ213&amp;DW$1)</f>
        <v/>
      </c>
      <c r="DX213" s="71" t="str">
        <f t="shared" ref="DX213" si="3559">IF(AR213="","","|n"&amp;DX$2&amp;"+"&amp;AR213&amp;DX$1)</f>
        <v/>
      </c>
      <c r="DY213" s="71" t="str">
        <f t="shared" ref="DY213" si="3560">IF(AS213="","","|n"&amp;DY$2&amp;"+"&amp;AS213&amp;DY$1)</f>
        <v/>
      </c>
      <c r="DZ213" s="71" t="str">
        <f t="shared" ref="DZ213" si="3561">IF(AT213="","","|n"&amp;DZ$2&amp;"+"&amp;AT213&amp;DZ$1)</f>
        <v/>
      </c>
      <c r="EA213" s="71" t="str">
        <f t="shared" ref="EA213" si="3562">IF(AU213="","","|n"&amp;EA$2&amp;"+"&amp;AU213&amp;EA$1)</f>
        <v/>
      </c>
      <c r="EB213" s="71" t="str">
        <f t="shared" ref="EB213" si="3563">IF(AV213="","","|n"&amp;EB$2&amp;"+"&amp;AV213&amp;EB$1)</f>
        <v/>
      </c>
      <c r="EC213" s="71" t="str">
        <f t="shared" ref="EC213" si="3564">IF(AW213="","","|n"&amp;EC$2&amp;"+"&amp;AW213&amp;EC$1)</f>
        <v/>
      </c>
      <c r="ED213" s="71" t="str">
        <f t="shared" ref="ED213" si="3565">IF(AX213="","","|n"&amp;ED$2&amp;"+"&amp;AX213&amp;ED$1)</f>
        <v/>
      </c>
      <c r="EE213" s="71" t="str">
        <f t="shared" ref="EE213" si="3566">IF(AY213="","","|n"&amp;EE$2&amp;"+"&amp;AY213&amp;EE$1)</f>
        <v/>
      </c>
      <c r="EF213" s="71" t="str">
        <f t="shared" ref="EF213" si="3567">IF(AZ213="","","|n"&amp;EF$2&amp;"+"&amp;AZ213&amp;EF$1)</f>
        <v/>
      </c>
      <c r="EG213" s="71" t="str">
        <f t="shared" ref="EG213" si="3568">IF(BA213="","","|n"&amp;EG$2&amp;"+"&amp;BA213&amp;EG$1)</f>
        <v/>
      </c>
      <c r="EH213" s="71" t="str">
        <f t="shared" ref="EH213" si="3569">IF(BB213="","","|n"&amp;EH$2&amp;"+"&amp;BB213&amp;EH$1)</f>
        <v/>
      </c>
      <c r="EI213" s="71" t="str">
        <f t="shared" ref="EI213" si="3570">IF(BC213="","","|n"&amp;EI$2&amp;"+"&amp;BC213&amp;EI$1)</f>
        <v/>
      </c>
      <c r="EJ213" s="71" t="str">
        <f t="shared" ref="EJ213" si="3571">IF(BD213="","","|n"&amp;EJ$2&amp;"+"&amp;BD213&amp;EJ$1)</f>
        <v/>
      </c>
      <c r="EK213" s="71" t="str">
        <f t="shared" ref="EK213" si="3572">IF(BE213="","","|n"&amp;EK$2&amp;"+"&amp;BE213&amp;EK$1)</f>
        <v/>
      </c>
      <c r="EL213" s="71" t="str">
        <f t="shared" ref="EL213" si="3573">IF(BF213="","","|n"&amp;EL$2&amp;"+"&amp;BF213&amp;EL$1)</f>
        <v/>
      </c>
      <c r="EM213" s="71" t="str">
        <f t="shared" ref="EM213" si="3574">IF(BG213="","","|n"&amp;EM$2&amp;"+"&amp;BG213&amp;EM$1)</f>
        <v/>
      </c>
      <c r="EN213" s="71" t="str">
        <f t="shared" ref="EN213" si="3575">IF(BH213="","","|n"&amp;EN$2&amp;"+"&amp;BH213&amp;EN$1)</f>
        <v/>
      </c>
      <c r="EO213" s="71" t="str">
        <f t="shared" ref="EO213" si="3576">IF(BI213="","","|n"&amp;EO$2&amp;"+"&amp;BI213&amp;EO$1)</f>
        <v/>
      </c>
      <c r="EP213" s="71" t="str">
        <f t="shared" ref="EP213" si="3577">IF(BJ213="","","|n"&amp;EP$2&amp;"+"&amp;BJ213&amp;EP$1)</f>
        <v/>
      </c>
      <c r="EQ213" s="71" t="str">
        <f t="shared" ref="EQ213" si="3578">IF(BK213="","","|n"&amp;EQ$2&amp;"+"&amp;BK213&amp;EQ$1)</f>
        <v/>
      </c>
      <c r="ER213" s="71" t="str">
        <f t="shared" ref="ER213" si="3579">IF(BL213="","","|n"&amp;ER$2&amp;"+"&amp;BL213&amp;ER$1)</f>
        <v/>
      </c>
      <c r="ES213" s="71" t="str">
        <f t="shared" ref="ES213" si="3580">IF(BM213="","","|n"&amp;ES$2&amp;"+"&amp;BM213&amp;ES$1)</f>
        <v/>
      </c>
      <c r="ET213" s="71" t="str">
        <f t="shared" ref="ET213" si="3581">IF(BN213="","","|n"&amp;ET$2&amp;"+"&amp;BN213&amp;ET$1)</f>
        <v/>
      </c>
      <c r="EU213" s="71" t="str">
        <f t="shared" ref="EU213" si="3582">IF(BO213="","","|n"&amp;EU$2&amp;"+"&amp;BO213&amp;EU$1)</f>
        <v/>
      </c>
      <c r="EV213" s="71" t="str">
        <f t="shared" ref="EV213" si="3583">IF(BP213="","","|n"&amp;EV$2&amp;"+"&amp;BP213&amp;EV$1)</f>
        <v/>
      </c>
      <c r="EW213" s="71" t="str">
        <f t="shared" ref="EW213" si="3584">IF(BQ213="","","|n"&amp;EW$2&amp;"+"&amp;BQ213&amp;EW$1)</f>
        <v/>
      </c>
      <c r="EX213" s="71" t="str">
        <f t="shared" ref="EX213" si="3585">IF(BR213="","","|n"&amp;EX$2&amp;"+"&amp;BR213&amp;EX$1)</f>
        <v/>
      </c>
      <c r="EY213" s="71" t="str">
        <f t="shared" ref="EY213" si="3586">IF(BS213="","","|n"&amp;EY$2&amp;"+"&amp;BS213&amp;EY$1)</f>
        <v/>
      </c>
      <c r="EZ213" s="71" t="str">
        <f t="shared" ref="EZ213" si="3587">IF(BT213="","","|n"&amp;EZ$2&amp;"+"&amp;BT213&amp;EZ$1)</f>
        <v/>
      </c>
      <c r="FA213" s="71" t="str">
        <f t="shared" ref="FA213" si="3588">IF(BU213="","","|n"&amp;FA$2&amp;"+"&amp;BU213&amp;FA$1)</f>
        <v/>
      </c>
      <c r="FB213" s="71" t="str">
        <f t="shared" ref="FB213" si="3589">IF(BV213="","","|n"&amp;FB$2&amp;"+"&amp;BV213&amp;FB$1)</f>
        <v/>
      </c>
      <c r="FC213" s="71" t="str">
        <f t="shared" ref="FC213" si="3590">IF(BW213="","","|n"&amp;FC$2&amp;"+"&amp;BW213&amp;FC$1)</f>
        <v/>
      </c>
      <c r="FD213" s="71" t="str">
        <f t="shared" ref="FD213" si="3591">IF(BX213="","","|n"&amp;FD$2&amp;"+"&amp;BX213&amp;FD$1)</f>
        <v/>
      </c>
      <c r="FE213" s="71" t="str">
        <f t="shared" ref="FE213" si="3592">IF(BY213="","","|n"&amp;FE$2&amp;"+"&amp;BY213&amp;FE$1)</f>
        <v/>
      </c>
      <c r="FF213" s="71" t="str">
        <f t="shared" ref="FF213" si="3593">IF(BZ213="","","|n"&amp;FF$2&amp;"+"&amp;BZ213&amp;FF$1)</f>
        <v/>
      </c>
      <c r="FG213" s="71" t="str">
        <f t="shared" ref="FG213" si="3594">IF(CA213="","","|n"&amp;FG$2&amp;"+"&amp;CA213&amp;FG$1)</f>
        <v/>
      </c>
      <c r="FH213" s="71" t="str">
        <f t="shared" ref="FH213" si="3595">IF(CB213="","","|n"&amp;FH$2&amp;"+"&amp;CB213&amp;FH$1)</f>
        <v/>
      </c>
      <c r="FI213" s="71" t="str">
        <f t="shared" ref="FI213" si="3596">IF(CC213="","","|n"&amp;FI$2&amp;"+"&amp;CC213&amp;FI$1)</f>
        <v/>
      </c>
      <c r="FJ213" s="71" t="str">
        <f t="shared" ref="FJ213" si="3597">IF(CD213="","","|n"&amp;FJ$2&amp;"+"&amp;CD213&amp;FJ$1)</f>
        <v/>
      </c>
      <c r="FK213" s="71" t="str">
        <f t="shared" ref="FK213" si="3598">IF(CE213="","","|n"&amp;FK$2&amp;"+"&amp;CE213&amp;FK$1)</f>
        <v/>
      </c>
      <c r="FL213" s="71" t="str">
        <f t="shared" ref="FL213" si="3599">IF(CF213="","","|n"&amp;FL$2&amp;"+"&amp;CF213&amp;FL$1)</f>
        <v/>
      </c>
      <c r="FM213" s="71" t="str">
        <f t="shared" ref="FM213" si="3600">IF(CG213="","","|n"&amp;FM$2&amp;"+"&amp;CG213&amp;FM$1)</f>
        <v/>
      </c>
      <c r="FN213" s="71" t="str">
        <f t="shared" ref="FN213" si="3601">IF(CH213="","","|n"&amp;FN$2&amp;"+"&amp;CH213&amp;FN$1)</f>
        <v/>
      </c>
      <c r="FO213" s="71" t="str">
        <f t="shared" ref="FO213" si="3602">IF(CI213="","","|n"&amp;FO$2&amp;"+"&amp;CI213&amp;FO$1)</f>
        <v/>
      </c>
      <c r="FP213" s="71" t="str">
        <f t="shared" ref="FP213" si="3603">IF(CJ213="","","|n"&amp;FP$2&amp;"+"&amp;CJ213&amp;FP$1)</f>
        <v/>
      </c>
      <c r="FQ213" s="71" t="str">
        <f t="shared" ref="FQ213" si="3604">IF(CK213="","","|n"&amp;FQ$2&amp;"+"&amp;CK213&amp;FQ$1)</f>
        <v/>
      </c>
      <c r="FR213" s="71" t="str">
        <f t="shared" ref="FR213" si="3605">IF(CL213="","","|n"&amp;FR$2&amp;"+"&amp;CL213&amp;FR$1)</f>
        <v/>
      </c>
      <c r="FS213" s="71" t="str">
        <f t="shared" ref="FS213" si="3606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2"/>
        <v>ReplaceableTextures\\CommandButtons\\BTNIP02.blp</v>
      </c>
      <c r="CN214" s="70" t="str">
        <f t="shared" si="3531"/>
        <v>InitUnitState('IP02',,,,,,,,,,)</v>
      </c>
      <c r="CO214" s="70" t="str">
        <f t="shared" si="3532"/>
        <v>InitUnitNormal('IP02',,,,,,,,,,)</v>
      </c>
      <c r="CP214" s="70" t="str">
        <f t="shared" si="3533"/>
        <v>InitUnitMagic('IP02',,,,,,,,,,)</v>
      </c>
      <c r="CQ214" s="70" t="str">
        <f t="shared" si="3534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7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8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09">IF(V214="","","|n"&amp;DB$2&amp;"+"&amp;V214&amp;DB$1)</f>
        <v/>
      </c>
      <c r="DC214" s="71" t="str">
        <f t="shared" ref="DC214:DC215" si="3610">IF(W214="","","|n"&amp;DC$2&amp;"+"&amp;W214&amp;DC$1)</f>
        <v/>
      </c>
      <c r="DD214" s="71" t="str">
        <f t="shared" ref="DD214:DD215" si="3611">IF(X214="","","|n"&amp;DD$2&amp;"+"&amp;X214&amp;DD$1)</f>
        <v/>
      </c>
      <c r="DE214" s="71" t="str">
        <f t="shared" ref="DE214:DE215" si="3612">IF(Y214="","","|n"&amp;DE$2&amp;"+"&amp;Y214&amp;DE$1)</f>
        <v/>
      </c>
      <c r="DF214" s="71" t="str">
        <f t="shared" ref="DF214:DF215" si="3613">IF(Z214="","","|n"&amp;DF$2&amp;"+"&amp;Z214&amp;DF$1)</f>
        <v/>
      </c>
      <c r="DG214" s="71" t="str">
        <f t="shared" ref="DG214:DG215" si="3614">IF(AA214="","","|n"&amp;DG$2&amp;"+"&amp;AA214&amp;DG$1)</f>
        <v/>
      </c>
      <c r="DH214" s="71" t="str">
        <f t="shared" ref="DH214:DH215" si="3615">IF(AB214="","","|n"&amp;DH$2&amp;"+"&amp;AB214&amp;DH$1)</f>
        <v/>
      </c>
      <c r="DI214" s="71" t="str">
        <f t="shared" ref="DI214:DI215" si="3616">IF(AC214="","","|n"&amp;DI$2&amp;"+"&amp;AC214&amp;DI$1)</f>
        <v/>
      </c>
      <c r="DJ214" s="71" t="str">
        <f t="shared" ref="DJ214:DJ215" si="3617">IF(AD214="","","|n"&amp;DJ$2&amp;"+"&amp;AD214&amp;DJ$1)</f>
        <v/>
      </c>
      <c r="DK214" s="71" t="str">
        <f t="shared" ref="DK214:DK215" si="3618">IF(AE214="","","|n"&amp;DK$2&amp;"+"&amp;AE214&amp;DK$1)</f>
        <v/>
      </c>
      <c r="DL214" s="71" t="str">
        <f t="shared" ref="DL214:DL215" si="3619">IF(AF214="","","|n"&amp;DL$2&amp;"+"&amp;AF214&amp;DL$1)</f>
        <v/>
      </c>
      <c r="DM214" s="71" t="str">
        <f t="shared" ref="DM214:DM215" si="3620">IF(AG214="","","|n"&amp;DM$2&amp;"+"&amp;AG214&amp;DM$1)</f>
        <v/>
      </c>
      <c r="DN214" s="71" t="str">
        <f t="shared" ref="DN214:DN215" si="3621">IF(AH214="","","|n"&amp;DN$2&amp;"+"&amp;AH214&amp;DN$1)</f>
        <v/>
      </c>
      <c r="DO214" s="71" t="str">
        <f t="shared" ref="DO214:DO215" si="3622">IF(AI214="","","|n"&amp;DO$2&amp;"+"&amp;AI214&amp;DO$1)</f>
        <v/>
      </c>
      <c r="DP214" s="71" t="str">
        <f t="shared" ref="DP214:DP215" si="3623">IF(AJ214="","","|n"&amp;DP$2&amp;"+"&amp;AJ214&amp;DP$1)</f>
        <v/>
      </c>
      <c r="DQ214" s="71" t="str">
        <f t="shared" ref="DQ214:DQ215" si="3624">IF(AK214="","","|n"&amp;DQ$2&amp;"+"&amp;AK214&amp;DQ$1)</f>
        <v/>
      </c>
      <c r="DR214" s="71" t="str">
        <f t="shared" ref="DR214:DR215" si="3625">IF(AL214="","","|n"&amp;DR$2&amp;"+"&amp;AL214&amp;DR$1)</f>
        <v/>
      </c>
      <c r="DS214" s="71" t="str">
        <f t="shared" ref="DS214:DS215" si="3626">IF(AM214="","","|n"&amp;DS$2&amp;"+"&amp;AM214&amp;DS$1)</f>
        <v/>
      </c>
      <c r="DT214" s="71" t="str">
        <f t="shared" ref="DT214:DT215" si="3627">IF(AN214="","","|n"&amp;DT$2&amp;"+"&amp;AN214&amp;DT$1)</f>
        <v/>
      </c>
      <c r="DU214" s="71" t="str">
        <f t="shared" ref="DU214:DU215" si="3628">IF(AO214="","","|n"&amp;DU$2&amp;"+"&amp;AO214&amp;DU$1)</f>
        <v/>
      </c>
      <c r="DV214" s="71" t="str">
        <f t="shared" ref="DV214:DV215" si="3629">IF(AP214="","","|n"&amp;DV$2&amp;"+"&amp;AP214&amp;DV$1)</f>
        <v/>
      </c>
      <c r="DW214" s="71" t="str">
        <f t="shared" ref="DW214:DW215" si="3630">IF(AQ214="","","|n"&amp;DW$2&amp;"+"&amp;AQ214&amp;DW$1)</f>
        <v/>
      </c>
      <c r="DX214" s="71" t="str">
        <f t="shared" ref="DX214:DX215" si="3631">IF(AR214="","","|n"&amp;DX$2&amp;"+"&amp;AR214&amp;DX$1)</f>
        <v/>
      </c>
      <c r="DY214" s="71" t="str">
        <f t="shared" ref="DY214:DY215" si="3632">IF(AS214="","","|n"&amp;DY$2&amp;"+"&amp;AS214&amp;DY$1)</f>
        <v/>
      </c>
      <c r="DZ214" s="71" t="str">
        <f t="shared" ref="DZ214:DZ215" si="3633">IF(AT214="","","|n"&amp;DZ$2&amp;"+"&amp;AT214&amp;DZ$1)</f>
        <v/>
      </c>
      <c r="EA214" s="71" t="str">
        <f t="shared" ref="EA214:EA215" si="3634">IF(AU214="","","|n"&amp;EA$2&amp;"+"&amp;AU214&amp;EA$1)</f>
        <v/>
      </c>
      <c r="EB214" s="71" t="str">
        <f t="shared" ref="EB214:EB215" si="3635">IF(AV214="","","|n"&amp;EB$2&amp;"+"&amp;AV214&amp;EB$1)</f>
        <v/>
      </c>
      <c r="EC214" s="71" t="str">
        <f t="shared" ref="EC214:EC215" si="3636">IF(AW214="","","|n"&amp;EC$2&amp;"+"&amp;AW214&amp;EC$1)</f>
        <v/>
      </c>
      <c r="ED214" s="71" t="str">
        <f t="shared" ref="ED214:ED215" si="3637">IF(AX214="","","|n"&amp;ED$2&amp;"+"&amp;AX214&amp;ED$1)</f>
        <v/>
      </c>
      <c r="EE214" s="71" t="str">
        <f t="shared" ref="EE214:EE215" si="3638">IF(AY214="","","|n"&amp;EE$2&amp;"+"&amp;AY214&amp;EE$1)</f>
        <v/>
      </c>
      <c r="EF214" s="71" t="str">
        <f t="shared" ref="EF214:EF215" si="3639">IF(AZ214="","","|n"&amp;EF$2&amp;"+"&amp;AZ214&amp;EF$1)</f>
        <v/>
      </c>
      <c r="EG214" s="71" t="str">
        <f t="shared" ref="EG214:EG215" si="3640">IF(BA214="","","|n"&amp;EG$2&amp;"+"&amp;BA214&amp;EG$1)</f>
        <v/>
      </c>
      <c r="EH214" s="71" t="str">
        <f t="shared" ref="EH214:EH215" si="3641">IF(BB214="","","|n"&amp;EH$2&amp;"+"&amp;BB214&amp;EH$1)</f>
        <v/>
      </c>
      <c r="EI214" s="71" t="str">
        <f t="shared" ref="EI214:EI215" si="3642">IF(BC214="","","|n"&amp;EI$2&amp;"+"&amp;BC214&amp;EI$1)</f>
        <v/>
      </c>
      <c r="EJ214" s="71" t="str">
        <f t="shared" ref="EJ214:EJ215" si="3643">IF(BD214="","","|n"&amp;EJ$2&amp;"+"&amp;BD214&amp;EJ$1)</f>
        <v/>
      </c>
      <c r="EK214" s="71" t="str">
        <f t="shared" ref="EK214:EK215" si="3644">IF(BE214="","","|n"&amp;EK$2&amp;"+"&amp;BE214&amp;EK$1)</f>
        <v/>
      </c>
      <c r="EL214" s="71" t="str">
        <f t="shared" ref="EL214:EL215" si="3645">IF(BF214="","","|n"&amp;EL$2&amp;"+"&amp;BF214&amp;EL$1)</f>
        <v/>
      </c>
      <c r="EM214" s="71" t="str">
        <f t="shared" ref="EM214:EM215" si="3646">IF(BG214="","","|n"&amp;EM$2&amp;"+"&amp;BG214&amp;EM$1)</f>
        <v/>
      </c>
      <c r="EN214" s="71" t="str">
        <f t="shared" ref="EN214:EN215" si="3647">IF(BH214="","","|n"&amp;EN$2&amp;"+"&amp;BH214&amp;EN$1)</f>
        <v/>
      </c>
      <c r="EO214" s="71" t="str">
        <f t="shared" ref="EO214:EO215" si="3648">IF(BI214="","","|n"&amp;EO$2&amp;"+"&amp;BI214&amp;EO$1)</f>
        <v/>
      </c>
      <c r="EP214" s="71" t="str">
        <f t="shared" ref="EP214:EP215" si="3649">IF(BJ214="","","|n"&amp;EP$2&amp;"+"&amp;BJ214&amp;EP$1)</f>
        <v/>
      </c>
      <c r="EQ214" s="71" t="str">
        <f t="shared" ref="EQ214:EQ215" si="3650">IF(BK214="","","|n"&amp;EQ$2&amp;"+"&amp;BK214&amp;EQ$1)</f>
        <v/>
      </c>
      <c r="ER214" s="71" t="str">
        <f t="shared" ref="ER214:ER215" si="3651">IF(BL214="","","|n"&amp;ER$2&amp;"+"&amp;BL214&amp;ER$1)</f>
        <v/>
      </c>
      <c r="ES214" s="71" t="str">
        <f t="shared" ref="ES214:ES215" si="3652">IF(BM214="","","|n"&amp;ES$2&amp;"+"&amp;BM214&amp;ES$1)</f>
        <v/>
      </c>
      <c r="ET214" s="71" t="str">
        <f t="shared" ref="ET214:ET215" si="3653">IF(BN214="","","|n"&amp;ET$2&amp;"+"&amp;BN214&amp;ET$1)</f>
        <v/>
      </c>
      <c r="EU214" s="71" t="str">
        <f t="shared" ref="EU214:EU215" si="3654">IF(BO214="","","|n"&amp;EU$2&amp;"+"&amp;BO214&amp;EU$1)</f>
        <v/>
      </c>
      <c r="EV214" s="71" t="str">
        <f t="shared" ref="EV214:EV215" si="3655">IF(BP214="","","|n"&amp;EV$2&amp;"+"&amp;BP214&amp;EV$1)</f>
        <v/>
      </c>
      <c r="EW214" s="71" t="str">
        <f t="shared" ref="EW214:EW215" si="3656">IF(BQ214="","","|n"&amp;EW$2&amp;"+"&amp;BQ214&amp;EW$1)</f>
        <v/>
      </c>
      <c r="EX214" s="71" t="str">
        <f t="shared" ref="EX214:EX215" si="3657">IF(BR214="","","|n"&amp;EX$2&amp;"+"&amp;BR214&amp;EX$1)</f>
        <v/>
      </c>
      <c r="EY214" s="71" t="str">
        <f t="shared" ref="EY214:EY215" si="3658">IF(BS214="","","|n"&amp;EY$2&amp;"+"&amp;BS214&amp;EY$1)</f>
        <v/>
      </c>
      <c r="EZ214" s="71" t="str">
        <f t="shared" ref="EZ214:EZ215" si="3659">IF(BT214="","","|n"&amp;EZ$2&amp;"+"&amp;BT214&amp;EZ$1)</f>
        <v/>
      </c>
      <c r="FA214" s="71" t="str">
        <f t="shared" ref="FA214:FA215" si="3660">IF(BU214="","","|n"&amp;FA$2&amp;"+"&amp;BU214&amp;FA$1)</f>
        <v/>
      </c>
      <c r="FB214" s="71" t="str">
        <f t="shared" ref="FB214:FB215" si="3661">IF(BV214="","","|n"&amp;FB$2&amp;"+"&amp;BV214&amp;FB$1)</f>
        <v/>
      </c>
      <c r="FC214" s="71" t="str">
        <f t="shared" ref="FC214:FC215" si="3662">IF(BW214="","","|n"&amp;FC$2&amp;"+"&amp;BW214&amp;FC$1)</f>
        <v/>
      </c>
      <c r="FD214" s="71" t="str">
        <f t="shared" ref="FD214:FD215" si="3663">IF(BX214="","","|n"&amp;FD$2&amp;"+"&amp;BX214&amp;FD$1)</f>
        <v/>
      </c>
      <c r="FE214" s="71" t="str">
        <f t="shared" ref="FE214:FE215" si="3664">IF(BY214="","","|n"&amp;FE$2&amp;"+"&amp;BY214&amp;FE$1)</f>
        <v/>
      </c>
      <c r="FF214" s="71" t="str">
        <f t="shared" ref="FF214:FF215" si="3665">IF(BZ214="","","|n"&amp;FF$2&amp;"+"&amp;BZ214&amp;FF$1)</f>
        <v/>
      </c>
      <c r="FG214" s="71" t="str">
        <f t="shared" ref="FG214:FG215" si="3666">IF(CA214="","","|n"&amp;FG$2&amp;"+"&amp;CA214&amp;FG$1)</f>
        <v/>
      </c>
      <c r="FH214" s="71" t="str">
        <f t="shared" ref="FH214:FH215" si="3667">IF(CB214="","","|n"&amp;FH$2&amp;"+"&amp;CB214&amp;FH$1)</f>
        <v/>
      </c>
      <c r="FI214" s="71" t="str">
        <f t="shared" ref="FI214:FI215" si="3668">IF(CC214="","","|n"&amp;FI$2&amp;"+"&amp;CC214&amp;FI$1)</f>
        <v/>
      </c>
      <c r="FJ214" s="71" t="str">
        <f t="shared" ref="FJ214:FJ215" si="3669">IF(CD214="","","|n"&amp;FJ$2&amp;"+"&amp;CD214&amp;FJ$1)</f>
        <v/>
      </c>
      <c r="FK214" s="71" t="str">
        <f t="shared" ref="FK214:FK215" si="3670">IF(CE214="","","|n"&amp;FK$2&amp;"+"&amp;CE214&amp;FK$1)</f>
        <v/>
      </c>
      <c r="FL214" s="71" t="str">
        <f t="shared" ref="FL214:FL215" si="3671">IF(CF214="","","|n"&amp;FL$2&amp;"+"&amp;CF214&amp;FL$1)</f>
        <v/>
      </c>
      <c r="FM214" s="71" t="str">
        <f t="shared" ref="FM214:FM215" si="3672">IF(CG214="","","|n"&amp;FM$2&amp;"+"&amp;CG214&amp;FM$1)</f>
        <v/>
      </c>
      <c r="FN214" s="71" t="str">
        <f t="shared" ref="FN214:FN215" si="3673">IF(CH214="","","|n"&amp;FN$2&amp;"+"&amp;CH214&amp;FN$1)</f>
        <v/>
      </c>
      <c r="FO214" s="71" t="str">
        <f t="shared" ref="FO214:FO215" si="3674">IF(CI214="","","|n"&amp;FO$2&amp;"+"&amp;CI214&amp;FO$1)</f>
        <v/>
      </c>
      <c r="FP214" s="71" t="str">
        <f t="shared" ref="FP214:FP215" si="3675">IF(CJ214="","","|n"&amp;FP$2&amp;"+"&amp;CJ214&amp;FP$1)</f>
        <v/>
      </c>
      <c r="FQ214" s="71" t="str">
        <f t="shared" ref="FQ214:FQ215" si="3676">IF(CK214="","","|n"&amp;FQ$2&amp;"+"&amp;CK214&amp;FQ$1)</f>
        <v/>
      </c>
      <c r="FR214" s="71" t="str">
        <f t="shared" ref="FR214:FR215" si="3677">IF(CL214="","","|n"&amp;FR$2&amp;"+"&amp;CL214&amp;FR$1)</f>
        <v/>
      </c>
      <c r="FS214" s="71" t="str">
        <f t="shared" ref="FS214:FS215" si="3678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2"/>
        <v>ReplaceableTextures\\CommandButtons\\BTNIP03.blp</v>
      </c>
      <c r="CN215" s="70" t="str">
        <f t="shared" si="3531"/>
        <v>InitUnitState('IP03',,,,,,,,,,)</v>
      </c>
      <c r="CO215" s="70" t="str">
        <f t="shared" si="3532"/>
        <v>InitUnitNormal('IP03',,,,,,,,,,)</v>
      </c>
      <c r="CP215" s="70" t="str">
        <f t="shared" si="3533"/>
        <v>InitUnitMagic('IP03',,,,,,,,,,)</v>
      </c>
      <c r="CQ215" s="70" t="str">
        <f t="shared" si="3534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7"/>
        <v>|n</v>
      </c>
      <c r="CV215" s="61" t="str">
        <f t="shared" si="360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09"/>
        <v/>
      </c>
      <c r="DC215" s="71" t="str">
        <f t="shared" si="3610"/>
        <v/>
      </c>
      <c r="DD215" s="71" t="str">
        <f t="shared" si="3611"/>
        <v/>
      </c>
      <c r="DE215" s="71" t="str">
        <f t="shared" si="3612"/>
        <v/>
      </c>
      <c r="DF215" s="71" t="str">
        <f t="shared" si="3613"/>
        <v/>
      </c>
      <c r="DG215" s="71" t="str">
        <f t="shared" si="3614"/>
        <v/>
      </c>
      <c r="DH215" s="71" t="str">
        <f t="shared" si="3615"/>
        <v/>
      </c>
      <c r="DI215" s="71" t="str">
        <f t="shared" si="3616"/>
        <v/>
      </c>
      <c r="DJ215" s="71" t="str">
        <f t="shared" si="3617"/>
        <v/>
      </c>
      <c r="DK215" s="71" t="str">
        <f t="shared" si="3618"/>
        <v/>
      </c>
      <c r="DL215" s="71" t="str">
        <f t="shared" si="3619"/>
        <v/>
      </c>
      <c r="DM215" s="71" t="str">
        <f t="shared" si="3620"/>
        <v/>
      </c>
      <c r="DN215" s="71" t="str">
        <f t="shared" si="3621"/>
        <v/>
      </c>
      <c r="DO215" s="71" t="str">
        <f t="shared" si="3622"/>
        <v/>
      </c>
      <c r="DP215" s="71" t="str">
        <f t="shared" si="3623"/>
        <v/>
      </c>
      <c r="DQ215" s="71" t="str">
        <f t="shared" si="3624"/>
        <v/>
      </c>
      <c r="DR215" s="71" t="str">
        <f t="shared" si="3625"/>
        <v/>
      </c>
      <c r="DS215" s="71" t="str">
        <f t="shared" si="3626"/>
        <v/>
      </c>
      <c r="DT215" s="71" t="str">
        <f t="shared" si="3627"/>
        <v/>
      </c>
      <c r="DU215" s="71" t="str">
        <f t="shared" si="3628"/>
        <v/>
      </c>
      <c r="DV215" s="71" t="str">
        <f t="shared" si="3629"/>
        <v/>
      </c>
      <c r="DW215" s="71" t="str">
        <f t="shared" si="3630"/>
        <v/>
      </c>
      <c r="DX215" s="71" t="str">
        <f t="shared" si="3631"/>
        <v/>
      </c>
      <c r="DY215" s="71" t="str">
        <f t="shared" si="3632"/>
        <v/>
      </c>
      <c r="DZ215" s="71" t="str">
        <f t="shared" si="3633"/>
        <v/>
      </c>
      <c r="EA215" s="71" t="str">
        <f t="shared" si="3634"/>
        <v/>
      </c>
      <c r="EB215" s="71" t="str">
        <f t="shared" si="3635"/>
        <v/>
      </c>
      <c r="EC215" s="71" t="str">
        <f t="shared" si="3636"/>
        <v/>
      </c>
      <c r="ED215" s="71" t="str">
        <f t="shared" si="3637"/>
        <v/>
      </c>
      <c r="EE215" s="71" t="str">
        <f t="shared" si="3638"/>
        <v/>
      </c>
      <c r="EF215" s="71" t="str">
        <f t="shared" si="3639"/>
        <v/>
      </c>
      <c r="EG215" s="71" t="str">
        <f t="shared" si="3640"/>
        <v/>
      </c>
      <c r="EH215" s="71" t="str">
        <f t="shared" si="3641"/>
        <v/>
      </c>
      <c r="EI215" s="71" t="str">
        <f t="shared" si="3642"/>
        <v/>
      </c>
      <c r="EJ215" s="71" t="str">
        <f t="shared" si="3643"/>
        <v/>
      </c>
      <c r="EK215" s="71" t="str">
        <f t="shared" si="3644"/>
        <v/>
      </c>
      <c r="EL215" s="71" t="str">
        <f t="shared" si="3645"/>
        <v/>
      </c>
      <c r="EM215" s="71" t="str">
        <f t="shared" si="3646"/>
        <v/>
      </c>
      <c r="EN215" s="71" t="str">
        <f t="shared" si="3647"/>
        <v/>
      </c>
      <c r="EO215" s="71" t="str">
        <f t="shared" si="3648"/>
        <v/>
      </c>
      <c r="EP215" s="71" t="str">
        <f t="shared" si="3649"/>
        <v/>
      </c>
      <c r="EQ215" s="71" t="str">
        <f t="shared" si="3650"/>
        <v/>
      </c>
      <c r="ER215" s="71" t="str">
        <f t="shared" si="3651"/>
        <v/>
      </c>
      <c r="ES215" s="71" t="str">
        <f t="shared" si="3652"/>
        <v/>
      </c>
      <c r="ET215" s="71" t="str">
        <f t="shared" si="3653"/>
        <v/>
      </c>
      <c r="EU215" s="71" t="str">
        <f t="shared" si="3654"/>
        <v/>
      </c>
      <c r="EV215" s="71" t="str">
        <f t="shared" si="3655"/>
        <v/>
      </c>
      <c r="EW215" s="71" t="str">
        <f t="shared" si="3656"/>
        <v/>
      </c>
      <c r="EX215" s="71" t="str">
        <f t="shared" si="3657"/>
        <v/>
      </c>
      <c r="EY215" s="71" t="str">
        <f t="shared" si="3658"/>
        <v/>
      </c>
      <c r="EZ215" s="71" t="str">
        <f t="shared" si="3659"/>
        <v/>
      </c>
      <c r="FA215" s="71" t="str">
        <f t="shared" si="3660"/>
        <v/>
      </c>
      <c r="FB215" s="71" t="str">
        <f t="shared" si="3661"/>
        <v/>
      </c>
      <c r="FC215" s="71" t="str">
        <f t="shared" si="3662"/>
        <v/>
      </c>
      <c r="FD215" s="71" t="str">
        <f t="shared" si="3663"/>
        <v/>
      </c>
      <c r="FE215" s="71" t="str">
        <f t="shared" si="3664"/>
        <v/>
      </c>
      <c r="FF215" s="71" t="str">
        <f t="shared" si="3665"/>
        <v/>
      </c>
      <c r="FG215" s="71" t="str">
        <f t="shared" si="3666"/>
        <v/>
      </c>
      <c r="FH215" s="71" t="str">
        <f t="shared" si="3667"/>
        <v/>
      </c>
      <c r="FI215" s="71" t="str">
        <f t="shared" si="3668"/>
        <v/>
      </c>
      <c r="FJ215" s="71" t="str">
        <f t="shared" si="3669"/>
        <v/>
      </c>
      <c r="FK215" s="71" t="str">
        <f t="shared" si="3670"/>
        <v/>
      </c>
      <c r="FL215" s="71" t="str">
        <f t="shared" si="3671"/>
        <v/>
      </c>
      <c r="FM215" s="71" t="str">
        <f t="shared" si="3672"/>
        <v/>
      </c>
      <c r="FN215" s="71" t="str">
        <f t="shared" si="3673"/>
        <v/>
      </c>
      <c r="FO215" s="71" t="str">
        <f t="shared" si="3674"/>
        <v/>
      </c>
      <c r="FP215" s="71" t="str">
        <f t="shared" si="3675"/>
        <v/>
      </c>
      <c r="FQ215" s="71" t="str">
        <f t="shared" si="3676"/>
        <v/>
      </c>
      <c r="FR215" s="71" t="str">
        <f t="shared" si="3677"/>
        <v/>
      </c>
      <c r="FS215" s="71" t="str">
        <f t="shared" si="3678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2"/>
        <v>ReplaceableTextures\\CommandButtons\\BTNIP04.blp</v>
      </c>
      <c r="CN216" s="70" t="str">
        <f t="shared" si="3531"/>
        <v>InitUnitState('IP04',,,,,,,,,,)</v>
      </c>
      <c r="CO216" s="70" t="str">
        <f t="shared" si="3532"/>
        <v>InitUnitNormal('IP04',,,,,,,,,,)</v>
      </c>
      <c r="CP216" s="70" t="str">
        <f t="shared" si="3533"/>
        <v>InitUnitMagic('IP04',,,,,,,,,,)</v>
      </c>
      <c r="CQ216" s="70" t="str">
        <f t="shared" si="3534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79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0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1">IF(V216="","","|n"&amp;DB$2&amp;"+"&amp;V216&amp;DB$1)</f>
        <v/>
      </c>
      <c r="DC216" s="71" t="str">
        <f t="shared" ref="DC216:DC217" si="3682">IF(W216="","","|n"&amp;DC$2&amp;"+"&amp;W216&amp;DC$1)</f>
        <v/>
      </c>
      <c r="DD216" s="71" t="str">
        <f t="shared" ref="DD216:DD217" si="3683">IF(X216="","","|n"&amp;DD$2&amp;"+"&amp;X216&amp;DD$1)</f>
        <v/>
      </c>
      <c r="DE216" s="71" t="str">
        <f t="shared" ref="DE216:DE217" si="3684">IF(Y216="","","|n"&amp;DE$2&amp;"+"&amp;Y216&amp;DE$1)</f>
        <v/>
      </c>
      <c r="DF216" s="71" t="str">
        <f t="shared" ref="DF216:DF217" si="3685">IF(Z216="","","|n"&amp;DF$2&amp;"+"&amp;Z216&amp;DF$1)</f>
        <v/>
      </c>
      <c r="DG216" s="71" t="str">
        <f t="shared" ref="DG216:DG217" si="3686">IF(AA216="","","|n"&amp;DG$2&amp;"+"&amp;AA216&amp;DG$1)</f>
        <v/>
      </c>
      <c r="DH216" s="71" t="str">
        <f t="shared" ref="DH216:DH217" si="3687">IF(AB216="","","|n"&amp;DH$2&amp;"+"&amp;AB216&amp;DH$1)</f>
        <v/>
      </c>
      <c r="DI216" s="71" t="str">
        <f t="shared" ref="DI216:DI217" si="3688">IF(AC216="","","|n"&amp;DI$2&amp;"+"&amp;AC216&amp;DI$1)</f>
        <v/>
      </c>
      <c r="DJ216" s="71" t="str">
        <f t="shared" ref="DJ216:DJ217" si="3689">IF(AD216="","","|n"&amp;DJ$2&amp;"+"&amp;AD216&amp;DJ$1)</f>
        <v/>
      </c>
      <c r="DK216" s="71" t="str">
        <f t="shared" ref="DK216:DK217" si="3690">IF(AE216="","","|n"&amp;DK$2&amp;"+"&amp;AE216&amp;DK$1)</f>
        <v/>
      </c>
      <c r="DL216" s="71" t="str">
        <f t="shared" ref="DL216:DL217" si="3691">IF(AF216="","","|n"&amp;DL$2&amp;"+"&amp;AF216&amp;DL$1)</f>
        <v/>
      </c>
      <c r="DM216" s="71" t="str">
        <f t="shared" ref="DM216:DM217" si="3692">IF(AG216="","","|n"&amp;DM$2&amp;"+"&amp;AG216&amp;DM$1)</f>
        <v/>
      </c>
      <c r="DN216" s="71" t="str">
        <f t="shared" ref="DN216:DN217" si="3693">IF(AH216="","","|n"&amp;DN$2&amp;"+"&amp;AH216&amp;DN$1)</f>
        <v/>
      </c>
      <c r="DO216" s="71" t="str">
        <f t="shared" ref="DO216:DO217" si="3694">IF(AI216="","","|n"&amp;DO$2&amp;"+"&amp;AI216&amp;DO$1)</f>
        <v/>
      </c>
      <c r="DP216" s="71" t="str">
        <f t="shared" ref="DP216:DP217" si="3695">IF(AJ216="","","|n"&amp;DP$2&amp;"+"&amp;AJ216&amp;DP$1)</f>
        <v/>
      </c>
      <c r="DQ216" s="71" t="str">
        <f t="shared" ref="DQ216:DQ217" si="3696">IF(AK216="","","|n"&amp;DQ$2&amp;"+"&amp;AK216&amp;DQ$1)</f>
        <v/>
      </c>
      <c r="DR216" s="71" t="str">
        <f t="shared" ref="DR216:DR217" si="3697">IF(AL216="","","|n"&amp;DR$2&amp;"+"&amp;AL216&amp;DR$1)</f>
        <v/>
      </c>
      <c r="DS216" s="71" t="str">
        <f t="shared" ref="DS216:DS217" si="3698">IF(AM216="","","|n"&amp;DS$2&amp;"+"&amp;AM216&amp;DS$1)</f>
        <v/>
      </c>
      <c r="DT216" s="71" t="str">
        <f t="shared" ref="DT216:DT217" si="3699">IF(AN216="","","|n"&amp;DT$2&amp;"+"&amp;AN216&amp;DT$1)</f>
        <v/>
      </c>
      <c r="DU216" s="71" t="str">
        <f t="shared" ref="DU216:DU217" si="3700">IF(AO216="","","|n"&amp;DU$2&amp;"+"&amp;AO216&amp;DU$1)</f>
        <v/>
      </c>
      <c r="DV216" s="71" t="str">
        <f t="shared" ref="DV216:DV217" si="3701">IF(AP216="","","|n"&amp;DV$2&amp;"+"&amp;AP216&amp;DV$1)</f>
        <v/>
      </c>
      <c r="DW216" s="71" t="str">
        <f t="shared" ref="DW216:DW217" si="3702">IF(AQ216="","","|n"&amp;DW$2&amp;"+"&amp;AQ216&amp;DW$1)</f>
        <v/>
      </c>
      <c r="DX216" s="71" t="str">
        <f t="shared" ref="DX216:DX217" si="3703">IF(AR216="","","|n"&amp;DX$2&amp;"+"&amp;AR216&amp;DX$1)</f>
        <v/>
      </c>
      <c r="DY216" s="71" t="str">
        <f t="shared" ref="DY216:DY217" si="3704">IF(AS216="","","|n"&amp;DY$2&amp;"+"&amp;AS216&amp;DY$1)</f>
        <v/>
      </c>
      <c r="DZ216" s="71" t="str">
        <f t="shared" ref="DZ216:DZ217" si="3705">IF(AT216="","","|n"&amp;DZ$2&amp;"+"&amp;AT216&amp;DZ$1)</f>
        <v/>
      </c>
      <c r="EA216" s="71" t="str">
        <f t="shared" ref="EA216:EA217" si="3706">IF(AU216="","","|n"&amp;EA$2&amp;"+"&amp;AU216&amp;EA$1)</f>
        <v/>
      </c>
      <c r="EB216" s="71" t="str">
        <f t="shared" ref="EB216:EB217" si="3707">IF(AV216="","","|n"&amp;EB$2&amp;"+"&amp;AV216&amp;EB$1)</f>
        <v/>
      </c>
      <c r="EC216" s="71" t="str">
        <f t="shared" ref="EC216:EC217" si="3708">IF(AW216="","","|n"&amp;EC$2&amp;"+"&amp;AW216&amp;EC$1)</f>
        <v/>
      </c>
      <c r="ED216" s="71" t="str">
        <f t="shared" ref="ED216:ED217" si="3709">IF(AX216="","","|n"&amp;ED$2&amp;"+"&amp;AX216&amp;ED$1)</f>
        <v/>
      </c>
      <c r="EE216" s="71" t="str">
        <f t="shared" ref="EE216:EE217" si="3710">IF(AY216="","","|n"&amp;EE$2&amp;"+"&amp;AY216&amp;EE$1)</f>
        <v/>
      </c>
      <c r="EF216" s="71" t="str">
        <f t="shared" ref="EF216:EF217" si="3711">IF(AZ216="","","|n"&amp;EF$2&amp;"+"&amp;AZ216&amp;EF$1)</f>
        <v/>
      </c>
      <c r="EG216" s="71" t="str">
        <f t="shared" ref="EG216:EG217" si="3712">IF(BA216="","","|n"&amp;EG$2&amp;"+"&amp;BA216&amp;EG$1)</f>
        <v/>
      </c>
      <c r="EH216" s="71" t="str">
        <f t="shared" ref="EH216:EH217" si="3713">IF(BB216="","","|n"&amp;EH$2&amp;"+"&amp;BB216&amp;EH$1)</f>
        <v/>
      </c>
      <c r="EI216" s="71" t="str">
        <f t="shared" ref="EI216:EI217" si="3714">IF(BC216="","","|n"&amp;EI$2&amp;"+"&amp;BC216&amp;EI$1)</f>
        <v/>
      </c>
      <c r="EJ216" s="71" t="str">
        <f t="shared" ref="EJ216:EJ217" si="3715">IF(BD216="","","|n"&amp;EJ$2&amp;"+"&amp;BD216&amp;EJ$1)</f>
        <v/>
      </c>
      <c r="EK216" s="71" t="str">
        <f t="shared" ref="EK216:EK217" si="3716">IF(BE216="","","|n"&amp;EK$2&amp;"+"&amp;BE216&amp;EK$1)</f>
        <v/>
      </c>
      <c r="EL216" s="71" t="str">
        <f t="shared" ref="EL216:EL217" si="3717">IF(BF216="","","|n"&amp;EL$2&amp;"+"&amp;BF216&amp;EL$1)</f>
        <v/>
      </c>
      <c r="EM216" s="71" t="str">
        <f t="shared" ref="EM216:EM217" si="3718">IF(BG216="","","|n"&amp;EM$2&amp;"+"&amp;BG216&amp;EM$1)</f>
        <v/>
      </c>
      <c r="EN216" s="71" t="str">
        <f t="shared" ref="EN216:EN217" si="3719">IF(BH216="","","|n"&amp;EN$2&amp;"+"&amp;BH216&amp;EN$1)</f>
        <v/>
      </c>
      <c r="EO216" s="71" t="str">
        <f t="shared" ref="EO216:EO217" si="3720">IF(BI216="","","|n"&amp;EO$2&amp;"+"&amp;BI216&amp;EO$1)</f>
        <v/>
      </c>
      <c r="EP216" s="71" t="str">
        <f t="shared" ref="EP216:EP217" si="3721">IF(BJ216="","","|n"&amp;EP$2&amp;"+"&amp;BJ216&amp;EP$1)</f>
        <v/>
      </c>
      <c r="EQ216" s="71" t="str">
        <f t="shared" ref="EQ216:EQ217" si="3722">IF(BK216="","","|n"&amp;EQ$2&amp;"+"&amp;BK216&amp;EQ$1)</f>
        <v/>
      </c>
      <c r="ER216" s="71" t="str">
        <f t="shared" ref="ER216:ER217" si="3723">IF(BL216="","","|n"&amp;ER$2&amp;"+"&amp;BL216&amp;ER$1)</f>
        <v/>
      </c>
      <c r="ES216" s="71" t="str">
        <f t="shared" ref="ES216:ES217" si="3724">IF(BM216="","","|n"&amp;ES$2&amp;"+"&amp;BM216&amp;ES$1)</f>
        <v/>
      </c>
      <c r="ET216" s="71" t="str">
        <f t="shared" ref="ET216:ET217" si="3725">IF(BN216="","","|n"&amp;ET$2&amp;"+"&amp;BN216&amp;ET$1)</f>
        <v/>
      </c>
      <c r="EU216" s="71" t="str">
        <f t="shared" ref="EU216:EU217" si="3726">IF(BO216="","","|n"&amp;EU$2&amp;"+"&amp;BO216&amp;EU$1)</f>
        <v/>
      </c>
      <c r="EV216" s="71" t="str">
        <f t="shared" ref="EV216:EV217" si="3727">IF(BP216="","","|n"&amp;EV$2&amp;"+"&amp;BP216&amp;EV$1)</f>
        <v/>
      </c>
      <c r="EW216" s="71" t="str">
        <f t="shared" ref="EW216:EW217" si="3728">IF(BQ216="","","|n"&amp;EW$2&amp;"+"&amp;BQ216&amp;EW$1)</f>
        <v/>
      </c>
      <c r="EX216" s="71" t="str">
        <f t="shared" ref="EX216:EX217" si="3729">IF(BR216="","","|n"&amp;EX$2&amp;"+"&amp;BR216&amp;EX$1)</f>
        <v/>
      </c>
      <c r="EY216" s="71" t="str">
        <f t="shared" ref="EY216:EY217" si="3730">IF(BS216="","","|n"&amp;EY$2&amp;"+"&amp;BS216&amp;EY$1)</f>
        <v/>
      </c>
      <c r="EZ216" s="71" t="str">
        <f t="shared" ref="EZ216:EZ217" si="3731">IF(BT216="","","|n"&amp;EZ$2&amp;"+"&amp;BT216&amp;EZ$1)</f>
        <v/>
      </c>
      <c r="FA216" s="71" t="str">
        <f t="shared" ref="FA216:FA217" si="3732">IF(BU216="","","|n"&amp;FA$2&amp;"+"&amp;BU216&amp;FA$1)</f>
        <v/>
      </c>
      <c r="FB216" s="71" t="str">
        <f t="shared" ref="FB216:FB217" si="3733">IF(BV216="","","|n"&amp;FB$2&amp;"+"&amp;BV216&amp;FB$1)</f>
        <v/>
      </c>
      <c r="FC216" s="71" t="str">
        <f t="shared" ref="FC216:FC217" si="3734">IF(BW216="","","|n"&amp;FC$2&amp;"+"&amp;BW216&amp;FC$1)</f>
        <v/>
      </c>
      <c r="FD216" s="71" t="str">
        <f t="shared" ref="FD216:FD217" si="3735">IF(BX216="","","|n"&amp;FD$2&amp;"+"&amp;BX216&amp;FD$1)</f>
        <v/>
      </c>
      <c r="FE216" s="71" t="str">
        <f t="shared" ref="FE216:FE217" si="3736">IF(BY216="","","|n"&amp;FE$2&amp;"+"&amp;BY216&amp;FE$1)</f>
        <v/>
      </c>
      <c r="FF216" s="71" t="str">
        <f t="shared" ref="FF216:FF217" si="3737">IF(BZ216="","","|n"&amp;FF$2&amp;"+"&amp;BZ216&amp;FF$1)</f>
        <v/>
      </c>
      <c r="FG216" s="71" t="str">
        <f t="shared" ref="FG216:FG217" si="3738">IF(CA216="","","|n"&amp;FG$2&amp;"+"&amp;CA216&amp;FG$1)</f>
        <v/>
      </c>
      <c r="FH216" s="71" t="str">
        <f t="shared" ref="FH216:FH217" si="3739">IF(CB216="","","|n"&amp;FH$2&amp;"+"&amp;CB216&amp;FH$1)</f>
        <v/>
      </c>
      <c r="FI216" s="71" t="str">
        <f t="shared" ref="FI216:FI217" si="3740">IF(CC216="","","|n"&amp;FI$2&amp;"+"&amp;CC216&amp;FI$1)</f>
        <v/>
      </c>
      <c r="FJ216" s="71" t="str">
        <f t="shared" ref="FJ216:FJ217" si="3741">IF(CD216="","","|n"&amp;FJ$2&amp;"+"&amp;CD216&amp;FJ$1)</f>
        <v/>
      </c>
      <c r="FK216" s="71" t="str">
        <f t="shared" ref="FK216:FK217" si="3742">IF(CE216="","","|n"&amp;FK$2&amp;"+"&amp;CE216&amp;FK$1)</f>
        <v/>
      </c>
      <c r="FL216" s="71" t="str">
        <f t="shared" ref="FL216:FL217" si="3743">IF(CF216="","","|n"&amp;FL$2&amp;"+"&amp;CF216&amp;FL$1)</f>
        <v/>
      </c>
      <c r="FM216" s="71" t="str">
        <f t="shared" ref="FM216:FM217" si="3744">IF(CG216="","","|n"&amp;FM$2&amp;"+"&amp;CG216&amp;FM$1)</f>
        <v/>
      </c>
      <c r="FN216" s="71" t="str">
        <f t="shared" ref="FN216:FN217" si="3745">IF(CH216="","","|n"&amp;FN$2&amp;"+"&amp;CH216&amp;FN$1)</f>
        <v/>
      </c>
      <c r="FO216" s="71" t="str">
        <f t="shared" ref="FO216:FO217" si="3746">IF(CI216="","","|n"&amp;FO$2&amp;"+"&amp;CI216&amp;FO$1)</f>
        <v/>
      </c>
      <c r="FP216" s="71" t="str">
        <f t="shared" ref="FP216:FP217" si="3747">IF(CJ216="","","|n"&amp;FP$2&amp;"+"&amp;CJ216&amp;FP$1)</f>
        <v/>
      </c>
      <c r="FQ216" s="71" t="str">
        <f t="shared" ref="FQ216:FQ217" si="3748">IF(CK216="","","|n"&amp;FQ$2&amp;"+"&amp;CK216&amp;FQ$1)</f>
        <v/>
      </c>
      <c r="FR216" s="71" t="str">
        <f t="shared" ref="FR216:FR217" si="3749">IF(CL216="","","|n"&amp;FR$2&amp;"+"&amp;CL216&amp;FR$1)</f>
        <v/>
      </c>
      <c r="FS216" s="71" t="str">
        <f t="shared" ref="FS216:FS217" si="3750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1">"ReplaceableTextures\\CommandButtons\\BTN"&amp;B217&amp;".blp"</f>
        <v>ReplaceableTextures\\CommandButtons\\BTNIP05.blp</v>
      </c>
      <c r="CN217" s="70" t="str">
        <f t="shared" si="3531"/>
        <v>InitUnitState('IP05',,,,,,,,,,)</v>
      </c>
      <c r="CO217" s="70" t="str">
        <f t="shared" si="3532"/>
        <v>InitUnitNormal('IP05',,,,,,,,,,)</v>
      </c>
      <c r="CP217" s="70" t="str">
        <f t="shared" si="3533"/>
        <v>InitUnitMagic('IP05',,,,,,,,,,)</v>
      </c>
      <c r="CQ217" s="70" t="str">
        <f t="shared" si="3534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79"/>
        <v>|n</v>
      </c>
      <c r="CV217" s="61" t="str">
        <f t="shared" si="3680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1"/>
        <v/>
      </c>
      <c r="DC217" s="71" t="str">
        <f t="shared" si="3682"/>
        <v/>
      </c>
      <c r="DD217" s="71" t="str">
        <f t="shared" si="3683"/>
        <v/>
      </c>
      <c r="DE217" s="71" t="str">
        <f t="shared" si="3684"/>
        <v/>
      </c>
      <c r="DF217" s="71" t="str">
        <f t="shared" si="3685"/>
        <v/>
      </c>
      <c r="DG217" s="71" t="str">
        <f t="shared" si="3686"/>
        <v/>
      </c>
      <c r="DH217" s="71" t="str">
        <f t="shared" si="3687"/>
        <v/>
      </c>
      <c r="DI217" s="71" t="str">
        <f t="shared" si="3688"/>
        <v/>
      </c>
      <c r="DJ217" s="71" t="str">
        <f t="shared" si="3689"/>
        <v/>
      </c>
      <c r="DK217" s="71" t="str">
        <f t="shared" si="3690"/>
        <v/>
      </c>
      <c r="DL217" s="71" t="str">
        <f t="shared" si="3691"/>
        <v/>
      </c>
      <c r="DM217" s="71" t="str">
        <f t="shared" si="3692"/>
        <v/>
      </c>
      <c r="DN217" s="71" t="str">
        <f t="shared" si="3693"/>
        <v/>
      </c>
      <c r="DO217" s="71" t="str">
        <f t="shared" si="3694"/>
        <v/>
      </c>
      <c r="DP217" s="71" t="str">
        <f t="shared" si="3695"/>
        <v/>
      </c>
      <c r="DQ217" s="71" t="str">
        <f t="shared" si="3696"/>
        <v/>
      </c>
      <c r="DR217" s="71" t="str">
        <f t="shared" si="3697"/>
        <v/>
      </c>
      <c r="DS217" s="71" t="str">
        <f t="shared" si="3698"/>
        <v/>
      </c>
      <c r="DT217" s="71" t="str">
        <f t="shared" si="3699"/>
        <v/>
      </c>
      <c r="DU217" s="71" t="str">
        <f t="shared" si="3700"/>
        <v/>
      </c>
      <c r="DV217" s="71" t="str">
        <f t="shared" si="3701"/>
        <v/>
      </c>
      <c r="DW217" s="71" t="str">
        <f t="shared" si="3702"/>
        <v/>
      </c>
      <c r="DX217" s="71" t="str">
        <f t="shared" si="3703"/>
        <v/>
      </c>
      <c r="DY217" s="71" t="str">
        <f t="shared" si="3704"/>
        <v/>
      </c>
      <c r="DZ217" s="71" t="str">
        <f t="shared" si="3705"/>
        <v/>
      </c>
      <c r="EA217" s="71" t="str">
        <f t="shared" si="3706"/>
        <v/>
      </c>
      <c r="EB217" s="71" t="str">
        <f t="shared" si="3707"/>
        <v/>
      </c>
      <c r="EC217" s="71" t="str">
        <f t="shared" si="3708"/>
        <v/>
      </c>
      <c r="ED217" s="71" t="str">
        <f t="shared" si="3709"/>
        <v/>
      </c>
      <c r="EE217" s="71" t="str">
        <f t="shared" si="3710"/>
        <v/>
      </c>
      <c r="EF217" s="71" t="str">
        <f t="shared" si="3711"/>
        <v/>
      </c>
      <c r="EG217" s="71" t="str">
        <f t="shared" si="3712"/>
        <v/>
      </c>
      <c r="EH217" s="71" t="str">
        <f t="shared" si="3713"/>
        <v/>
      </c>
      <c r="EI217" s="71" t="str">
        <f t="shared" si="3714"/>
        <v/>
      </c>
      <c r="EJ217" s="71" t="str">
        <f t="shared" si="3715"/>
        <v/>
      </c>
      <c r="EK217" s="71" t="str">
        <f t="shared" si="3716"/>
        <v/>
      </c>
      <c r="EL217" s="71" t="str">
        <f t="shared" si="3717"/>
        <v/>
      </c>
      <c r="EM217" s="71" t="str">
        <f t="shared" si="3718"/>
        <v/>
      </c>
      <c r="EN217" s="71" t="str">
        <f t="shared" si="3719"/>
        <v/>
      </c>
      <c r="EO217" s="71" t="str">
        <f t="shared" si="3720"/>
        <v/>
      </c>
      <c r="EP217" s="71" t="str">
        <f t="shared" si="3721"/>
        <v/>
      </c>
      <c r="EQ217" s="71" t="str">
        <f t="shared" si="3722"/>
        <v/>
      </c>
      <c r="ER217" s="71" t="str">
        <f t="shared" si="3723"/>
        <v/>
      </c>
      <c r="ES217" s="71" t="str">
        <f t="shared" si="3724"/>
        <v/>
      </c>
      <c r="ET217" s="71" t="str">
        <f t="shared" si="3725"/>
        <v/>
      </c>
      <c r="EU217" s="71" t="str">
        <f t="shared" si="3726"/>
        <v/>
      </c>
      <c r="EV217" s="71" t="str">
        <f t="shared" si="3727"/>
        <v/>
      </c>
      <c r="EW217" s="71" t="str">
        <f t="shared" si="3728"/>
        <v/>
      </c>
      <c r="EX217" s="71" t="str">
        <f t="shared" si="3729"/>
        <v/>
      </c>
      <c r="EY217" s="71" t="str">
        <f t="shared" si="3730"/>
        <v/>
      </c>
      <c r="EZ217" s="71" t="str">
        <f t="shared" si="3731"/>
        <v/>
      </c>
      <c r="FA217" s="71" t="str">
        <f t="shared" si="3732"/>
        <v/>
      </c>
      <c r="FB217" s="71" t="str">
        <f t="shared" si="3733"/>
        <v/>
      </c>
      <c r="FC217" s="71" t="str">
        <f t="shared" si="3734"/>
        <v/>
      </c>
      <c r="FD217" s="71" t="str">
        <f t="shared" si="3735"/>
        <v/>
      </c>
      <c r="FE217" s="71" t="str">
        <f t="shared" si="3736"/>
        <v/>
      </c>
      <c r="FF217" s="71" t="str">
        <f t="shared" si="3737"/>
        <v/>
      </c>
      <c r="FG217" s="71" t="str">
        <f t="shared" si="3738"/>
        <v/>
      </c>
      <c r="FH217" s="71" t="str">
        <f t="shared" si="3739"/>
        <v/>
      </c>
      <c r="FI217" s="71" t="str">
        <f t="shared" si="3740"/>
        <v/>
      </c>
      <c r="FJ217" s="71" t="str">
        <f t="shared" si="3741"/>
        <v/>
      </c>
      <c r="FK217" s="71" t="str">
        <f t="shared" si="3742"/>
        <v/>
      </c>
      <c r="FL217" s="71" t="str">
        <f t="shared" si="3743"/>
        <v/>
      </c>
      <c r="FM217" s="71" t="str">
        <f t="shared" si="3744"/>
        <v/>
      </c>
      <c r="FN217" s="71" t="str">
        <f t="shared" si="3745"/>
        <v/>
      </c>
      <c r="FO217" s="71" t="str">
        <f t="shared" si="3746"/>
        <v/>
      </c>
      <c r="FP217" s="71" t="str">
        <f t="shared" si="3747"/>
        <v/>
      </c>
      <c r="FQ217" s="71" t="str">
        <f t="shared" si="3748"/>
        <v/>
      </c>
      <c r="FR217" s="71" t="str">
        <f t="shared" si="3749"/>
        <v/>
      </c>
      <c r="FS217" s="71" t="str">
        <f t="shared" si="3750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1"/>
        <v>ReplaceableTextures\\CommandButtons\\BTNIP06.blp</v>
      </c>
      <c r="CN218" s="70" t="str">
        <f t="shared" si="3531"/>
        <v>InitUnitState('IP06',,,,,,,,,,)</v>
      </c>
      <c r="CO218" s="70" t="str">
        <f t="shared" si="3532"/>
        <v>InitUnitNormal('IP06',,,,,,,,,,)</v>
      </c>
      <c r="CP218" s="70" t="str">
        <f t="shared" si="3533"/>
        <v>InitUnitMagic('IP06',,,,,,,,,,)</v>
      </c>
      <c r="CQ218" s="70" t="str">
        <f t="shared" si="3534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79"/>
        <v>|n</v>
      </c>
      <c r="CV218" s="61" t="str">
        <f t="shared" si="3680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2">IF(V218="","","|n"&amp;DB$2&amp;"+"&amp;V218&amp;DB$1)</f>
        <v/>
      </c>
      <c r="DC218" s="71" t="str">
        <f t="shared" si="3752"/>
        <v/>
      </c>
      <c r="DD218" s="71" t="str">
        <f t="shared" si="3752"/>
        <v/>
      </c>
      <c r="DE218" s="71" t="str">
        <f t="shared" si="3752"/>
        <v/>
      </c>
      <c r="DF218" s="71" t="str">
        <f t="shared" si="3752"/>
        <v/>
      </c>
      <c r="DG218" s="71" t="str">
        <f t="shared" si="3752"/>
        <v/>
      </c>
      <c r="DH218" s="71" t="str">
        <f t="shared" si="3752"/>
        <v/>
      </c>
      <c r="DI218" s="71" t="str">
        <f t="shared" si="3752"/>
        <v/>
      </c>
      <c r="DJ218" s="71" t="str">
        <f t="shared" si="3752"/>
        <v/>
      </c>
      <c r="DK218" s="71" t="str">
        <f t="shared" si="3752"/>
        <v/>
      </c>
      <c r="DL218" s="71" t="str">
        <f t="shared" si="3752"/>
        <v/>
      </c>
      <c r="DM218" s="71" t="str">
        <f t="shared" si="3752"/>
        <v/>
      </c>
      <c r="DN218" s="71" t="str">
        <f t="shared" si="3752"/>
        <v/>
      </c>
      <c r="DO218" s="71" t="str">
        <f t="shared" si="3752"/>
        <v/>
      </c>
      <c r="DP218" s="71" t="str">
        <f t="shared" si="3752"/>
        <v/>
      </c>
      <c r="DQ218" s="71" t="str">
        <f t="shared" si="3752"/>
        <v/>
      </c>
      <c r="DR218" s="71" t="str">
        <f t="shared" si="3752"/>
        <v/>
      </c>
      <c r="DS218" s="71" t="str">
        <f t="shared" si="3752"/>
        <v/>
      </c>
      <c r="DT218" s="71" t="str">
        <f t="shared" si="3752"/>
        <v/>
      </c>
      <c r="DU218" s="71" t="str">
        <f t="shared" si="3752"/>
        <v/>
      </c>
      <c r="DV218" s="71" t="str">
        <f t="shared" si="3752"/>
        <v/>
      </c>
      <c r="DW218" s="71" t="str">
        <f t="shared" si="3752"/>
        <v/>
      </c>
      <c r="DX218" s="71" t="str">
        <f t="shared" si="3752"/>
        <v/>
      </c>
      <c r="DY218" s="71" t="str">
        <f t="shared" si="3752"/>
        <v/>
      </c>
      <c r="DZ218" s="71" t="str">
        <f t="shared" si="3752"/>
        <v/>
      </c>
      <c r="EA218" s="71" t="str">
        <f t="shared" si="3752"/>
        <v/>
      </c>
      <c r="EB218" s="71" t="str">
        <f t="shared" si="3752"/>
        <v/>
      </c>
      <c r="EC218" s="71" t="str">
        <f t="shared" si="3752"/>
        <v/>
      </c>
      <c r="ED218" s="71" t="str">
        <f t="shared" si="3752"/>
        <v/>
      </c>
      <c r="EE218" s="71" t="str">
        <f t="shared" si="3752"/>
        <v/>
      </c>
      <c r="EF218" s="71" t="str">
        <f t="shared" si="3752"/>
        <v/>
      </c>
      <c r="EG218" s="71" t="str">
        <f t="shared" si="3752"/>
        <v/>
      </c>
      <c r="EH218" s="71" t="str">
        <f t="shared" si="3752"/>
        <v/>
      </c>
      <c r="EI218" s="71" t="str">
        <f t="shared" si="3752"/>
        <v/>
      </c>
      <c r="EJ218" s="71" t="str">
        <f t="shared" si="3752"/>
        <v/>
      </c>
      <c r="EK218" s="71" t="str">
        <f t="shared" si="3752"/>
        <v/>
      </c>
      <c r="EL218" s="71" t="str">
        <f t="shared" si="3752"/>
        <v/>
      </c>
      <c r="EM218" s="71" t="str">
        <f t="shared" si="3752"/>
        <v/>
      </c>
      <c r="EN218" s="71" t="str">
        <f t="shared" si="3752"/>
        <v/>
      </c>
      <c r="EO218" s="71" t="str">
        <f t="shared" si="3752"/>
        <v/>
      </c>
      <c r="EP218" s="71" t="str">
        <f t="shared" si="3752"/>
        <v/>
      </c>
      <c r="EQ218" s="71" t="str">
        <f t="shared" si="3752"/>
        <v/>
      </c>
      <c r="ER218" s="71" t="str">
        <f t="shared" si="3752"/>
        <v/>
      </c>
      <c r="ES218" s="71" t="str">
        <f t="shared" si="3752"/>
        <v/>
      </c>
      <c r="ET218" s="71" t="str">
        <f t="shared" si="3752"/>
        <v/>
      </c>
      <c r="EU218" s="71" t="str">
        <f t="shared" si="3752"/>
        <v/>
      </c>
      <c r="EV218" s="71" t="str">
        <f t="shared" si="3752"/>
        <v/>
      </c>
      <c r="EW218" s="71" t="str">
        <f t="shared" si="3752"/>
        <v/>
      </c>
      <c r="EX218" s="71" t="str">
        <f t="shared" si="3752"/>
        <v/>
      </c>
      <c r="EY218" s="71" t="str">
        <f t="shared" si="3752"/>
        <v/>
      </c>
      <c r="EZ218" s="71" t="str">
        <f t="shared" si="3752"/>
        <v/>
      </c>
      <c r="FA218" s="71" t="str">
        <f t="shared" si="3752"/>
        <v/>
      </c>
      <c r="FB218" s="71" t="str">
        <f t="shared" si="3752"/>
        <v/>
      </c>
      <c r="FC218" s="71" t="str">
        <f t="shared" si="3752"/>
        <v/>
      </c>
      <c r="FD218" s="71" t="str">
        <f t="shared" si="3752"/>
        <v/>
      </c>
      <c r="FE218" s="71" t="str">
        <f t="shared" si="3752"/>
        <v/>
      </c>
      <c r="FF218" s="71" t="str">
        <f t="shared" si="3752"/>
        <v/>
      </c>
      <c r="FG218" s="71" t="str">
        <f t="shared" si="3752"/>
        <v/>
      </c>
      <c r="FH218" s="71" t="str">
        <f t="shared" si="3752"/>
        <v/>
      </c>
      <c r="FI218" s="71" t="str">
        <f t="shared" si="3752"/>
        <v/>
      </c>
      <c r="FJ218" s="71" t="str">
        <f t="shared" si="3752"/>
        <v/>
      </c>
      <c r="FK218" s="71" t="str">
        <f t="shared" si="3752"/>
        <v/>
      </c>
      <c r="FL218" s="71" t="str">
        <f t="shared" si="3752"/>
        <v/>
      </c>
      <c r="FM218" s="71" t="str">
        <f t="shared" si="3752"/>
        <v/>
      </c>
      <c r="FN218" s="71" t="str">
        <f t="shared" ref="FN218:FS218" si="3753">IF(CH218="","","|n"&amp;FN$2&amp;"+"&amp;CH218&amp;FN$1)</f>
        <v/>
      </c>
      <c r="FO218" s="71" t="str">
        <f t="shared" si="3753"/>
        <v/>
      </c>
      <c r="FP218" s="71" t="str">
        <f t="shared" si="3753"/>
        <v/>
      </c>
      <c r="FQ218" s="71" t="str">
        <f t="shared" si="3753"/>
        <v/>
      </c>
      <c r="FR218" s="71" t="str">
        <f t="shared" si="3753"/>
        <v/>
      </c>
      <c r="FS218" s="71" t="str">
        <f t="shared" si="3753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1"/>
        <v>ReplaceableTextures\\CommandButtons\\BTNIP07.blp</v>
      </c>
      <c r="CN219" s="70" t="str">
        <f t="shared" si="3531"/>
        <v>InitUnitState('IP07',,,,,,,,,,)</v>
      </c>
      <c r="CO219" s="70" t="str">
        <f t="shared" si="3532"/>
        <v>InitUnitNormal('IP07',,,,,,,,,,)</v>
      </c>
      <c r="CP219" s="70" t="str">
        <f t="shared" si="3533"/>
        <v>InitUnitMagic('IP07',,,,,,,,,,)</v>
      </c>
      <c r="CQ219" s="70" t="str">
        <f t="shared" si="3534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79"/>
        <v>|n</v>
      </c>
      <c r="CV219" s="61" t="str">
        <f t="shared" si="3680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4">IF(V219="","","|n"&amp;DB$2&amp;"+"&amp;V219&amp;DB$1)</f>
        <v/>
      </c>
      <c r="DC219" s="71" t="str">
        <f t="shared" si="3754"/>
        <v/>
      </c>
      <c r="DD219" s="71" t="str">
        <f t="shared" si="3754"/>
        <v/>
      </c>
      <c r="DE219" s="71" t="str">
        <f t="shared" si="3754"/>
        <v/>
      </c>
      <c r="DF219" s="71" t="str">
        <f t="shared" si="3754"/>
        <v/>
      </c>
      <c r="DG219" s="71" t="str">
        <f t="shared" si="3754"/>
        <v/>
      </c>
      <c r="DH219" s="71" t="str">
        <f t="shared" si="3754"/>
        <v/>
      </c>
      <c r="DI219" s="71" t="str">
        <f t="shared" si="3754"/>
        <v/>
      </c>
      <c r="DJ219" s="71" t="str">
        <f t="shared" si="3754"/>
        <v/>
      </c>
      <c r="DK219" s="71" t="str">
        <f t="shared" si="3754"/>
        <v/>
      </c>
      <c r="DL219" s="71" t="str">
        <f t="shared" si="3754"/>
        <v/>
      </c>
      <c r="DM219" s="71" t="str">
        <f t="shared" si="3754"/>
        <v/>
      </c>
      <c r="DN219" s="71" t="str">
        <f t="shared" si="3754"/>
        <v/>
      </c>
      <c r="DO219" s="71" t="str">
        <f t="shared" si="3754"/>
        <v/>
      </c>
      <c r="DP219" s="71" t="str">
        <f t="shared" si="3754"/>
        <v/>
      </c>
      <c r="DQ219" s="71" t="str">
        <f t="shared" si="3754"/>
        <v/>
      </c>
      <c r="DR219" s="71" t="str">
        <f t="shared" si="3754"/>
        <v/>
      </c>
      <c r="DS219" s="71" t="str">
        <f t="shared" si="3754"/>
        <v/>
      </c>
      <c r="DT219" s="71" t="str">
        <f t="shared" si="3754"/>
        <v/>
      </c>
      <c r="DU219" s="71" t="str">
        <f t="shared" si="3754"/>
        <v/>
      </c>
      <c r="DV219" s="71" t="str">
        <f t="shared" si="3754"/>
        <v/>
      </c>
      <c r="DW219" s="71" t="str">
        <f t="shared" si="3754"/>
        <v/>
      </c>
      <c r="DX219" s="71" t="str">
        <f t="shared" si="3754"/>
        <v/>
      </c>
      <c r="DY219" s="71" t="str">
        <f t="shared" si="3754"/>
        <v/>
      </c>
      <c r="DZ219" s="71" t="str">
        <f t="shared" si="3754"/>
        <v/>
      </c>
      <c r="EA219" s="71" t="str">
        <f t="shared" si="3754"/>
        <v/>
      </c>
      <c r="EB219" s="71" t="str">
        <f t="shared" si="3754"/>
        <v/>
      </c>
      <c r="EC219" s="71" t="str">
        <f t="shared" si="3754"/>
        <v/>
      </c>
      <c r="ED219" s="71" t="str">
        <f t="shared" si="3754"/>
        <v/>
      </c>
      <c r="EE219" s="71" t="str">
        <f t="shared" si="3754"/>
        <v/>
      </c>
      <c r="EF219" s="71" t="str">
        <f t="shared" si="3754"/>
        <v/>
      </c>
      <c r="EG219" s="71" t="str">
        <f t="shared" si="3754"/>
        <v/>
      </c>
      <c r="EH219" s="71" t="str">
        <f t="shared" si="3754"/>
        <v/>
      </c>
      <c r="EI219" s="71" t="str">
        <f t="shared" si="3754"/>
        <v/>
      </c>
      <c r="EJ219" s="71" t="str">
        <f t="shared" si="3754"/>
        <v/>
      </c>
      <c r="EK219" s="71" t="str">
        <f t="shared" si="3754"/>
        <v/>
      </c>
      <c r="EL219" s="71" t="str">
        <f t="shared" si="3754"/>
        <v/>
      </c>
      <c r="EM219" s="71" t="str">
        <f t="shared" si="3754"/>
        <v/>
      </c>
      <c r="EN219" s="71" t="str">
        <f t="shared" si="3754"/>
        <v/>
      </c>
      <c r="EO219" s="71" t="str">
        <f t="shared" si="3754"/>
        <v/>
      </c>
      <c r="EP219" s="71" t="str">
        <f t="shared" si="3754"/>
        <v/>
      </c>
      <c r="EQ219" s="71" t="str">
        <f t="shared" si="3754"/>
        <v/>
      </c>
      <c r="ER219" s="71" t="str">
        <f t="shared" si="3754"/>
        <v/>
      </c>
      <c r="ES219" s="71" t="str">
        <f t="shared" si="3754"/>
        <v/>
      </c>
      <c r="ET219" s="71" t="str">
        <f t="shared" si="3754"/>
        <v/>
      </c>
      <c r="EU219" s="71" t="str">
        <f t="shared" si="3754"/>
        <v/>
      </c>
      <c r="EV219" s="71" t="str">
        <f t="shared" si="3754"/>
        <v/>
      </c>
      <c r="EW219" s="71" t="str">
        <f t="shared" si="3754"/>
        <v/>
      </c>
      <c r="EX219" s="71" t="str">
        <f t="shared" si="3754"/>
        <v/>
      </c>
      <c r="EY219" s="71" t="str">
        <f t="shared" si="3754"/>
        <v/>
      </c>
      <c r="EZ219" s="71" t="str">
        <f t="shared" si="3754"/>
        <v/>
      </c>
      <c r="FA219" s="71" t="str">
        <f t="shared" si="3754"/>
        <v/>
      </c>
      <c r="FB219" s="71" t="str">
        <f t="shared" si="3754"/>
        <v/>
      </c>
      <c r="FC219" s="71" t="str">
        <f t="shared" si="3754"/>
        <v/>
      </c>
      <c r="FD219" s="71" t="str">
        <f t="shared" si="3754"/>
        <v/>
      </c>
      <c r="FE219" s="71" t="str">
        <f t="shared" si="3754"/>
        <v/>
      </c>
      <c r="FF219" s="71" t="str">
        <f t="shared" si="3754"/>
        <v/>
      </c>
      <c r="FG219" s="71" t="str">
        <f t="shared" si="3754"/>
        <v/>
      </c>
      <c r="FH219" s="71" t="str">
        <f t="shared" si="3754"/>
        <v/>
      </c>
      <c r="FI219" s="71" t="str">
        <f t="shared" si="3754"/>
        <v/>
      </c>
      <c r="FJ219" s="71" t="str">
        <f t="shared" si="3754"/>
        <v/>
      </c>
      <c r="FK219" s="71" t="str">
        <f t="shared" si="3754"/>
        <v/>
      </c>
      <c r="FL219" s="71" t="str">
        <f t="shared" si="3754"/>
        <v/>
      </c>
      <c r="FM219" s="71" t="str">
        <f t="shared" si="3754"/>
        <v/>
      </c>
      <c r="FN219" s="71" t="str">
        <f t="shared" ref="FN219:FS220" si="3755">IF(CH219="","","|n"&amp;FN$2&amp;"+"&amp;CH219&amp;FN$1)</f>
        <v/>
      </c>
      <c r="FO219" s="71" t="str">
        <f t="shared" si="3755"/>
        <v/>
      </c>
      <c r="FP219" s="71" t="str">
        <f t="shared" si="3755"/>
        <v/>
      </c>
      <c r="FQ219" s="71" t="str">
        <f t="shared" si="3755"/>
        <v/>
      </c>
      <c r="FR219" s="71" t="str">
        <f t="shared" si="3755"/>
        <v/>
      </c>
      <c r="FS219" s="71" t="str">
        <f t="shared" si="3755"/>
        <v/>
      </c>
    </row>
    <row r="220" spans="1:175" ht="16.5">
      <c r="A220" s="79"/>
      <c r="B220" s="101" t="s">
        <v>1267</v>
      </c>
      <c r="C220" s="79" t="s">
        <v>1489</v>
      </c>
      <c r="T220" s="188" t="s">
        <v>1450</v>
      </c>
      <c r="U220" s="85" t="s">
        <v>1452</v>
      </c>
      <c r="CN220" s="70" t="str">
        <f t="shared" ref="CN220:CN221" si="3756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7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8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59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0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1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4"/>
        <v/>
      </c>
      <c r="DC220" s="71" t="str">
        <f t="shared" si="3754"/>
        <v/>
      </c>
      <c r="DD220" s="71" t="str">
        <f t="shared" si="3754"/>
        <v/>
      </c>
      <c r="DE220" s="71" t="str">
        <f t="shared" si="3754"/>
        <v/>
      </c>
      <c r="DF220" s="71" t="str">
        <f t="shared" si="3754"/>
        <v/>
      </c>
      <c r="DG220" s="71" t="str">
        <f t="shared" si="3754"/>
        <v/>
      </c>
      <c r="DH220" s="71" t="str">
        <f t="shared" si="3754"/>
        <v/>
      </c>
      <c r="DI220" s="71" t="str">
        <f t="shared" si="3754"/>
        <v/>
      </c>
      <c r="DJ220" s="71" t="str">
        <f t="shared" si="3754"/>
        <v/>
      </c>
      <c r="DK220" s="71" t="str">
        <f t="shared" si="3754"/>
        <v/>
      </c>
      <c r="DL220" s="71" t="str">
        <f t="shared" si="3754"/>
        <v/>
      </c>
      <c r="DM220" s="71" t="str">
        <f t="shared" si="3754"/>
        <v/>
      </c>
      <c r="DN220" s="71" t="str">
        <f t="shared" si="3754"/>
        <v/>
      </c>
      <c r="DO220" s="71" t="str">
        <f t="shared" si="3754"/>
        <v/>
      </c>
      <c r="DP220" s="71" t="str">
        <f t="shared" si="3754"/>
        <v/>
      </c>
      <c r="DQ220" s="71" t="str">
        <f t="shared" si="3754"/>
        <v/>
      </c>
      <c r="DR220" s="71" t="str">
        <f t="shared" si="3754"/>
        <v/>
      </c>
      <c r="DS220" s="71" t="str">
        <f t="shared" si="3754"/>
        <v/>
      </c>
      <c r="DT220" s="71" t="str">
        <f t="shared" si="3754"/>
        <v/>
      </c>
      <c r="DU220" s="71" t="str">
        <f t="shared" si="3754"/>
        <v/>
      </c>
      <c r="DV220" s="71" t="str">
        <f t="shared" si="3754"/>
        <v/>
      </c>
      <c r="DW220" s="71" t="str">
        <f t="shared" si="3754"/>
        <v/>
      </c>
      <c r="DX220" s="71" t="str">
        <f t="shared" si="3754"/>
        <v/>
      </c>
      <c r="DY220" s="71" t="str">
        <f t="shared" si="3754"/>
        <v/>
      </c>
      <c r="DZ220" s="71" t="str">
        <f t="shared" si="3754"/>
        <v/>
      </c>
      <c r="EA220" s="71" t="str">
        <f t="shared" si="3754"/>
        <v/>
      </c>
      <c r="EB220" s="71" t="str">
        <f t="shared" si="3754"/>
        <v/>
      </c>
      <c r="EC220" s="71" t="str">
        <f t="shared" si="3754"/>
        <v/>
      </c>
      <c r="ED220" s="71" t="str">
        <f t="shared" si="3754"/>
        <v/>
      </c>
      <c r="EE220" s="71" t="str">
        <f t="shared" si="3754"/>
        <v/>
      </c>
      <c r="EF220" s="71" t="str">
        <f t="shared" si="3754"/>
        <v/>
      </c>
      <c r="EG220" s="71" t="str">
        <f t="shared" si="3754"/>
        <v/>
      </c>
      <c r="EH220" s="71" t="str">
        <f t="shared" si="3754"/>
        <v/>
      </c>
      <c r="EI220" s="71" t="str">
        <f t="shared" si="3754"/>
        <v/>
      </c>
      <c r="EJ220" s="71" t="str">
        <f t="shared" si="3754"/>
        <v/>
      </c>
      <c r="EK220" s="71" t="str">
        <f t="shared" si="3754"/>
        <v/>
      </c>
      <c r="EL220" s="71" t="str">
        <f t="shared" si="3754"/>
        <v/>
      </c>
      <c r="EM220" s="71" t="str">
        <f t="shared" si="3754"/>
        <v/>
      </c>
      <c r="EN220" s="71" t="str">
        <f t="shared" si="3754"/>
        <v/>
      </c>
      <c r="EO220" s="71" t="str">
        <f t="shared" si="3754"/>
        <v/>
      </c>
      <c r="EP220" s="71" t="str">
        <f t="shared" si="3754"/>
        <v/>
      </c>
      <c r="EQ220" s="71" t="str">
        <f t="shared" si="3754"/>
        <v/>
      </c>
      <c r="ER220" s="71" t="str">
        <f t="shared" si="3754"/>
        <v/>
      </c>
      <c r="ES220" s="71" t="str">
        <f t="shared" si="3754"/>
        <v/>
      </c>
      <c r="ET220" s="71" t="str">
        <f t="shared" si="3754"/>
        <v/>
      </c>
      <c r="EU220" s="71" t="str">
        <f t="shared" si="3754"/>
        <v/>
      </c>
      <c r="EV220" s="71" t="str">
        <f t="shared" si="3754"/>
        <v/>
      </c>
      <c r="EW220" s="71" t="str">
        <f t="shared" si="3754"/>
        <v/>
      </c>
      <c r="EX220" s="71" t="str">
        <f t="shared" si="3754"/>
        <v/>
      </c>
      <c r="EY220" s="71" t="str">
        <f t="shared" si="3754"/>
        <v/>
      </c>
      <c r="EZ220" s="71" t="str">
        <f t="shared" si="3754"/>
        <v/>
      </c>
      <c r="FA220" s="71" t="str">
        <f t="shared" si="3754"/>
        <v/>
      </c>
      <c r="FB220" s="71" t="str">
        <f t="shared" si="3754"/>
        <v/>
      </c>
      <c r="FC220" s="71" t="str">
        <f t="shared" si="3754"/>
        <v/>
      </c>
      <c r="FD220" s="71" t="str">
        <f t="shared" si="3754"/>
        <v/>
      </c>
      <c r="FE220" s="71" t="str">
        <f t="shared" si="3754"/>
        <v/>
      </c>
      <c r="FF220" s="71" t="str">
        <f t="shared" si="3754"/>
        <v/>
      </c>
      <c r="FG220" s="71" t="str">
        <f t="shared" si="3754"/>
        <v/>
      </c>
      <c r="FH220" s="71" t="str">
        <f t="shared" si="3754"/>
        <v/>
      </c>
      <c r="FI220" s="71" t="str">
        <f t="shared" si="3754"/>
        <v/>
      </c>
      <c r="FJ220" s="71" t="str">
        <f t="shared" si="3754"/>
        <v/>
      </c>
      <c r="FK220" s="71" t="str">
        <f t="shared" si="3754"/>
        <v/>
      </c>
      <c r="FL220" s="71" t="str">
        <f t="shared" si="3754"/>
        <v/>
      </c>
      <c r="FM220" s="71" t="str">
        <f t="shared" si="3754"/>
        <v/>
      </c>
      <c r="FN220" s="71" t="str">
        <f t="shared" si="3755"/>
        <v/>
      </c>
      <c r="FO220" s="71" t="str">
        <f t="shared" si="3755"/>
        <v/>
      </c>
      <c r="FP220" s="71" t="str">
        <f t="shared" si="3755"/>
        <v/>
      </c>
      <c r="FQ220" s="71" t="str">
        <f t="shared" si="3755"/>
        <v/>
      </c>
      <c r="FR220" s="71" t="str">
        <f t="shared" si="3755"/>
        <v/>
      </c>
      <c r="FS220" s="71" t="str">
        <f t="shared" si="3755"/>
        <v/>
      </c>
    </row>
    <row r="221" spans="1:175" ht="16.5">
      <c r="A221" s="79"/>
      <c r="B221" s="101" t="s">
        <v>1268</v>
      </c>
      <c r="C221" s="79" t="s">
        <v>1454</v>
      </c>
      <c r="T221" s="188" t="s">
        <v>1451</v>
      </c>
      <c r="U221" s="85" t="s">
        <v>1453</v>
      </c>
      <c r="CN221" s="70" t="str">
        <f t="shared" si="3756"/>
        <v>InitUnitState('IP09',,,,,,,,,,)</v>
      </c>
      <c r="CO221" s="70" t="str">
        <f t="shared" si="3757"/>
        <v>InitUnitNormal('IP09',,,,,,,,,,)</v>
      </c>
      <c r="CP221" s="70" t="str">
        <f t="shared" si="3758"/>
        <v>InitUnitMagic('IP09',,,,,,,,,,)</v>
      </c>
      <c r="CQ221" s="70" t="str">
        <f t="shared" si="3759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0"/>
        <v>|n</v>
      </c>
      <c r="CV221" s="61" t="str">
        <f t="shared" si="3761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2">IF(V221="","","|n"&amp;DB$2&amp;"+"&amp;V221&amp;DB$1)</f>
        <v/>
      </c>
      <c r="DC221" s="71" t="str">
        <f t="shared" ref="DC221" si="3763">IF(W221="","","|n"&amp;DC$2&amp;"+"&amp;W221&amp;DC$1)</f>
        <v/>
      </c>
      <c r="DD221" s="71" t="str">
        <f t="shared" ref="DD221" si="3764">IF(X221="","","|n"&amp;DD$2&amp;"+"&amp;X221&amp;DD$1)</f>
        <v/>
      </c>
      <c r="DE221" s="71" t="str">
        <f t="shared" ref="DE221" si="3765">IF(Y221="","","|n"&amp;DE$2&amp;"+"&amp;Y221&amp;DE$1)</f>
        <v/>
      </c>
      <c r="DF221" s="71" t="str">
        <f t="shared" ref="DF221" si="3766">IF(Z221="","","|n"&amp;DF$2&amp;"+"&amp;Z221&amp;DF$1)</f>
        <v/>
      </c>
      <c r="DG221" s="71" t="str">
        <f t="shared" ref="DG221" si="3767">IF(AA221="","","|n"&amp;DG$2&amp;"+"&amp;AA221&amp;DG$1)</f>
        <v/>
      </c>
      <c r="DH221" s="71" t="str">
        <f t="shared" ref="DH221" si="3768">IF(AB221="","","|n"&amp;DH$2&amp;"+"&amp;AB221&amp;DH$1)</f>
        <v/>
      </c>
      <c r="DI221" s="71" t="str">
        <f t="shared" ref="DI221" si="3769">IF(AC221="","","|n"&amp;DI$2&amp;"+"&amp;AC221&amp;DI$1)</f>
        <v/>
      </c>
      <c r="DJ221" s="71" t="str">
        <f t="shared" ref="DJ221" si="3770">IF(AD221="","","|n"&amp;DJ$2&amp;"+"&amp;AD221&amp;DJ$1)</f>
        <v/>
      </c>
      <c r="DK221" s="71" t="str">
        <f t="shared" ref="DK221" si="3771">IF(AE221="","","|n"&amp;DK$2&amp;"+"&amp;AE221&amp;DK$1)</f>
        <v/>
      </c>
      <c r="DL221" s="71" t="str">
        <f t="shared" ref="DL221" si="3772">IF(AF221="","","|n"&amp;DL$2&amp;"+"&amp;AF221&amp;DL$1)</f>
        <v/>
      </c>
      <c r="DM221" s="71" t="str">
        <f t="shared" ref="DM221" si="3773">IF(AG221="","","|n"&amp;DM$2&amp;"+"&amp;AG221&amp;DM$1)</f>
        <v/>
      </c>
      <c r="DN221" s="71" t="str">
        <f t="shared" ref="DN221" si="3774">IF(AH221="","","|n"&amp;DN$2&amp;"+"&amp;AH221&amp;DN$1)</f>
        <v/>
      </c>
      <c r="DO221" s="71" t="str">
        <f t="shared" ref="DO221" si="3775">IF(AI221="","","|n"&amp;DO$2&amp;"+"&amp;AI221&amp;DO$1)</f>
        <v/>
      </c>
      <c r="DP221" s="71" t="str">
        <f t="shared" ref="DP221" si="3776">IF(AJ221="","","|n"&amp;DP$2&amp;"+"&amp;AJ221&amp;DP$1)</f>
        <v/>
      </c>
      <c r="DQ221" s="71" t="str">
        <f t="shared" ref="DQ221" si="3777">IF(AK221="","","|n"&amp;DQ$2&amp;"+"&amp;AK221&amp;DQ$1)</f>
        <v/>
      </c>
      <c r="DR221" s="71" t="str">
        <f t="shared" ref="DR221" si="3778">IF(AL221="","","|n"&amp;DR$2&amp;"+"&amp;AL221&amp;DR$1)</f>
        <v/>
      </c>
      <c r="DS221" s="71" t="str">
        <f t="shared" ref="DS221" si="3779">IF(AM221="","","|n"&amp;DS$2&amp;"+"&amp;AM221&amp;DS$1)</f>
        <v/>
      </c>
      <c r="DT221" s="71" t="str">
        <f t="shared" ref="DT221" si="3780">IF(AN221="","","|n"&amp;DT$2&amp;"+"&amp;AN221&amp;DT$1)</f>
        <v/>
      </c>
      <c r="DU221" s="71" t="str">
        <f t="shared" ref="DU221" si="3781">IF(AO221="","","|n"&amp;DU$2&amp;"+"&amp;AO221&amp;DU$1)</f>
        <v/>
      </c>
      <c r="DV221" s="71" t="str">
        <f t="shared" ref="DV221" si="3782">IF(AP221="","","|n"&amp;DV$2&amp;"+"&amp;AP221&amp;DV$1)</f>
        <v/>
      </c>
      <c r="DW221" s="71" t="str">
        <f t="shared" ref="DW221" si="3783">IF(AQ221="","","|n"&amp;DW$2&amp;"+"&amp;AQ221&amp;DW$1)</f>
        <v/>
      </c>
      <c r="DX221" s="71" t="str">
        <f t="shared" ref="DX221" si="3784">IF(AR221="","","|n"&amp;DX$2&amp;"+"&amp;AR221&amp;DX$1)</f>
        <v/>
      </c>
      <c r="DY221" s="71" t="str">
        <f t="shared" ref="DY221" si="3785">IF(AS221="","","|n"&amp;DY$2&amp;"+"&amp;AS221&amp;DY$1)</f>
        <v/>
      </c>
      <c r="DZ221" s="71" t="str">
        <f t="shared" ref="DZ221" si="3786">IF(AT221="","","|n"&amp;DZ$2&amp;"+"&amp;AT221&amp;DZ$1)</f>
        <v/>
      </c>
      <c r="EA221" s="71" t="str">
        <f t="shared" ref="EA221" si="3787">IF(AU221="","","|n"&amp;EA$2&amp;"+"&amp;AU221&amp;EA$1)</f>
        <v/>
      </c>
      <c r="EB221" s="71" t="str">
        <f t="shared" ref="EB221" si="3788">IF(AV221="","","|n"&amp;EB$2&amp;"+"&amp;AV221&amp;EB$1)</f>
        <v/>
      </c>
      <c r="EC221" s="71" t="str">
        <f t="shared" ref="EC221" si="3789">IF(AW221="","","|n"&amp;EC$2&amp;"+"&amp;AW221&amp;EC$1)</f>
        <v/>
      </c>
      <c r="ED221" s="71" t="str">
        <f t="shared" ref="ED221" si="3790">IF(AX221="","","|n"&amp;ED$2&amp;"+"&amp;AX221&amp;ED$1)</f>
        <v/>
      </c>
      <c r="EE221" s="71" t="str">
        <f t="shared" ref="EE221" si="3791">IF(AY221="","","|n"&amp;EE$2&amp;"+"&amp;AY221&amp;EE$1)</f>
        <v/>
      </c>
      <c r="EF221" s="71" t="str">
        <f t="shared" ref="EF221" si="3792">IF(AZ221="","","|n"&amp;EF$2&amp;"+"&amp;AZ221&amp;EF$1)</f>
        <v/>
      </c>
      <c r="EG221" s="71" t="str">
        <f t="shared" ref="EG221" si="3793">IF(BA221="","","|n"&amp;EG$2&amp;"+"&amp;BA221&amp;EG$1)</f>
        <v/>
      </c>
      <c r="EH221" s="71" t="str">
        <f t="shared" ref="EH221" si="3794">IF(BB221="","","|n"&amp;EH$2&amp;"+"&amp;BB221&amp;EH$1)</f>
        <v/>
      </c>
      <c r="EI221" s="71" t="str">
        <f t="shared" ref="EI221" si="3795">IF(BC221="","","|n"&amp;EI$2&amp;"+"&amp;BC221&amp;EI$1)</f>
        <v/>
      </c>
      <c r="EJ221" s="71" t="str">
        <f t="shared" ref="EJ221" si="3796">IF(BD221="","","|n"&amp;EJ$2&amp;"+"&amp;BD221&amp;EJ$1)</f>
        <v/>
      </c>
      <c r="EK221" s="71" t="str">
        <f t="shared" ref="EK221" si="3797">IF(BE221="","","|n"&amp;EK$2&amp;"+"&amp;BE221&amp;EK$1)</f>
        <v/>
      </c>
      <c r="EL221" s="71" t="str">
        <f t="shared" ref="EL221" si="3798">IF(BF221="","","|n"&amp;EL$2&amp;"+"&amp;BF221&amp;EL$1)</f>
        <v/>
      </c>
      <c r="EM221" s="71" t="str">
        <f t="shared" ref="EM221" si="3799">IF(BG221="","","|n"&amp;EM$2&amp;"+"&amp;BG221&amp;EM$1)</f>
        <v/>
      </c>
      <c r="EN221" s="71" t="str">
        <f t="shared" ref="EN221" si="3800">IF(BH221="","","|n"&amp;EN$2&amp;"+"&amp;BH221&amp;EN$1)</f>
        <v/>
      </c>
      <c r="EO221" s="71" t="str">
        <f t="shared" ref="EO221" si="3801">IF(BI221="","","|n"&amp;EO$2&amp;"+"&amp;BI221&amp;EO$1)</f>
        <v/>
      </c>
      <c r="EP221" s="71" t="str">
        <f t="shared" ref="EP221" si="3802">IF(BJ221="","","|n"&amp;EP$2&amp;"+"&amp;BJ221&amp;EP$1)</f>
        <v/>
      </c>
      <c r="EQ221" s="71" t="str">
        <f t="shared" ref="EQ221" si="3803">IF(BK221="","","|n"&amp;EQ$2&amp;"+"&amp;BK221&amp;EQ$1)</f>
        <v/>
      </c>
      <c r="ER221" s="71" t="str">
        <f t="shared" ref="ER221" si="3804">IF(BL221="","","|n"&amp;ER$2&amp;"+"&amp;BL221&amp;ER$1)</f>
        <v/>
      </c>
      <c r="ES221" s="71" t="str">
        <f t="shared" ref="ES221" si="3805">IF(BM221="","","|n"&amp;ES$2&amp;"+"&amp;BM221&amp;ES$1)</f>
        <v/>
      </c>
      <c r="ET221" s="71" t="str">
        <f t="shared" ref="ET221" si="3806">IF(BN221="","","|n"&amp;ET$2&amp;"+"&amp;BN221&amp;ET$1)</f>
        <v/>
      </c>
      <c r="EU221" s="71" t="str">
        <f t="shared" ref="EU221" si="3807">IF(BO221="","","|n"&amp;EU$2&amp;"+"&amp;BO221&amp;EU$1)</f>
        <v/>
      </c>
      <c r="EV221" s="71" t="str">
        <f t="shared" ref="EV221" si="3808">IF(BP221="","","|n"&amp;EV$2&amp;"+"&amp;BP221&amp;EV$1)</f>
        <v/>
      </c>
      <c r="EW221" s="71" t="str">
        <f t="shared" ref="EW221" si="3809">IF(BQ221="","","|n"&amp;EW$2&amp;"+"&amp;BQ221&amp;EW$1)</f>
        <v/>
      </c>
      <c r="EX221" s="71" t="str">
        <f t="shared" ref="EX221" si="3810">IF(BR221="","","|n"&amp;EX$2&amp;"+"&amp;BR221&amp;EX$1)</f>
        <v/>
      </c>
      <c r="EY221" s="71" t="str">
        <f t="shared" ref="EY221" si="3811">IF(BS221="","","|n"&amp;EY$2&amp;"+"&amp;BS221&amp;EY$1)</f>
        <v/>
      </c>
      <c r="EZ221" s="71" t="str">
        <f t="shared" ref="EZ221" si="3812">IF(BT221="","","|n"&amp;EZ$2&amp;"+"&amp;BT221&amp;EZ$1)</f>
        <v/>
      </c>
      <c r="FA221" s="71" t="str">
        <f t="shared" ref="FA221" si="3813">IF(BU221="","","|n"&amp;FA$2&amp;"+"&amp;BU221&amp;FA$1)</f>
        <v/>
      </c>
      <c r="FB221" s="71" t="str">
        <f t="shared" ref="FB221" si="3814">IF(BV221="","","|n"&amp;FB$2&amp;"+"&amp;BV221&amp;FB$1)</f>
        <v/>
      </c>
      <c r="FC221" s="71" t="str">
        <f t="shared" ref="FC221" si="3815">IF(BW221="","","|n"&amp;FC$2&amp;"+"&amp;BW221&amp;FC$1)</f>
        <v/>
      </c>
      <c r="FD221" s="71" t="str">
        <f t="shared" ref="FD221" si="3816">IF(BX221="","","|n"&amp;FD$2&amp;"+"&amp;BX221&amp;FD$1)</f>
        <v/>
      </c>
      <c r="FE221" s="71" t="str">
        <f t="shared" ref="FE221" si="3817">IF(BY221="","","|n"&amp;FE$2&amp;"+"&amp;BY221&amp;FE$1)</f>
        <v/>
      </c>
      <c r="FF221" s="71" t="str">
        <f t="shared" ref="FF221" si="3818">IF(BZ221="","","|n"&amp;FF$2&amp;"+"&amp;BZ221&amp;FF$1)</f>
        <v/>
      </c>
      <c r="FG221" s="71" t="str">
        <f t="shared" ref="FG221" si="3819">IF(CA221="","","|n"&amp;FG$2&amp;"+"&amp;CA221&amp;FG$1)</f>
        <v/>
      </c>
      <c r="FH221" s="71" t="str">
        <f t="shared" ref="FH221" si="3820">IF(CB221="","","|n"&amp;FH$2&amp;"+"&amp;CB221&amp;FH$1)</f>
        <v/>
      </c>
      <c r="FI221" s="71" t="str">
        <f t="shared" ref="FI221" si="3821">IF(CC221="","","|n"&amp;FI$2&amp;"+"&amp;CC221&amp;FI$1)</f>
        <v/>
      </c>
      <c r="FJ221" s="71" t="str">
        <f t="shared" ref="FJ221" si="3822">IF(CD221="","","|n"&amp;FJ$2&amp;"+"&amp;CD221&amp;FJ$1)</f>
        <v/>
      </c>
      <c r="FK221" s="71" t="str">
        <f t="shared" ref="FK221" si="3823">IF(CE221="","","|n"&amp;FK$2&amp;"+"&amp;CE221&amp;FK$1)</f>
        <v/>
      </c>
      <c r="FL221" s="71" t="str">
        <f t="shared" ref="FL221" si="3824">IF(CF221="","","|n"&amp;FL$2&amp;"+"&amp;CF221&amp;FL$1)</f>
        <v/>
      </c>
      <c r="FM221" s="71" t="str">
        <f t="shared" ref="FM221" si="3825">IF(CG221="","","|n"&amp;FM$2&amp;"+"&amp;CG221&amp;FM$1)</f>
        <v/>
      </c>
      <c r="FN221" s="71" t="str">
        <f t="shared" ref="FN221" si="3826">IF(CH221="","","|n"&amp;FN$2&amp;"+"&amp;CH221&amp;FN$1)</f>
        <v/>
      </c>
      <c r="FO221" s="71" t="str">
        <f t="shared" ref="FO221" si="3827">IF(CI221="","","|n"&amp;FO$2&amp;"+"&amp;CI221&amp;FO$1)</f>
        <v/>
      </c>
      <c r="FP221" s="71" t="str">
        <f t="shared" ref="FP221" si="3828">IF(CJ221="","","|n"&amp;FP$2&amp;"+"&amp;CJ221&amp;FP$1)</f>
        <v/>
      </c>
      <c r="FQ221" s="71" t="str">
        <f t="shared" ref="FQ221" si="3829">IF(CK221="","","|n"&amp;FQ$2&amp;"+"&amp;CK221&amp;FQ$1)</f>
        <v/>
      </c>
      <c r="FR221" s="71" t="str">
        <f t="shared" ref="FR221" si="3830">IF(CL221="","","|n"&amp;FR$2&amp;"+"&amp;CL221&amp;FR$1)</f>
        <v/>
      </c>
      <c r="FS221" s="71" t="str">
        <f t="shared" ref="FS221" si="3831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2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3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4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5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7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8">IF(V222="","","|n"&amp;DB$2&amp;"+"&amp;V222&amp;DB$1)</f>
        <v/>
      </c>
      <c r="DC222" s="71" t="str">
        <f t="shared" si="3838"/>
        <v/>
      </c>
      <c r="DD222" s="71" t="str">
        <f t="shared" si="3838"/>
        <v/>
      </c>
      <c r="DE222" s="71" t="str">
        <f t="shared" si="3838"/>
        <v/>
      </c>
      <c r="DF222" s="71" t="str">
        <f t="shared" si="3838"/>
        <v/>
      </c>
      <c r="DG222" s="71" t="str">
        <f t="shared" si="3838"/>
        <v/>
      </c>
      <c r="DH222" s="71" t="str">
        <f t="shared" si="3838"/>
        <v/>
      </c>
      <c r="DI222" s="71" t="str">
        <f t="shared" si="3838"/>
        <v/>
      </c>
      <c r="DJ222" s="71" t="str">
        <f t="shared" si="3838"/>
        <v/>
      </c>
      <c r="DK222" s="71" t="str">
        <f t="shared" si="3838"/>
        <v/>
      </c>
      <c r="DL222" s="71" t="str">
        <f t="shared" si="3838"/>
        <v/>
      </c>
      <c r="DM222" s="71" t="str">
        <f t="shared" si="3838"/>
        <v/>
      </c>
      <c r="DN222" s="71" t="str">
        <f t="shared" si="3838"/>
        <v/>
      </c>
      <c r="DO222" s="71" t="str">
        <f t="shared" si="3838"/>
        <v/>
      </c>
      <c r="DP222" s="71" t="str">
        <f t="shared" si="3838"/>
        <v/>
      </c>
      <c r="DQ222" s="71" t="str">
        <f t="shared" si="3838"/>
        <v/>
      </c>
      <c r="DR222" s="71" t="str">
        <f t="shared" si="3838"/>
        <v/>
      </c>
      <c r="DS222" s="71" t="str">
        <f t="shared" si="3838"/>
        <v/>
      </c>
      <c r="DT222" s="71" t="str">
        <f t="shared" si="3838"/>
        <v/>
      </c>
      <c r="DU222" s="71" t="str">
        <f t="shared" si="3838"/>
        <v/>
      </c>
      <c r="DV222" s="71" t="str">
        <f t="shared" si="3838"/>
        <v/>
      </c>
      <c r="DW222" s="71" t="str">
        <f t="shared" si="3838"/>
        <v/>
      </c>
      <c r="DX222" s="71" t="str">
        <f t="shared" si="3838"/>
        <v/>
      </c>
      <c r="DY222" s="71" t="str">
        <f t="shared" si="3838"/>
        <v/>
      </c>
      <c r="DZ222" s="71" t="str">
        <f t="shared" si="3838"/>
        <v/>
      </c>
      <c r="EA222" s="71" t="str">
        <f t="shared" si="3838"/>
        <v/>
      </c>
      <c r="EB222" s="71" t="str">
        <f t="shared" si="3838"/>
        <v/>
      </c>
      <c r="EC222" s="71" t="str">
        <f t="shared" si="3838"/>
        <v/>
      </c>
      <c r="ED222" s="71" t="str">
        <f t="shared" si="3838"/>
        <v/>
      </c>
      <c r="EE222" s="71" t="str">
        <f t="shared" si="3838"/>
        <v/>
      </c>
      <c r="EF222" s="71" t="str">
        <f t="shared" si="3838"/>
        <v/>
      </c>
      <c r="EG222" s="71" t="str">
        <f t="shared" si="3838"/>
        <v/>
      </c>
      <c r="EH222" s="71" t="str">
        <f t="shared" si="3838"/>
        <v/>
      </c>
      <c r="EI222" s="71" t="str">
        <f t="shared" si="3838"/>
        <v/>
      </c>
      <c r="EJ222" s="71" t="str">
        <f t="shared" si="3838"/>
        <v/>
      </c>
      <c r="EK222" s="71" t="str">
        <f t="shared" si="3838"/>
        <v/>
      </c>
      <c r="EL222" s="71" t="str">
        <f t="shared" si="3838"/>
        <v/>
      </c>
      <c r="EM222" s="71" t="str">
        <f t="shared" si="3838"/>
        <v/>
      </c>
      <c r="EN222" s="71" t="str">
        <f t="shared" si="3838"/>
        <v/>
      </c>
      <c r="EO222" s="71" t="str">
        <f t="shared" si="3838"/>
        <v/>
      </c>
      <c r="EP222" s="71" t="str">
        <f t="shared" si="3838"/>
        <v/>
      </c>
      <c r="EQ222" s="71" t="str">
        <f t="shared" si="3838"/>
        <v/>
      </c>
      <c r="ER222" s="71" t="str">
        <f t="shared" si="3838"/>
        <v/>
      </c>
      <c r="ES222" s="71" t="str">
        <f t="shared" si="3838"/>
        <v/>
      </c>
      <c r="ET222" s="71" t="str">
        <f t="shared" si="3838"/>
        <v/>
      </c>
      <c r="EU222" s="71" t="str">
        <f t="shared" si="3838"/>
        <v/>
      </c>
      <c r="EV222" s="71" t="str">
        <f t="shared" si="3838"/>
        <v/>
      </c>
      <c r="EW222" s="71" t="str">
        <f t="shared" si="3838"/>
        <v/>
      </c>
      <c r="EX222" s="71" t="str">
        <f t="shared" si="3838"/>
        <v/>
      </c>
      <c r="EY222" s="71" t="str">
        <f t="shared" si="3838"/>
        <v/>
      </c>
      <c r="EZ222" s="71" t="str">
        <f t="shared" si="3838"/>
        <v/>
      </c>
      <c r="FA222" s="71" t="str">
        <f t="shared" si="3838"/>
        <v/>
      </c>
      <c r="FB222" s="71" t="str">
        <f t="shared" si="3838"/>
        <v/>
      </c>
      <c r="FC222" s="71" t="str">
        <f t="shared" si="3838"/>
        <v/>
      </c>
      <c r="FD222" s="71" t="str">
        <f t="shared" si="3838"/>
        <v/>
      </c>
      <c r="FE222" s="71" t="str">
        <f t="shared" si="3838"/>
        <v/>
      </c>
      <c r="FF222" s="71" t="str">
        <f t="shared" si="3838"/>
        <v/>
      </c>
      <c r="FG222" s="71" t="str">
        <f t="shared" si="3838"/>
        <v/>
      </c>
      <c r="FH222" s="71" t="str">
        <f t="shared" si="3838"/>
        <v/>
      </c>
      <c r="FI222" s="71" t="str">
        <f t="shared" si="3838"/>
        <v/>
      </c>
      <c r="FJ222" s="71" t="str">
        <f t="shared" si="3838"/>
        <v/>
      </c>
      <c r="FK222" s="71" t="str">
        <f t="shared" si="3838"/>
        <v/>
      </c>
      <c r="FL222" s="71" t="str">
        <f t="shared" si="3838"/>
        <v/>
      </c>
      <c r="FM222" s="71" t="str">
        <f t="shared" si="3838"/>
        <v/>
      </c>
      <c r="FN222" s="71" t="str">
        <f t="shared" ref="FN222:FS222" si="3839">IF(CH222="","","|n"&amp;FN$2&amp;"+"&amp;CH222&amp;FN$1)</f>
        <v/>
      </c>
      <c r="FO222" s="71" t="str">
        <f t="shared" si="3839"/>
        <v/>
      </c>
      <c r="FP222" s="71" t="str">
        <f t="shared" si="3839"/>
        <v/>
      </c>
      <c r="FQ222" s="71" t="str">
        <f t="shared" si="3839"/>
        <v/>
      </c>
      <c r="FR222" s="71" t="str">
        <f t="shared" si="3839"/>
        <v/>
      </c>
      <c r="FS222" s="71" t="str">
        <f t="shared" si="3839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0">"ReplaceableTextures\\CommandButtons\\BTN"&amp;B223&amp;".blp"</f>
        <v>ReplaceableTextures\\CommandButtons\\BTNIT01.blp</v>
      </c>
      <c r="CN223" s="70" t="str">
        <f t="shared" ref="CN223:CN236" si="3841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2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3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4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5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6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7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8">IF(V223="","","|n"&amp;DB$2&amp;"+"&amp;V223&amp;DB$1)</f>
        <v/>
      </c>
      <c r="DC223" s="71" t="str">
        <f t="shared" ref="DC223" si="3849">IF(W223="","","|n"&amp;DC$2&amp;"+"&amp;W223&amp;DC$1)</f>
        <v/>
      </c>
      <c r="DD223" s="71" t="str">
        <f t="shared" ref="DD223" si="3850">IF(X223="","","|n"&amp;DD$2&amp;"+"&amp;X223&amp;DD$1)</f>
        <v/>
      </c>
      <c r="DE223" s="71" t="str">
        <f t="shared" ref="DE223" si="3851">IF(Y223="","","|n"&amp;DE$2&amp;"+"&amp;Y223&amp;DE$1)</f>
        <v/>
      </c>
      <c r="DF223" s="71" t="str">
        <f t="shared" ref="DF223" si="3852">IF(Z223="","","|n"&amp;DF$2&amp;"+"&amp;Z223&amp;DF$1)</f>
        <v/>
      </c>
      <c r="DG223" s="71" t="str">
        <f t="shared" ref="DG223" si="3853">IF(AA223="","","|n"&amp;DG$2&amp;"+"&amp;AA223&amp;DG$1)</f>
        <v/>
      </c>
      <c r="DH223" s="71" t="str">
        <f t="shared" ref="DH223" si="3854">IF(AB223="","","|n"&amp;DH$2&amp;"+"&amp;AB223&amp;DH$1)</f>
        <v/>
      </c>
      <c r="DI223" s="71" t="str">
        <f t="shared" ref="DI223" si="3855">IF(AC223="","","|n"&amp;DI$2&amp;"+"&amp;AC223&amp;DI$1)</f>
        <v/>
      </c>
      <c r="DJ223" s="71" t="str">
        <f t="shared" ref="DJ223" si="3856">IF(AD223="","","|n"&amp;DJ$2&amp;"+"&amp;AD223&amp;DJ$1)</f>
        <v/>
      </c>
      <c r="DK223" s="71" t="str">
        <f t="shared" ref="DK223" si="3857">IF(AE223="","","|n"&amp;DK$2&amp;"+"&amp;AE223&amp;DK$1)</f>
        <v/>
      </c>
      <c r="DL223" s="71" t="str">
        <f t="shared" ref="DL223" si="3858">IF(AF223="","","|n"&amp;DL$2&amp;"+"&amp;AF223&amp;DL$1)</f>
        <v/>
      </c>
      <c r="DM223" s="71" t="str">
        <f t="shared" ref="DM223" si="3859">IF(AG223="","","|n"&amp;DM$2&amp;"+"&amp;AG223&amp;DM$1)</f>
        <v/>
      </c>
      <c r="DN223" s="71" t="str">
        <f t="shared" ref="DN223" si="3860">IF(AH223="","","|n"&amp;DN$2&amp;"+"&amp;AH223&amp;DN$1)</f>
        <v/>
      </c>
      <c r="DO223" s="71" t="str">
        <f t="shared" ref="DO223" si="3861">IF(AI223="","","|n"&amp;DO$2&amp;"+"&amp;AI223&amp;DO$1)</f>
        <v/>
      </c>
      <c r="DP223" s="71" t="str">
        <f t="shared" ref="DP223" si="3862">IF(AJ223="","","|n"&amp;DP$2&amp;"+"&amp;AJ223&amp;DP$1)</f>
        <v/>
      </c>
      <c r="DQ223" s="71" t="str">
        <f t="shared" ref="DQ223" si="3863">IF(AK223="","","|n"&amp;DQ$2&amp;"+"&amp;AK223&amp;DQ$1)</f>
        <v/>
      </c>
      <c r="DR223" s="71" t="str">
        <f t="shared" ref="DR223" si="3864">IF(AL223="","","|n"&amp;DR$2&amp;"+"&amp;AL223&amp;DR$1)</f>
        <v/>
      </c>
      <c r="DS223" s="71" t="str">
        <f t="shared" ref="DS223" si="3865">IF(AM223="","","|n"&amp;DS$2&amp;"+"&amp;AM223&amp;DS$1)</f>
        <v/>
      </c>
      <c r="DT223" s="71" t="str">
        <f t="shared" ref="DT223" si="3866">IF(AN223="","","|n"&amp;DT$2&amp;"+"&amp;AN223&amp;DT$1)</f>
        <v/>
      </c>
      <c r="DU223" s="71" t="str">
        <f t="shared" ref="DU223" si="3867">IF(AO223="","","|n"&amp;DU$2&amp;"+"&amp;AO223&amp;DU$1)</f>
        <v/>
      </c>
      <c r="DV223" s="71" t="str">
        <f t="shared" ref="DV223" si="3868">IF(AP223="","","|n"&amp;DV$2&amp;"+"&amp;AP223&amp;DV$1)</f>
        <v/>
      </c>
      <c r="DW223" s="71" t="str">
        <f t="shared" ref="DW223" si="3869">IF(AQ223="","","|n"&amp;DW$2&amp;"+"&amp;AQ223&amp;DW$1)</f>
        <v/>
      </c>
      <c r="DX223" s="71" t="str">
        <f t="shared" ref="DX223" si="3870">IF(AR223="","","|n"&amp;DX$2&amp;"+"&amp;AR223&amp;DX$1)</f>
        <v/>
      </c>
      <c r="DY223" s="71" t="str">
        <f t="shared" ref="DY223" si="3871">IF(AS223="","","|n"&amp;DY$2&amp;"+"&amp;AS223&amp;DY$1)</f>
        <v/>
      </c>
      <c r="DZ223" s="71" t="str">
        <f t="shared" ref="DZ223" si="3872">IF(AT223="","","|n"&amp;DZ$2&amp;"+"&amp;AT223&amp;DZ$1)</f>
        <v/>
      </c>
      <c r="EA223" s="71" t="str">
        <f t="shared" ref="EA223" si="3873">IF(AU223="","","|n"&amp;EA$2&amp;"+"&amp;AU223&amp;EA$1)</f>
        <v/>
      </c>
      <c r="EB223" s="71" t="str">
        <f t="shared" ref="EB223" si="3874">IF(AV223="","","|n"&amp;EB$2&amp;"+"&amp;AV223&amp;EB$1)</f>
        <v/>
      </c>
      <c r="EC223" s="71" t="str">
        <f t="shared" ref="EC223" si="3875">IF(AW223="","","|n"&amp;EC$2&amp;"+"&amp;AW223&amp;EC$1)</f>
        <v/>
      </c>
      <c r="ED223" s="71" t="str">
        <f t="shared" ref="ED223" si="3876">IF(AX223="","","|n"&amp;ED$2&amp;"+"&amp;AX223&amp;ED$1)</f>
        <v/>
      </c>
      <c r="EE223" s="71" t="str">
        <f t="shared" ref="EE223" si="3877">IF(AY223="","","|n"&amp;EE$2&amp;"+"&amp;AY223&amp;EE$1)</f>
        <v/>
      </c>
      <c r="EF223" s="71" t="str">
        <f t="shared" ref="EF223" si="3878">IF(AZ223="","","|n"&amp;EF$2&amp;"+"&amp;AZ223&amp;EF$1)</f>
        <v/>
      </c>
      <c r="EG223" s="71" t="str">
        <f t="shared" ref="EG223" si="3879">IF(BA223="","","|n"&amp;EG$2&amp;"+"&amp;BA223&amp;EG$1)</f>
        <v/>
      </c>
      <c r="EH223" s="71" t="str">
        <f t="shared" ref="EH223" si="3880">IF(BB223="","","|n"&amp;EH$2&amp;"+"&amp;BB223&amp;EH$1)</f>
        <v/>
      </c>
      <c r="EI223" s="71" t="str">
        <f t="shared" ref="EI223" si="3881">IF(BC223="","","|n"&amp;EI$2&amp;"+"&amp;BC223&amp;EI$1)</f>
        <v/>
      </c>
      <c r="EJ223" s="71" t="str">
        <f t="shared" ref="EJ223" si="3882">IF(BD223="","","|n"&amp;EJ$2&amp;"+"&amp;BD223&amp;EJ$1)</f>
        <v/>
      </c>
      <c r="EK223" s="71" t="str">
        <f t="shared" ref="EK223" si="3883">IF(BE223="","","|n"&amp;EK$2&amp;"+"&amp;BE223&amp;EK$1)</f>
        <v/>
      </c>
      <c r="EL223" s="71" t="str">
        <f t="shared" ref="EL223" si="3884">IF(BF223="","","|n"&amp;EL$2&amp;"+"&amp;BF223&amp;EL$1)</f>
        <v/>
      </c>
      <c r="EM223" s="71" t="str">
        <f t="shared" ref="EM223" si="3885">IF(BG223="","","|n"&amp;EM$2&amp;"+"&amp;BG223&amp;EM$1)</f>
        <v/>
      </c>
      <c r="EN223" s="71" t="str">
        <f t="shared" ref="EN223" si="3886">IF(BH223="","","|n"&amp;EN$2&amp;"+"&amp;BH223&amp;EN$1)</f>
        <v/>
      </c>
      <c r="EO223" s="71" t="str">
        <f t="shared" ref="EO223" si="3887">IF(BI223="","","|n"&amp;EO$2&amp;"+"&amp;BI223&amp;EO$1)</f>
        <v/>
      </c>
      <c r="EP223" s="71" t="str">
        <f t="shared" ref="EP223" si="3888">IF(BJ223="","","|n"&amp;EP$2&amp;"+"&amp;BJ223&amp;EP$1)</f>
        <v/>
      </c>
      <c r="EQ223" s="71" t="str">
        <f t="shared" ref="EQ223" si="3889">IF(BK223="","","|n"&amp;EQ$2&amp;"+"&amp;BK223&amp;EQ$1)</f>
        <v/>
      </c>
      <c r="ER223" s="71" t="str">
        <f t="shared" ref="ER223" si="3890">IF(BL223="","","|n"&amp;ER$2&amp;"+"&amp;BL223&amp;ER$1)</f>
        <v/>
      </c>
      <c r="ES223" s="71" t="str">
        <f t="shared" ref="ES223" si="3891">IF(BM223="","","|n"&amp;ES$2&amp;"+"&amp;BM223&amp;ES$1)</f>
        <v/>
      </c>
      <c r="ET223" s="71" t="str">
        <f t="shared" ref="ET223" si="3892">IF(BN223="","","|n"&amp;ET$2&amp;"+"&amp;BN223&amp;ET$1)</f>
        <v/>
      </c>
      <c r="EU223" s="71" t="str">
        <f t="shared" ref="EU223" si="3893">IF(BO223="","","|n"&amp;EU$2&amp;"+"&amp;BO223&amp;EU$1)</f>
        <v/>
      </c>
      <c r="EV223" s="71" t="str">
        <f t="shared" ref="EV223" si="3894">IF(BP223="","","|n"&amp;EV$2&amp;"+"&amp;BP223&amp;EV$1)</f>
        <v/>
      </c>
      <c r="EW223" s="71" t="str">
        <f t="shared" ref="EW223" si="3895">IF(BQ223="","","|n"&amp;EW$2&amp;"+"&amp;BQ223&amp;EW$1)</f>
        <v/>
      </c>
      <c r="EX223" s="71" t="str">
        <f t="shared" ref="EX223" si="3896">IF(BR223="","","|n"&amp;EX$2&amp;"+"&amp;BR223&amp;EX$1)</f>
        <v/>
      </c>
      <c r="EY223" s="71" t="str">
        <f t="shared" ref="EY223" si="3897">IF(BS223="","","|n"&amp;EY$2&amp;"+"&amp;BS223&amp;EY$1)</f>
        <v/>
      </c>
      <c r="EZ223" s="71" t="str">
        <f t="shared" ref="EZ223" si="3898">IF(BT223="","","|n"&amp;EZ$2&amp;"+"&amp;BT223&amp;EZ$1)</f>
        <v/>
      </c>
      <c r="FA223" s="71" t="str">
        <f t="shared" ref="FA223" si="3899">IF(BU223="","","|n"&amp;FA$2&amp;"+"&amp;BU223&amp;FA$1)</f>
        <v/>
      </c>
      <c r="FB223" s="71" t="str">
        <f t="shared" ref="FB223" si="3900">IF(BV223="","","|n"&amp;FB$2&amp;"+"&amp;BV223&amp;FB$1)</f>
        <v/>
      </c>
      <c r="FC223" s="71" t="str">
        <f t="shared" ref="FC223" si="3901">IF(BW223="","","|n"&amp;FC$2&amp;"+"&amp;BW223&amp;FC$1)</f>
        <v/>
      </c>
      <c r="FD223" s="71" t="str">
        <f t="shared" ref="FD223" si="3902">IF(BX223="","","|n"&amp;FD$2&amp;"+"&amp;BX223&amp;FD$1)</f>
        <v/>
      </c>
      <c r="FE223" s="71" t="str">
        <f t="shared" ref="FE223" si="3903">IF(BY223="","","|n"&amp;FE$2&amp;"+"&amp;BY223&amp;FE$1)</f>
        <v/>
      </c>
      <c r="FF223" s="71" t="str">
        <f t="shared" ref="FF223" si="3904">IF(BZ223="","","|n"&amp;FF$2&amp;"+"&amp;BZ223&amp;FF$1)</f>
        <v/>
      </c>
      <c r="FG223" s="71" t="str">
        <f t="shared" ref="FG223" si="3905">IF(CA223="","","|n"&amp;FG$2&amp;"+"&amp;CA223&amp;FG$1)</f>
        <v/>
      </c>
      <c r="FH223" s="71" t="str">
        <f t="shared" ref="FH223" si="3906">IF(CB223="","","|n"&amp;FH$2&amp;"+"&amp;CB223&amp;FH$1)</f>
        <v/>
      </c>
      <c r="FI223" s="71" t="str">
        <f t="shared" ref="FI223" si="3907">IF(CC223="","","|n"&amp;FI$2&amp;"+"&amp;CC223&amp;FI$1)</f>
        <v/>
      </c>
      <c r="FJ223" s="71" t="str">
        <f t="shared" ref="FJ223" si="3908">IF(CD223="","","|n"&amp;FJ$2&amp;"+"&amp;CD223&amp;FJ$1)</f>
        <v/>
      </c>
      <c r="FK223" s="71" t="str">
        <f t="shared" ref="FK223" si="3909">IF(CE223="","","|n"&amp;FK$2&amp;"+"&amp;CE223&amp;FK$1)</f>
        <v/>
      </c>
      <c r="FL223" s="71" t="str">
        <f t="shared" ref="FL223" si="3910">IF(CF223="","","|n"&amp;FL$2&amp;"+"&amp;CF223&amp;FL$1)</f>
        <v/>
      </c>
      <c r="FM223" s="71" t="str">
        <f t="shared" ref="FM223" si="3911">IF(CG223="","","|n"&amp;FM$2&amp;"+"&amp;CG223&amp;FM$1)</f>
        <v/>
      </c>
      <c r="FN223" s="71" t="str">
        <f t="shared" ref="FN223" si="3912">IF(CH223="","","|n"&amp;FN$2&amp;"+"&amp;CH223&amp;FN$1)</f>
        <v/>
      </c>
      <c r="FO223" s="71" t="str">
        <f t="shared" ref="FO223" si="3913">IF(CI223="","","|n"&amp;FO$2&amp;"+"&amp;CI223&amp;FO$1)</f>
        <v/>
      </c>
      <c r="FP223" s="71" t="str">
        <f t="shared" ref="FP223" si="3914">IF(CJ223="","","|n"&amp;FP$2&amp;"+"&amp;CJ223&amp;FP$1)</f>
        <v/>
      </c>
      <c r="FQ223" s="71" t="str">
        <f t="shared" ref="FQ223" si="3915">IF(CK223="","","|n"&amp;FQ$2&amp;"+"&amp;CK223&amp;FQ$1)</f>
        <v/>
      </c>
      <c r="FR223" s="71" t="str">
        <f t="shared" ref="FR223" si="3916">IF(CL223="","","|n"&amp;FR$2&amp;"+"&amp;CL223&amp;FR$1)</f>
        <v/>
      </c>
      <c r="FS223" s="71" t="str">
        <f t="shared" ref="FS223" si="3917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0"/>
        <v>ReplaceableTextures\\CommandButtons\\BTNIT02.blp</v>
      </c>
      <c r="CN224" s="70" t="str">
        <f t="shared" si="3841"/>
        <v>InitUnitState('IT02',,,,,,,,,,)</v>
      </c>
      <c r="CO224" s="70" t="str">
        <f t="shared" si="3842"/>
        <v>InitUnitNormal('IT02',,,,,,,,,,)</v>
      </c>
      <c r="CP224" s="70" t="str">
        <f t="shared" si="3843"/>
        <v>InitUnitMagic('IT02',,,,,,,,,,)</v>
      </c>
      <c r="CQ224" s="70" t="str">
        <f t="shared" si="3844"/>
        <v>InitUnitAdd('IT02',,,,,,,,,,)</v>
      </c>
      <c r="CR224" s="70" t="str">
        <f t="shared" si="3845"/>
        <v>InitEquipData('IT02',,"",,,,,'','','','','','',"ReplaceableTextures\\CommandButtons\\BTNIT03.blp")</v>
      </c>
      <c r="CU224" s="95" t="str">
        <f t="shared" ref="CU224:CU236" si="3918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19">IF(V224="","","|n"&amp;DB$2&amp;"+"&amp;V224&amp;DB$1)</f>
        <v/>
      </c>
      <c r="DC224" s="71" t="str">
        <f t="shared" ref="DC224:DC232" si="3920">IF(W224="","","|n"&amp;DC$2&amp;"+"&amp;W224&amp;DC$1)</f>
        <v/>
      </c>
      <c r="DD224" s="71" t="str">
        <f t="shared" ref="DD224:DD232" si="3921">IF(X224="","","|n"&amp;DD$2&amp;"+"&amp;X224&amp;DD$1)</f>
        <v/>
      </c>
      <c r="DE224" s="71" t="str">
        <f t="shared" ref="DE224:DE232" si="3922">IF(Y224="","","|n"&amp;DE$2&amp;"+"&amp;Y224&amp;DE$1)</f>
        <v/>
      </c>
      <c r="DF224" s="71" t="str">
        <f t="shared" ref="DF224:DF232" si="3923">IF(Z224="","","|n"&amp;DF$2&amp;"+"&amp;Z224&amp;DF$1)</f>
        <v/>
      </c>
      <c r="DG224" s="71" t="str">
        <f t="shared" ref="DG224:DG232" si="3924">IF(AA224="","","|n"&amp;DG$2&amp;"+"&amp;AA224&amp;DG$1)</f>
        <v/>
      </c>
      <c r="DH224" s="71" t="str">
        <f t="shared" ref="DH224:DH232" si="3925">IF(AB224="","","|n"&amp;DH$2&amp;"+"&amp;AB224&amp;DH$1)</f>
        <v/>
      </c>
      <c r="DI224" s="71" t="str">
        <f t="shared" ref="DI224:DI232" si="3926">IF(AC224="","","|n"&amp;DI$2&amp;"+"&amp;AC224&amp;DI$1)</f>
        <v/>
      </c>
      <c r="DJ224" s="71" t="str">
        <f t="shared" ref="DJ224:DJ232" si="3927">IF(AD224="","","|n"&amp;DJ$2&amp;"+"&amp;AD224&amp;DJ$1)</f>
        <v/>
      </c>
      <c r="DK224" s="71" t="str">
        <f t="shared" ref="DK224:DK232" si="3928">IF(AE224="","","|n"&amp;DK$2&amp;"+"&amp;AE224&amp;DK$1)</f>
        <v/>
      </c>
      <c r="DL224" s="71" t="str">
        <f t="shared" ref="DL224:DL232" si="3929">IF(AF224="","","|n"&amp;DL$2&amp;"+"&amp;AF224&amp;DL$1)</f>
        <v/>
      </c>
      <c r="DM224" s="71" t="str">
        <f t="shared" ref="DM224:DM232" si="3930">IF(AG224="","","|n"&amp;DM$2&amp;"+"&amp;AG224&amp;DM$1)</f>
        <v/>
      </c>
      <c r="DN224" s="71" t="str">
        <f t="shared" ref="DN224:DN232" si="3931">IF(AH224="","","|n"&amp;DN$2&amp;"+"&amp;AH224&amp;DN$1)</f>
        <v/>
      </c>
      <c r="DO224" s="71" t="str">
        <f t="shared" ref="DO224:DO232" si="3932">IF(AI224="","","|n"&amp;DO$2&amp;"+"&amp;AI224&amp;DO$1)</f>
        <v/>
      </c>
      <c r="DP224" s="71" t="str">
        <f t="shared" ref="DP224:DP232" si="3933">IF(AJ224="","","|n"&amp;DP$2&amp;"+"&amp;AJ224&amp;DP$1)</f>
        <v/>
      </c>
      <c r="DQ224" s="71" t="str">
        <f t="shared" ref="DQ224:DQ232" si="3934">IF(AK224="","","|n"&amp;DQ$2&amp;"+"&amp;AK224&amp;DQ$1)</f>
        <v/>
      </c>
      <c r="DR224" s="71" t="str">
        <f t="shared" ref="DR224:DR232" si="3935">IF(AL224="","","|n"&amp;DR$2&amp;"+"&amp;AL224&amp;DR$1)</f>
        <v/>
      </c>
      <c r="DS224" s="71" t="str">
        <f t="shared" ref="DS224:DS232" si="3936">IF(AM224="","","|n"&amp;DS$2&amp;"+"&amp;AM224&amp;DS$1)</f>
        <v/>
      </c>
      <c r="DT224" s="71" t="str">
        <f t="shared" ref="DT224:DT232" si="3937">IF(AN224="","","|n"&amp;DT$2&amp;"+"&amp;AN224&amp;DT$1)</f>
        <v/>
      </c>
      <c r="DU224" s="71" t="str">
        <f t="shared" ref="DU224:DU232" si="3938">IF(AO224="","","|n"&amp;DU$2&amp;"+"&amp;AO224&amp;DU$1)</f>
        <v/>
      </c>
      <c r="DV224" s="71" t="str">
        <f t="shared" ref="DV224:DV232" si="3939">IF(AP224="","","|n"&amp;DV$2&amp;"+"&amp;AP224&amp;DV$1)</f>
        <v/>
      </c>
      <c r="DW224" s="71" t="str">
        <f t="shared" ref="DW224:DW232" si="3940">IF(AQ224="","","|n"&amp;DW$2&amp;"+"&amp;AQ224&amp;DW$1)</f>
        <v/>
      </c>
      <c r="DX224" s="71" t="str">
        <f t="shared" ref="DX224:DX232" si="3941">IF(AR224="","","|n"&amp;DX$2&amp;"+"&amp;AR224&amp;DX$1)</f>
        <v/>
      </c>
      <c r="DY224" s="71" t="str">
        <f t="shared" ref="DY224:DY232" si="3942">IF(AS224="","","|n"&amp;DY$2&amp;"+"&amp;AS224&amp;DY$1)</f>
        <v/>
      </c>
      <c r="DZ224" s="71" t="str">
        <f t="shared" ref="DZ224:DZ232" si="3943">IF(AT224="","","|n"&amp;DZ$2&amp;"+"&amp;AT224&amp;DZ$1)</f>
        <v/>
      </c>
      <c r="EA224" s="71" t="str">
        <f t="shared" ref="EA224:EA232" si="3944">IF(AU224="","","|n"&amp;EA$2&amp;"+"&amp;AU224&amp;EA$1)</f>
        <v/>
      </c>
      <c r="EB224" s="71" t="str">
        <f t="shared" ref="EB224:EB232" si="3945">IF(AV224="","","|n"&amp;EB$2&amp;"+"&amp;AV224&amp;EB$1)</f>
        <v/>
      </c>
      <c r="EC224" s="71" t="str">
        <f t="shared" ref="EC224:EC232" si="3946">IF(AW224="","","|n"&amp;EC$2&amp;"+"&amp;AW224&amp;EC$1)</f>
        <v/>
      </c>
      <c r="ED224" s="71" t="str">
        <f t="shared" ref="ED224:ED232" si="3947">IF(AX224="","","|n"&amp;ED$2&amp;"+"&amp;AX224&amp;ED$1)</f>
        <v/>
      </c>
      <c r="EE224" s="71" t="str">
        <f t="shared" ref="EE224:EE232" si="3948">IF(AY224="","","|n"&amp;EE$2&amp;"+"&amp;AY224&amp;EE$1)</f>
        <v/>
      </c>
      <c r="EF224" s="71" t="str">
        <f t="shared" ref="EF224:EF232" si="3949">IF(AZ224="","","|n"&amp;EF$2&amp;"+"&amp;AZ224&amp;EF$1)</f>
        <v/>
      </c>
      <c r="EG224" s="71" t="str">
        <f t="shared" ref="EG224:EG232" si="3950">IF(BA224="","","|n"&amp;EG$2&amp;"+"&amp;BA224&amp;EG$1)</f>
        <v/>
      </c>
      <c r="EH224" s="71" t="str">
        <f t="shared" ref="EH224:EH232" si="3951">IF(BB224="","","|n"&amp;EH$2&amp;"+"&amp;BB224&amp;EH$1)</f>
        <v/>
      </c>
      <c r="EI224" s="71" t="str">
        <f t="shared" ref="EI224:EI232" si="3952">IF(BC224="","","|n"&amp;EI$2&amp;"+"&amp;BC224&amp;EI$1)</f>
        <v/>
      </c>
      <c r="EJ224" s="71" t="str">
        <f t="shared" ref="EJ224:EJ232" si="3953">IF(BD224="","","|n"&amp;EJ$2&amp;"+"&amp;BD224&amp;EJ$1)</f>
        <v/>
      </c>
      <c r="EK224" s="71" t="str">
        <f t="shared" ref="EK224:EK232" si="3954">IF(BE224="","","|n"&amp;EK$2&amp;"+"&amp;BE224&amp;EK$1)</f>
        <v/>
      </c>
      <c r="EL224" s="71" t="str">
        <f t="shared" ref="EL224:EL232" si="3955">IF(BF224="","","|n"&amp;EL$2&amp;"+"&amp;BF224&amp;EL$1)</f>
        <v/>
      </c>
      <c r="EM224" s="71" t="str">
        <f t="shared" ref="EM224:EM232" si="3956">IF(BG224="","","|n"&amp;EM$2&amp;"+"&amp;BG224&amp;EM$1)</f>
        <v/>
      </c>
      <c r="EN224" s="71" t="str">
        <f t="shared" ref="EN224:EN232" si="3957">IF(BH224="","","|n"&amp;EN$2&amp;"+"&amp;BH224&amp;EN$1)</f>
        <v/>
      </c>
      <c r="EO224" s="71" t="str">
        <f t="shared" ref="EO224:EO232" si="3958">IF(BI224="","","|n"&amp;EO$2&amp;"+"&amp;BI224&amp;EO$1)</f>
        <v/>
      </c>
      <c r="EP224" s="71" t="str">
        <f t="shared" ref="EP224:EP232" si="3959">IF(BJ224="","","|n"&amp;EP$2&amp;"+"&amp;BJ224&amp;EP$1)</f>
        <v/>
      </c>
      <c r="EQ224" s="71" t="str">
        <f t="shared" ref="EQ224:EQ232" si="3960">IF(BK224="","","|n"&amp;EQ$2&amp;"+"&amp;BK224&amp;EQ$1)</f>
        <v/>
      </c>
      <c r="ER224" s="71" t="str">
        <f t="shared" ref="ER224:ER232" si="3961">IF(BL224="","","|n"&amp;ER$2&amp;"+"&amp;BL224&amp;ER$1)</f>
        <v/>
      </c>
      <c r="ES224" s="71" t="str">
        <f t="shared" ref="ES224:ES232" si="3962">IF(BM224="","","|n"&amp;ES$2&amp;"+"&amp;BM224&amp;ES$1)</f>
        <v/>
      </c>
      <c r="ET224" s="71" t="str">
        <f t="shared" ref="ET224:ET232" si="3963">IF(BN224="","","|n"&amp;ET$2&amp;"+"&amp;BN224&amp;ET$1)</f>
        <v/>
      </c>
      <c r="EU224" s="71" t="str">
        <f t="shared" ref="EU224:EU232" si="3964">IF(BO224="","","|n"&amp;EU$2&amp;"+"&amp;BO224&amp;EU$1)</f>
        <v/>
      </c>
      <c r="EV224" s="71" t="str">
        <f t="shared" ref="EV224:EV232" si="3965">IF(BP224="","","|n"&amp;EV$2&amp;"+"&amp;BP224&amp;EV$1)</f>
        <v/>
      </c>
      <c r="EW224" s="71" t="str">
        <f t="shared" ref="EW224:EW232" si="3966">IF(BQ224="","","|n"&amp;EW$2&amp;"+"&amp;BQ224&amp;EW$1)</f>
        <v/>
      </c>
      <c r="EX224" s="71" t="str">
        <f t="shared" ref="EX224:EX232" si="3967">IF(BR224="","","|n"&amp;EX$2&amp;"+"&amp;BR224&amp;EX$1)</f>
        <v/>
      </c>
      <c r="EY224" s="71" t="str">
        <f t="shared" ref="EY224:EY232" si="3968">IF(BS224="","","|n"&amp;EY$2&amp;"+"&amp;BS224&amp;EY$1)</f>
        <v/>
      </c>
      <c r="EZ224" s="71" t="str">
        <f t="shared" ref="EZ224:EZ232" si="3969">IF(BT224="","","|n"&amp;EZ$2&amp;"+"&amp;BT224&amp;EZ$1)</f>
        <v/>
      </c>
      <c r="FA224" s="71" t="str">
        <f t="shared" ref="FA224:FA232" si="3970">IF(BU224="","","|n"&amp;FA$2&amp;"+"&amp;BU224&amp;FA$1)</f>
        <v/>
      </c>
      <c r="FB224" s="71" t="str">
        <f t="shared" ref="FB224:FB232" si="3971">IF(BV224="","","|n"&amp;FB$2&amp;"+"&amp;BV224&amp;FB$1)</f>
        <v/>
      </c>
      <c r="FC224" s="71" t="str">
        <f t="shared" ref="FC224:FC232" si="3972">IF(BW224="","","|n"&amp;FC$2&amp;"+"&amp;BW224&amp;FC$1)</f>
        <v/>
      </c>
      <c r="FD224" s="71" t="str">
        <f t="shared" ref="FD224:FD232" si="3973">IF(BX224="","","|n"&amp;FD$2&amp;"+"&amp;BX224&amp;FD$1)</f>
        <v/>
      </c>
      <c r="FE224" s="71" t="str">
        <f t="shared" ref="FE224:FE232" si="3974">IF(BY224="","","|n"&amp;FE$2&amp;"+"&amp;BY224&amp;FE$1)</f>
        <v/>
      </c>
      <c r="FF224" s="71" t="str">
        <f t="shared" ref="FF224:FF232" si="3975">IF(BZ224="","","|n"&amp;FF$2&amp;"+"&amp;BZ224&amp;FF$1)</f>
        <v/>
      </c>
      <c r="FG224" s="71" t="str">
        <f t="shared" ref="FG224:FG232" si="3976">IF(CA224="","","|n"&amp;FG$2&amp;"+"&amp;CA224&amp;FG$1)</f>
        <v/>
      </c>
      <c r="FH224" s="71" t="str">
        <f t="shared" ref="FH224:FH232" si="3977">IF(CB224="","","|n"&amp;FH$2&amp;"+"&amp;CB224&amp;FH$1)</f>
        <v/>
      </c>
      <c r="FI224" s="71" t="str">
        <f t="shared" ref="FI224:FI232" si="3978">IF(CC224="","","|n"&amp;FI$2&amp;"+"&amp;CC224&amp;FI$1)</f>
        <v/>
      </c>
      <c r="FJ224" s="71" t="str">
        <f t="shared" ref="FJ224:FJ232" si="3979">IF(CD224="","","|n"&amp;FJ$2&amp;"+"&amp;CD224&amp;FJ$1)</f>
        <v/>
      </c>
      <c r="FK224" s="71" t="str">
        <f t="shared" ref="FK224:FK232" si="3980">IF(CE224="","","|n"&amp;FK$2&amp;"+"&amp;CE224&amp;FK$1)</f>
        <v/>
      </c>
      <c r="FL224" s="71" t="str">
        <f t="shared" ref="FL224:FL232" si="3981">IF(CF224="","","|n"&amp;FL$2&amp;"+"&amp;CF224&amp;FL$1)</f>
        <v/>
      </c>
      <c r="FM224" s="71" t="str">
        <f t="shared" ref="FM224:FM232" si="3982">IF(CG224="","","|n"&amp;FM$2&amp;"+"&amp;CG224&amp;FM$1)</f>
        <v/>
      </c>
      <c r="FN224" s="71" t="str">
        <f t="shared" ref="FN224:FN232" si="3983">IF(CH224="","","|n"&amp;FN$2&amp;"+"&amp;CH224&amp;FN$1)</f>
        <v/>
      </c>
      <c r="FO224" s="71" t="str">
        <f t="shared" ref="FO224:FO232" si="3984">IF(CI224="","","|n"&amp;FO$2&amp;"+"&amp;CI224&amp;FO$1)</f>
        <v/>
      </c>
      <c r="FP224" s="71" t="str">
        <f t="shared" ref="FP224:FP232" si="3985">IF(CJ224="","","|n"&amp;FP$2&amp;"+"&amp;CJ224&amp;FP$1)</f>
        <v/>
      </c>
      <c r="FQ224" s="71" t="str">
        <f t="shared" ref="FQ224:FQ232" si="3986">IF(CK224="","","|n"&amp;FQ$2&amp;"+"&amp;CK224&amp;FQ$1)</f>
        <v/>
      </c>
      <c r="FR224" s="71" t="str">
        <f t="shared" ref="FR224:FR232" si="3987">IF(CL224="","","|n"&amp;FR$2&amp;"+"&amp;CL224&amp;FR$1)</f>
        <v/>
      </c>
      <c r="FS224" s="71" t="str">
        <f t="shared" ref="FS224:FS232" si="3988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0"/>
        <v>ReplaceableTextures\\CommandButtons\\BTNIT03.blp</v>
      </c>
      <c r="CN225" s="70" t="str">
        <f t="shared" si="3841"/>
        <v>InitUnitState('IT03',,,,,,,,,,)</v>
      </c>
      <c r="CO225" s="70" t="str">
        <f t="shared" si="3842"/>
        <v>InitUnitNormal('IT03',,,,,,,,,,)</v>
      </c>
      <c r="CP225" s="70" t="str">
        <f t="shared" si="3843"/>
        <v>InitUnitMagic('IT03',,,,,,,,,,)</v>
      </c>
      <c r="CQ225" s="70" t="str">
        <f t="shared" si="3844"/>
        <v>InitUnitAdd('IT03',,,,,,,,,,)</v>
      </c>
      <c r="CR225" s="70" t="str">
        <f t="shared" si="3845"/>
        <v>InitEquipData('IT03',,"",,,,,'','','','','','',"ReplaceableTextures\\CommandButtons\\BTNIT04.blp")</v>
      </c>
      <c r="CU225" s="95" t="str">
        <f t="shared" si="3918"/>
        <v>|n</v>
      </c>
      <c r="CV225" s="61" t="str">
        <f t="shared" ref="CV225:CV236" si="3989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19"/>
        <v/>
      </c>
      <c r="DC225" s="71" t="str">
        <f t="shared" si="3920"/>
        <v/>
      </c>
      <c r="DD225" s="71" t="str">
        <f t="shared" si="3921"/>
        <v/>
      </c>
      <c r="DE225" s="71" t="str">
        <f t="shared" si="3922"/>
        <v/>
      </c>
      <c r="DF225" s="71" t="str">
        <f t="shared" si="3923"/>
        <v/>
      </c>
      <c r="DG225" s="71" t="str">
        <f t="shared" si="3924"/>
        <v/>
      </c>
      <c r="DH225" s="71" t="str">
        <f t="shared" si="3925"/>
        <v/>
      </c>
      <c r="DI225" s="71" t="str">
        <f t="shared" si="3926"/>
        <v/>
      </c>
      <c r="DJ225" s="71" t="str">
        <f t="shared" si="3927"/>
        <v/>
      </c>
      <c r="DK225" s="71" t="str">
        <f t="shared" si="3928"/>
        <v/>
      </c>
      <c r="DL225" s="71" t="str">
        <f t="shared" si="3929"/>
        <v/>
      </c>
      <c r="DM225" s="71" t="str">
        <f t="shared" si="3930"/>
        <v/>
      </c>
      <c r="DN225" s="71" t="str">
        <f t="shared" si="3931"/>
        <v/>
      </c>
      <c r="DO225" s="71" t="str">
        <f t="shared" si="3932"/>
        <v/>
      </c>
      <c r="DP225" s="71" t="str">
        <f t="shared" si="3933"/>
        <v/>
      </c>
      <c r="DQ225" s="71" t="str">
        <f t="shared" si="3934"/>
        <v/>
      </c>
      <c r="DR225" s="71" t="str">
        <f t="shared" si="3935"/>
        <v/>
      </c>
      <c r="DS225" s="71" t="str">
        <f t="shared" si="3936"/>
        <v/>
      </c>
      <c r="DT225" s="71" t="str">
        <f t="shared" si="3937"/>
        <v/>
      </c>
      <c r="DU225" s="71" t="str">
        <f t="shared" si="3938"/>
        <v/>
      </c>
      <c r="DV225" s="71" t="str">
        <f t="shared" si="3939"/>
        <v/>
      </c>
      <c r="DW225" s="71" t="str">
        <f t="shared" si="3940"/>
        <v/>
      </c>
      <c r="DX225" s="71" t="str">
        <f t="shared" si="3941"/>
        <v/>
      </c>
      <c r="DY225" s="71" t="str">
        <f t="shared" si="3942"/>
        <v/>
      </c>
      <c r="DZ225" s="71" t="str">
        <f t="shared" si="3943"/>
        <v/>
      </c>
      <c r="EA225" s="71" t="str">
        <f t="shared" si="3944"/>
        <v/>
      </c>
      <c r="EB225" s="71" t="str">
        <f t="shared" si="3945"/>
        <v/>
      </c>
      <c r="EC225" s="71" t="str">
        <f t="shared" si="3946"/>
        <v/>
      </c>
      <c r="ED225" s="71" t="str">
        <f t="shared" si="3947"/>
        <v/>
      </c>
      <c r="EE225" s="71" t="str">
        <f t="shared" si="3948"/>
        <v/>
      </c>
      <c r="EF225" s="71" t="str">
        <f t="shared" si="3949"/>
        <v/>
      </c>
      <c r="EG225" s="71" t="str">
        <f t="shared" si="3950"/>
        <v/>
      </c>
      <c r="EH225" s="71" t="str">
        <f t="shared" si="3951"/>
        <v/>
      </c>
      <c r="EI225" s="71" t="str">
        <f t="shared" si="3952"/>
        <v/>
      </c>
      <c r="EJ225" s="71" t="str">
        <f t="shared" si="3953"/>
        <v/>
      </c>
      <c r="EK225" s="71" t="str">
        <f t="shared" si="3954"/>
        <v/>
      </c>
      <c r="EL225" s="71" t="str">
        <f t="shared" si="3955"/>
        <v/>
      </c>
      <c r="EM225" s="71" t="str">
        <f t="shared" si="3956"/>
        <v/>
      </c>
      <c r="EN225" s="71" t="str">
        <f t="shared" si="3957"/>
        <v/>
      </c>
      <c r="EO225" s="71" t="str">
        <f t="shared" si="3958"/>
        <v/>
      </c>
      <c r="EP225" s="71" t="str">
        <f t="shared" si="3959"/>
        <v/>
      </c>
      <c r="EQ225" s="71" t="str">
        <f t="shared" si="3960"/>
        <v/>
      </c>
      <c r="ER225" s="71" t="str">
        <f t="shared" si="3961"/>
        <v/>
      </c>
      <c r="ES225" s="71" t="str">
        <f t="shared" si="3962"/>
        <v/>
      </c>
      <c r="ET225" s="71" t="str">
        <f t="shared" si="3963"/>
        <v/>
      </c>
      <c r="EU225" s="71" t="str">
        <f t="shared" si="3964"/>
        <v/>
      </c>
      <c r="EV225" s="71" t="str">
        <f t="shared" si="3965"/>
        <v/>
      </c>
      <c r="EW225" s="71" t="str">
        <f t="shared" si="3966"/>
        <v/>
      </c>
      <c r="EX225" s="71" t="str">
        <f t="shared" si="3967"/>
        <v/>
      </c>
      <c r="EY225" s="71" t="str">
        <f t="shared" si="3968"/>
        <v/>
      </c>
      <c r="EZ225" s="71" t="str">
        <f t="shared" si="3969"/>
        <v/>
      </c>
      <c r="FA225" s="71" t="str">
        <f t="shared" si="3970"/>
        <v/>
      </c>
      <c r="FB225" s="71" t="str">
        <f t="shared" si="3971"/>
        <v/>
      </c>
      <c r="FC225" s="71" t="str">
        <f t="shared" si="3972"/>
        <v/>
      </c>
      <c r="FD225" s="71" t="str">
        <f t="shared" si="3973"/>
        <v/>
      </c>
      <c r="FE225" s="71" t="str">
        <f t="shared" si="3974"/>
        <v/>
      </c>
      <c r="FF225" s="71" t="str">
        <f t="shared" si="3975"/>
        <v/>
      </c>
      <c r="FG225" s="71" t="str">
        <f t="shared" si="3976"/>
        <v/>
      </c>
      <c r="FH225" s="71" t="str">
        <f t="shared" si="3977"/>
        <v/>
      </c>
      <c r="FI225" s="71" t="str">
        <f t="shared" si="3978"/>
        <v/>
      </c>
      <c r="FJ225" s="71" t="str">
        <f t="shared" si="3979"/>
        <v/>
      </c>
      <c r="FK225" s="71" t="str">
        <f t="shared" si="3980"/>
        <v/>
      </c>
      <c r="FL225" s="71" t="str">
        <f t="shared" si="3981"/>
        <v/>
      </c>
      <c r="FM225" s="71" t="str">
        <f t="shared" si="3982"/>
        <v/>
      </c>
      <c r="FN225" s="71" t="str">
        <f t="shared" si="3983"/>
        <v/>
      </c>
      <c r="FO225" s="71" t="str">
        <f t="shared" si="3984"/>
        <v/>
      </c>
      <c r="FP225" s="71" t="str">
        <f t="shared" si="3985"/>
        <v/>
      </c>
      <c r="FQ225" s="71" t="str">
        <f t="shared" si="3986"/>
        <v/>
      </c>
      <c r="FR225" s="71" t="str">
        <f t="shared" si="3987"/>
        <v/>
      </c>
      <c r="FS225" s="71" t="str">
        <f t="shared" si="3988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0"/>
        <v>ReplaceableTextures\\CommandButtons\\BTNIT04.blp</v>
      </c>
      <c r="CN226" s="70" t="str">
        <f t="shared" si="3841"/>
        <v>InitUnitState('IT04',,,,,,,,,,)</v>
      </c>
      <c r="CO226" s="70" t="str">
        <f t="shared" si="3842"/>
        <v>InitUnitNormal('IT04',,,,,,,,,,)</v>
      </c>
      <c r="CP226" s="70" t="str">
        <f t="shared" si="3843"/>
        <v>InitUnitMagic('IT04',,,,,,,,,,)</v>
      </c>
      <c r="CQ226" s="70" t="str">
        <f t="shared" si="3844"/>
        <v>InitUnitAdd('IT04',,,,,,,,,,)</v>
      </c>
      <c r="CR226" s="70" t="str">
        <f t="shared" si="3845"/>
        <v>InitEquipData('IT04',,"",,,,,'','','','','','',"ReplaceableTextures\\CommandButtons\\BTNIT05.blp")</v>
      </c>
      <c r="CU226" s="95" t="str">
        <f t="shared" si="3918"/>
        <v>|n</v>
      </c>
      <c r="CV226" s="61" t="str">
        <f t="shared" si="398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19"/>
        <v/>
      </c>
      <c r="DC226" s="71" t="str">
        <f t="shared" si="3920"/>
        <v/>
      </c>
      <c r="DD226" s="71" t="str">
        <f t="shared" si="3921"/>
        <v/>
      </c>
      <c r="DE226" s="71" t="str">
        <f t="shared" si="3922"/>
        <v/>
      </c>
      <c r="DF226" s="71" t="str">
        <f t="shared" si="3923"/>
        <v/>
      </c>
      <c r="DG226" s="71" t="str">
        <f t="shared" si="3924"/>
        <v/>
      </c>
      <c r="DH226" s="71" t="str">
        <f t="shared" si="3925"/>
        <v/>
      </c>
      <c r="DI226" s="71" t="str">
        <f t="shared" si="3926"/>
        <v/>
      </c>
      <c r="DJ226" s="71" t="str">
        <f t="shared" si="3927"/>
        <v/>
      </c>
      <c r="DK226" s="71" t="str">
        <f t="shared" si="3928"/>
        <v/>
      </c>
      <c r="DL226" s="71" t="str">
        <f t="shared" si="3929"/>
        <v/>
      </c>
      <c r="DM226" s="71" t="str">
        <f t="shared" si="3930"/>
        <v/>
      </c>
      <c r="DN226" s="71" t="str">
        <f t="shared" si="3931"/>
        <v/>
      </c>
      <c r="DO226" s="71" t="str">
        <f t="shared" si="3932"/>
        <v/>
      </c>
      <c r="DP226" s="71" t="str">
        <f t="shared" si="3933"/>
        <v/>
      </c>
      <c r="DQ226" s="71" t="str">
        <f t="shared" si="3934"/>
        <v/>
      </c>
      <c r="DR226" s="71" t="str">
        <f t="shared" si="3935"/>
        <v/>
      </c>
      <c r="DS226" s="71" t="str">
        <f t="shared" si="3936"/>
        <v/>
      </c>
      <c r="DT226" s="71" t="str">
        <f t="shared" si="3937"/>
        <v/>
      </c>
      <c r="DU226" s="71" t="str">
        <f t="shared" si="3938"/>
        <v/>
      </c>
      <c r="DV226" s="71" t="str">
        <f t="shared" si="3939"/>
        <v/>
      </c>
      <c r="DW226" s="71" t="str">
        <f t="shared" si="3940"/>
        <v/>
      </c>
      <c r="DX226" s="71" t="str">
        <f t="shared" si="3941"/>
        <v/>
      </c>
      <c r="DY226" s="71" t="str">
        <f t="shared" si="3942"/>
        <v/>
      </c>
      <c r="DZ226" s="71" t="str">
        <f t="shared" si="3943"/>
        <v/>
      </c>
      <c r="EA226" s="71" t="str">
        <f t="shared" si="3944"/>
        <v/>
      </c>
      <c r="EB226" s="71" t="str">
        <f t="shared" si="3945"/>
        <v/>
      </c>
      <c r="EC226" s="71" t="str">
        <f t="shared" si="3946"/>
        <v/>
      </c>
      <c r="ED226" s="71" t="str">
        <f t="shared" si="3947"/>
        <v/>
      </c>
      <c r="EE226" s="71" t="str">
        <f t="shared" si="3948"/>
        <v/>
      </c>
      <c r="EF226" s="71" t="str">
        <f t="shared" si="3949"/>
        <v/>
      </c>
      <c r="EG226" s="71" t="str">
        <f t="shared" si="3950"/>
        <v/>
      </c>
      <c r="EH226" s="71" t="str">
        <f t="shared" si="3951"/>
        <v/>
      </c>
      <c r="EI226" s="71" t="str">
        <f t="shared" si="3952"/>
        <v/>
      </c>
      <c r="EJ226" s="71" t="str">
        <f t="shared" si="3953"/>
        <v/>
      </c>
      <c r="EK226" s="71" t="str">
        <f t="shared" si="3954"/>
        <v/>
      </c>
      <c r="EL226" s="71" t="str">
        <f t="shared" si="3955"/>
        <v/>
      </c>
      <c r="EM226" s="71" t="str">
        <f t="shared" si="3956"/>
        <v/>
      </c>
      <c r="EN226" s="71" t="str">
        <f t="shared" si="3957"/>
        <v/>
      </c>
      <c r="EO226" s="71" t="str">
        <f t="shared" si="3958"/>
        <v/>
      </c>
      <c r="EP226" s="71" t="str">
        <f t="shared" si="3959"/>
        <v/>
      </c>
      <c r="EQ226" s="71" t="str">
        <f t="shared" si="3960"/>
        <v/>
      </c>
      <c r="ER226" s="71" t="str">
        <f t="shared" si="3961"/>
        <v/>
      </c>
      <c r="ES226" s="71" t="str">
        <f t="shared" si="3962"/>
        <v/>
      </c>
      <c r="ET226" s="71" t="str">
        <f t="shared" si="3963"/>
        <v/>
      </c>
      <c r="EU226" s="71" t="str">
        <f t="shared" si="3964"/>
        <v/>
      </c>
      <c r="EV226" s="71" t="str">
        <f t="shared" si="3965"/>
        <v/>
      </c>
      <c r="EW226" s="71" t="str">
        <f t="shared" si="3966"/>
        <v/>
      </c>
      <c r="EX226" s="71" t="str">
        <f t="shared" si="3967"/>
        <v/>
      </c>
      <c r="EY226" s="71" t="str">
        <f t="shared" si="3968"/>
        <v/>
      </c>
      <c r="EZ226" s="71" t="str">
        <f t="shared" si="3969"/>
        <v/>
      </c>
      <c r="FA226" s="71" t="str">
        <f t="shared" si="3970"/>
        <v/>
      </c>
      <c r="FB226" s="71" t="str">
        <f t="shared" si="3971"/>
        <v/>
      </c>
      <c r="FC226" s="71" t="str">
        <f t="shared" si="3972"/>
        <v/>
      </c>
      <c r="FD226" s="71" t="str">
        <f t="shared" si="3973"/>
        <v/>
      </c>
      <c r="FE226" s="71" t="str">
        <f t="shared" si="3974"/>
        <v/>
      </c>
      <c r="FF226" s="71" t="str">
        <f t="shared" si="3975"/>
        <v/>
      </c>
      <c r="FG226" s="71" t="str">
        <f t="shared" si="3976"/>
        <v/>
      </c>
      <c r="FH226" s="71" t="str">
        <f t="shared" si="3977"/>
        <v/>
      </c>
      <c r="FI226" s="71" t="str">
        <f t="shared" si="3978"/>
        <v/>
      </c>
      <c r="FJ226" s="71" t="str">
        <f t="shared" si="3979"/>
        <v/>
      </c>
      <c r="FK226" s="71" t="str">
        <f t="shared" si="3980"/>
        <v/>
      </c>
      <c r="FL226" s="71" t="str">
        <f t="shared" si="3981"/>
        <v/>
      </c>
      <c r="FM226" s="71" t="str">
        <f t="shared" si="3982"/>
        <v/>
      </c>
      <c r="FN226" s="71" t="str">
        <f t="shared" si="3983"/>
        <v/>
      </c>
      <c r="FO226" s="71" t="str">
        <f t="shared" si="3984"/>
        <v/>
      </c>
      <c r="FP226" s="71" t="str">
        <f t="shared" si="3985"/>
        <v/>
      </c>
      <c r="FQ226" s="71" t="str">
        <f t="shared" si="3986"/>
        <v/>
      </c>
      <c r="FR226" s="71" t="str">
        <f t="shared" si="3987"/>
        <v/>
      </c>
      <c r="FS226" s="71" t="str">
        <f t="shared" si="3988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0"/>
        <v>ReplaceableTextures\\CommandButtons\\BTNIT05.blp</v>
      </c>
      <c r="CN227" s="70" t="str">
        <f t="shared" si="3841"/>
        <v>InitUnitState('IT05',,,,,,,,,,)</v>
      </c>
      <c r="CO227" s="70" t="str">
        <f t="shared" si="3842"/>
        <v>InitUnitNormal('IT05',,,,,,,,,,)</v>
      </c>
      <c r="CP227" s="70" t="str">
        <f t="shared" si="3843"/>
        <v>InitUnitMagic('IT05',,,,,,,,,,)</v>
      </c>
      <c r="CQ227" s="70" t="str">
        <f t="shared" si="3844"/>
        <v>InitUnitAdd('IT05',,,,,,,,,,)</v>
      </c>
      <c r="CR227" s="70" t="str">
        <f t="shared" si="3845"/>
        <v>InitEquipData('IT05',,"",,,,,'','','','','','',"ReplaceableTextures\\CommandButtons\\BTNIT06.blp")</v>
      </c>
      <c r="CU227" s="95" t="str">
        <f t="shared" si="3918"/>
        <v>|n</v>
      </c>
      <c r="CV227" s="61" t="str">
        <f t="shared" si="398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19"/>
        <v/>
      </c>
      <c r="DC227" s="71" t="str">
        <f t="shared" si="3920"/>
        <v/>
      </c>
      <c r="DD227" s="71" t="str">
        <f t="shared" si="3921"/>
        <v/>
      </c>
      <c r="DE227" s="71" t="str">
        <f t="shared" si="3922"/>
        <v/>
      </c>
      <c r="DF227" s="71" t="str">
        <f t="shared" si="3923"/>
        <v/>
      </c>
      <c r="DG227" s="71" t="str">
        <f t="shared" si="3924"/>
        <v/>
      </c>
      <c r="DH227" s="71" t="str">
        <f t="shared" si="3925"/>
        <v/>
      </c>
      <c r="DI227" s="71" t="str">
        <f t="shared" si="3926"/>
        <v/>
      </c>
      <c r="DJ227" s="71" t="str">
        <f t="shared" si="3927"/>
        <v/>
      </c>
      <c r="DK227" s="71" t="str">
        <f t="shared" si="3928"/>
        <v/>
      </c>
      <c r="DL227" s="71" t="str">
        <f t="shared" si="3929"/>
        <v/>
      </c>
      <c r="DM227" s="71" t="str">
        <f t="shared" si="3930"/>
        <v/>
      </c>
      <c r="DN227" s="71" t="str">
        <f t="shared" si="3931"/>
        <v/>
      </c>
      <c r="DO227" s="71" t="str">
        <f t="shared" si="3932"/>
        <v/>
      </c>
      <c r="DP227" s="71" t="str">
        <f t="shared" si="3933"/>
        <v/>
      </c>
      <c r="DQ227" s="71" t="str">
        <f t="shared" si="3934"/>
        <v/>
      </c>
      <c r="DR227" s="71" t="str">
        <f t="shared" si="3935"/>
        <v/>
      </c>
      <c r="DS227" s="71" t="str">
        <f t="shared" si="3936"/>
        <v/>
      </c>
      <c r="DT227" s="71" t="str">
        <f t="shared" si="3937"/>
        <v/>
      </c>
      <c r="DU227" s="71" t="str">
        <f t="shared" si="3938"/>
        <v/>
      </c>
      <c r="DV227" s="71" t="str">
        <f t="shared" si="3939"/>
        <v/>
      </c>
      <c r="DW227" s="71" t="str">
        <f t="shared" si="3940"/>
        <v/>
      </c>
      <c r="DX227" s="71" t="str">
        <f t="shared" si="3941"/>
        <v/>
      </c>
      <c r="DY227" s="71" t="str">
        <f t="shared" si="3942"/>
        <v/>
      </c>
      <c r="DZ227" s="71" t="str">
        <f t="shared" si="3943"/>
        <v/>
      </c>
      <c r="EA227" s="71" t="str">
        <f t="shared" si="3944"/>
        <v/>
      </c>
      <c r="EB227" s="71" t="str">
        <f t="shared" si="3945"/>
        <v/>
      </c>
      <c r="EC227" s="71" t="str">
        <f t="shared" si="3946"/>
        <v/>
      </c>
      <c r="ED227" s="71" t="str">
        <f t="shared" si="3947"/>
        <v/>
      </c>
      <c r="EE227" s="71" t="str">
        <f t="shared" si="3948"/>
        <v/>
      </c>
      <c r="EF227" s="71" t="str">
        <f t="shared" si="3949"/>
        <v/>
      </c>
      <c r="EG227" s="71" t="str">
        <f t="shared" si="3950"/>
        <v/>
      </c>
      <c r="EH227" s="71" t="str">
        <f t="shared" si="3951"/>
        <v/>
      </c>
      <c r="EI227" s="71" t="str">
        <f t="shared" si="3952"/>
        <v/>
      </c>
      <c r="EJ227" s="71" t="str">
        <f t="shared" si="3953"/>
        <v/>
      </c>
      <c r="EK227" s="71" t="str">
        <f t="shared" si="3954"/>
        <v/>
      </c>
      <c r="EL227" s="71" t="str">
        <f t="shared" si="3955"/>
        <v/>
      </c>
      <c r="EM227" s="71" t="str">
        <f t="shared" si="3956"/>
        <v/>
      </c>
      <c r="EN227" s="71" t="str">
        <f t="shared" si="3957"/>
        <v/>
      </c>
      <c r="EO227" s="71" t="str">
        <f t="shared" si="3958"/>
        <v/>
      </c>
      <c r="EP227" s="71" t="str">
        <f t="shared" si="3959"/>
        <v/>
      </c>
      <c r="EQ227" s="71" t="str">
        <f t="shared" si="3960"/>
        <v/>
      </c>
      <c r="ER227" s="71" t="str">
        <f t="shared" si="3961"/>
        <v/>
      </c>
      <c r="ES227" s="71" t="str">
        <f t="shared" si="3962"/>
        <v/>
      </c>
      <c r="ET227" s="71" t="str">
        <f t="shared" si="3963"/>
        <v/>
      </c>
      <c r="EU227" s="71" t="str">
        <f t="shared" si="3964"/>
        <v/>
      </c>
      <c r="EV227" s="71" t="str">
        <f t="shared" si="3965"/>
        <v/>
      </c>
      <c r="EW227" s="71" t="str">
        <f t="shared" si="3966"/>
        <v/>
      </c>
      <c r="EX227" s="71" t="str">
        <f t="shared" si="3967"/>
        <v/>
      </c>
      <c r="EY227" s="71" t="str">
        <f t="shared" si="3968"/>
        <v/>
      </c>
      <c r="EZ227" s="71" t="str">
        <f t="shared" si="3969"/>
        <v/>
      </c>
      <c r="FA227" s="71" t="str">
        <f t="shared" si="3970"/>
        <v/>
      </c>
      <c r="FB227" s="71" t="str">
        <f t="shared" si="3971"/>
        <v/>
      </c>
      <c r="FC227" s="71" t="str">
        <f t="shared" si="3972"/>
        <v/>
      </c>
      <c r="FD227" s="71" t="str">
        <f t="shared" si="3973"/>
        <v/>
      </c>
      <c r="FE227" s="71" t="str">
        <f t="shared" si="3974"/>
        <v/>
      </c>
      <c r="FF227" s="71" t="str">
        <f t="shared" si="3975"/>
        <v/>
      </c>
      <c r="FG227" s="71" t="str">
        <f t="shared" si="3976"/>
        <v/>
      </c>
      <c r="FH227" s="71" t="str">
        <f t="shared" si="3977"/>
        <v/>
      </c>
      <c r="FI227" s="71" t="str">
        <f t="shared" si="3978"/>
        <v/>
      </c>
      <c r="FJ227" s="71" t="str">
        <f t="shared" si="3979"/>
        <v/>
      </c>
      <c r="FK227" s="71" t="str">
        <f t="shared" si="3980"/>
        <v/>
      </c>
      <c r="FL227" s="71" t="str">
        <f t="shared" si="3981"/>
        <v/>
      </c>
      <c r="FM227" s="71" t="str">
        <f t="shared" si="3982"/>
        <v/>
      </c>
      <c r="FN227" s="71" t="str">
        <f t="shared" si="3983"/>
        <v/>
      </c>
      <c r="FO227" s="71" t="str">
        <f t="shared" si="3984"/>
        <v/>
      </c>
      <c r="FP227" s="71" t="str">
        <f t="shared" si="3985"/>
        <v/>
      </c>
      <c r="FQ227" s="71" t="str">
        <f t="shared" si="3986"/>
        <v/>
      </c>
      <c r="FR227" s="71" t="str">
        <f t="shared" si="3987"/>
        <v/>
      </c>
      <c r="FS227" s="71" t="str">
        <f t="shared" si="3988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0"/>
        <v>ReplaceableTextures\\CommandButtons\\BTNIT06.blp</v>
      </c>
      <c r="CN228" s="70" t="str">
        <f t="shared" si="3841"/>
        <v>InitUnitState('IT06',,,,,,,,,,)</v>
      </c>
      <c r="CO228" s="70" t="str">
        <f t="shared" si="3842"/>
        <v>InitUnitNormal('IT06',,,,,,,,,,)</v>
      </c>
      <c r="CP228" s="70" t="str">
        <f t="shared" si="3843"/>
        <v>InitUnitMagic('IT06',,,,,,,,,,)</v>
      </c>
      <c r="CQ228" s="70" t="str">
        <f t="shared" si="3844"/>
        <v>InitUnitAdd('IT06',,,,,,,,,,)</v>
      </c>
      <c r="CR228" s="70" t="str">
        <f t="shared" si="3845"/>
        <v>InitEquipData('IT06',,"",,,,,'','','','','','',"ReplaceableTextures\\CommandButtons\\BTNIT07.blp")</v>
      </c>
      <c r="CU228" s="95" t="str">
        <f t="shared" si="3918"/>
        <v>|n</v>
      </c>
      <c r="CV228" s="61" t="str">
        <f t="shared" si="398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19"/>
        <v/>
      </c>
      <c r="DC228" s="71" t="str">
        <f t="shared" si="3920"/>
        <v/>
      </c>
      <c r="DD228" s="71" t="str">
        <f t="shared" si="3921"/>
        <v/>
      </c>
      <c r="DE228" s="71" t="str">
        <f t="shared" si="3922"/>
        <v/>
      </c>
      <c r="DF228" s="71" t="str">
        <f t="shared" si="3923"/>
        <v/>
      </c>
      <c r="DG228" s="71" t="str">
        <f t="shared" si="3924"/>
        <v/>
      </c>
      <c r="DH228" s="71" t="str">
        <f t="shared" si="3925"/>
        <v/>
      </c>
      <c r="DI228" s="71" t="str">
        <f t="shared" si="3926"/>
        <v/>
      </c>
      <c r="DJ228" s="71" t="str">
        <f t="shared" si="3927"/>
        <v/>
      </c>
      <c r="DK228" s="71" t="str">
        <f t="shared" si="3928"/>
        <v/>
      </c>
      <c r="DL228" s="71" t="str">
        <f t="shared" si="3929"/>
        <v/>
      </c>
      <c r="DM228" s="71" t="str">
        <f t="shared" si="3930"/>
        <v/>
      </c>
      <c r="DN228" s="71" t="str">
        <f t="shared" si="3931"/>
        <v/>
      </c>
      <c r="DO228" s="71" t="str">
        <f t="shared" si="3932"/>
        <v/>
      </c>
      <c r="DP228" s="71" t="str">
        <f t="shared" si="3933"/>
        <v/>
      </c>
      <c r="DQ228" s="71" t="str">
        <f t="shared" si="3934"/>
        <v/>
      </c>
      <c r="DR228" s="71" t="str">
        <f t="shared" si="3935"/>
        <v/>
      </c>
      <c r="DS228" s="71" t="str">
        <f t="shared" si="3936"/>
        <v/>
      </c>
      <c r="DT228" s="71" t="str">
        <f t="shared" si="3937"/>
        <v/>
      </c>
      <c r="DU228" s="71" t="str">
        <f t="shared" si="3938"/>
        <v/>
      </c>
      <c r="DV228" s="71" t="str">
        <f t="shared" si="3939"/>
        <v/>
      </c>
      <c r="DW228" s="71" t="str">
        <f t="shared" si="3940"/>
        <v/>
      </c>
      <c r="DX228" s="71" t="str">
        <f t="shared" si="3941"/>
        <v/>
      </c>
      <c r="DY228" s="71" t="str">
        <f t="shared" si="3942"/>
        <v/>
      </c>
      <c r="DZ228" s="71" t="str">
        <f t="shared" si="3943"/>
        <v/>
      </c>
      <c r="EA228" s="71" t="str">
        <f t="shared" si="3944"/>
        <v/>
      </c>
      <c r="EB228" s="71" t="str">
        <f t="shared" si="3945"/>
        <v/>
      </c>
      <c r="EC228" s="71" t="str">
        <f t="shared" si="3946"/>
        <v/>
      </c>
      <c r="ED228" s="71" t="str">
        <f t="shared" si="3947"/>
        <v/>
      </c>
      <c r="EE228" s="71" t="str">
        <f t="shared" si="3948"/>
        <v/>
      </c>
      <c r="EF228" s="71" t="str">
        <f t="shared" si="3949"/>
        <v/>
      </c>
      <c r="EG228" s="71" t="str">
        <f t="shared" si="3950"/>
        <v/>
      </c>
      <c r="EH228" s="71" t="str">
        <f t="shared" si="3951"/>
        <v/>
      </c>
      <c r="EI228" s="71" t="str">
        <f t="shared" si="3952"/>
        <v/>
      </c>
      <c r="EJ228" s="71" t="str">
        <f t="shared" si="3953"/>
        <v/>
      </c>
      <c r="EK228" s="71" t="str">
        <f t="shared" si="3954"/>
        <v/>
      </c>
      <c r="EL228" s="71" t="str">
        <f t="shared" si="3955"/>
        <v/>
      </c>
      <c r="EM228" s="71" t="str">
        <f t="shared" si="3956"/>
        <v/>
      </c>
      <c r="EN228" s="71" t="str">
        <f t="shared" si="3957"/>
        <v/>
      </c>
      <c r="EO228" s="71" t="str">
        <f t="shared" si="3958"/>
        <v/>
      </c>
      <c r="EP228" s="71" t="str">
        <f t="shared" si="3959"/>
        <v/>
      </c>
      <c r="EQ228" s="71" t="str">
        <f t="shared" si="3960"/>
        <v/>
      </c>
      <c r="ER228" s="71" t="str">
        <f t="shared" si="3961"/>
        <v/>
      </c>
      <c r="ES228" s="71" t="str">
        <f t="shared" si="3962"/>
        <v/>
      </c>
      <c r="ET228" s="71" t="str">
        <f t="shared" si="3963"/>
        <v/>
      </c>
      <c r="EU228" s="71" t="str">
        <f t="shared" si="3964"/>
        <v/>
      </c>
      <c r="EV228" s="71" t="str">
        <f t="shared" si="3965"/>
        <v/>
      </c>
      <c r="EW228" s="71" t="str">
        <f t="shared" si="3966"/>
        <v/>
      </c>
      <c r="EX228" s="71" t="str">
        <f t="shared" si="3967"/>
        <v/>
      </c>
      <c r="EY228" s="71" t="str">
        <f t="shared" si="3968"/>
        <v/>
      </c>
      <c r="EZ228" s="71" t="str">
        <f t="shared" si="3969"/>
        <v/>
      </c>
      <c r="FA228" s="71" t="str">
        <f t="shared" si="3970"/>
        <v/>
      </c>
      <c r="FB228" s="71" t="str">
        <f t="shared" si="3971"/>
        <v/>
      </c>
      <c r="FC228" s="71" t="str">
        <f t="shared" si="3972"/>
        <v/>
      </c>
      <c r="FD228" s="71" t="str">
        <f t="shared" si="3973"/>
        <v/>
      </c>
      <c r="FE228" s="71" t="str">
        <f t="shared" si="3974"/>
        <v/>
      </c>
      <c r="FF228" s="71" t="str">
        <f t="shared" si="3975"/>
        <v/>
      </c>
      <c r="FG228" s="71" t="str">
        <f t="shared" si="3976"/>
        <v/>
      </c>
      <c r="FH228" s="71" t="str">
        <f t="shared" si="3977"/>
        <v/>
      </c>
      <c r="FI228" s="71" t="str">
        <f t="shared" si="3978"/>
        <v/>
      </c>
      <c r="FJ228" s="71" t="str">
        <f t="shared" si="3979"/>
        <v/>
      </c>
      <c r="FK228" s="71" t="str">
        <f t="shared" si="3980"/>
        <v/>
      </c>
      <c r="FL228" s="71" t="str">
        <f t="shared" si="3981"/>
        <v/>
      </c>
      <c r="FM228" s="71" t="str">
        <f t="shared" si="3982"/>
        <v/>
      </c>
      <c r="FN228" s="71" t="str">
        <f t="shared" si="3983"/>
        <v/>
      </c>
      <c r="FO228" s="71" t="str">
        <f t="shared" si="3984"/>
        <v/>
      </c>
      <c r="FP228" s="71" t="str">
        <f t="shared" si="3985"/>
        <v/>
      </c>
      <c r="FQ228" s="71" t="str">
        <f t="shared" si="3986"/>
        <v/>
      </c>
      <c r="FR228" s="71" t="str">
        <f t="shared" si="3987"/>
        <v/>
      </c>
      <c r="FS228" s="71" t="str">
        <f t="shared" si="3988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0"/>
        <v>ReplaceableTextures\\CommandButtons\\BTNIT07.blp</v>
      </c>
      <c r="CN229" s="70" t="str">
        <f t="shared" si="3841"/>
        <v>InitUnitState('IT07',,,,,,,,,,)</v>
      </c>
      <c r="CO229" s="70" t="str">
        <f t="shared" si="3842"/>
        <v>InitUnitNormal('IT07',,,,,,,,,,)</v>
      </c>
      <c r="CP229" s="70" t="str">
        <f t="shared" si="3843"/>
        <v>InitUnitMagic('IT07',,,,,,,,,,)</v>
      </c>
      <c r="CQ229" s="70" t="str">
        <f t="shared" si="3844"/>
        <v>InitUnitAdd('IT07',,,,,,,,,,)</v>
      </c>
      <c r="CR229" s="70" t="str">
        <f t="shared" si="3845"/>
        <v>InitEquipData('IT07',,"",,,,,'','','','','','',"ReplaceableTextures\\CommandButtons\\BTNIT08.blp")</v>
      </c>
      <c r="CU229" s="95" t="str">
        <f t="shared" si="3918"/>
        <v>|n</v>
      </c>
      <c r="CV229" s="61" t="str">
        <f t="shared" si="398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19"/>
        <v/>
      </c>
      <c r="DC229" s="71" t="str">
        <f t="shared" si="3920"/>
        <v/>
      </c>
      <c r="DD229" s="71" t="str">
        <f t="shared" si="3921"/>
        <v/>
      </c>
      <c r="DE229" s="71" t="str">
        <f t="shared" si="3922"/>
        <v/>
      </c>
      <c r="DF229" s="71" t="str">
        <f t="shared" si="3923"/>
        <v/>
      </c>
      <c r="DG229" s="71" t="str">
        <f t="shared" si="3924"/>
        <v/>
      </c>
      <c r="DH229" s="71" t="str">
        <f t="shared" si="3925"/>
        <v/>
      </c>
      <c r="DI229" s="71" t="str">
        <f t="shared" si="3926"/>
        <v/>
      </c>
      <c r="DJ229" s="71" t="str">
        <f t="shared" si="3927"/>
        <v/>
      </c>
      <c r="DK229" s="71" t="str">
        <f t="shared" si="3928"/>
        <v/>
      </c>
      <c r="DL229" s="71" t="str">
        <f t="shared" si="3929"/>
        <v/>
      </c>
      <c r="DM229" s="71" t="str">
        <f t="shared" si="3930"/>
        <v/>
      </c>
      <c r="DN229" s="71" t="str">
        <f t="shared" si="3931"/>
        <v/>
      </c>
      <c r="DO229" s="71" t="str">
        <f t="shared" si="3932"/>
        <v/>
      </c>
      <c r="DP229" s="71" t="str">
        <f t="shared" si="3933"/>
        <v/>
      </c>
      <c r="DQ229" s="71" t="str">
        <f t="shared" si="3934"/>
        <v/>
      </c>
      <c r="DR229" s="71" t="str">
        <f t="shared" si="3935"/>
        <v/>
      </c>
      <c r="DS229" s="71" t="str">
        <f t="shared" si="3936"/>
        <v/>
      </c>
      <c r="DT229" s="71" t="str">
        <f t="shared" si="3937"/>
        <v/>
      </c>
      <c r="DU229" s="71" t="str">
        <f t="shared" si="3938"/>
        <v/>
      </c>
      <c r="DV229" s="71" t="str">
        <f t="shared" si="3939"/>
        <v/>
      </c>
      <c r="DW229" s="71" t="str">
        <f t="shared" si="3940"/>
        <v/>
      </c>
      <c r="DX229" s="71" t="str">
        <f t="shared" si="3941"/>
        <v/>
      </c>
      <c r="DY229" s="71" t="str">
        <f t="shared" si="3942"/>
        <v/>
      </c>
      <c r="DZ229" s="71" t="str">
        <f t="shared" si="3943"/>
        <v/>
      </c>
      <c r="EA229" s="71" t="str">
        <f t="shared" si="3944"/>
        <v/>
      </c>
      <c r="EB229" s="71" t="str">
        <f t="shared" si="3945"/>
        <v/>
      </c>
      <c r="EC229" s="71" t="str">
        <f t="shared" si="3946"/>
        <v/>
      </c>
      <c r="ED229" s="71" t="str">
        <f t="shared" si="3947"/>
        <v/>
      </c>
      <c r="EE229" s="71" t="str">
        <f t="shared" si="3948"/>
        <v/>
      </c>
      <c r="EF229" s="71" t="str">
        <f t="shared" si="3949"/>
        <v/>
      </c>
      <c r="EG229" s="71" t="str">
        <f t="shared" si="3950"/>
        <v/>
      </c>
      <c r="EH229" s="71" t="str">
        <f t="shared" si="3951"/>
        <v/>
      </c>
      <c r="EI229" s="71" t="str">
        <f t="shared" si="3952"/>
        <v/>
      </c>
      <c r="EJ229" s="71" t="str">
        <f t="shared" si="3953"/>
        <v/>
      </c>
      <c r="EK229" s="71" t="str">
        <f t="shared" si="3954"/>
        <v/>
      </c>
      <c r="EL229" s="71" t="str">
        <f t="shared" si="3955"/>
        <v/>
      </c>
      <c r="EM229" s="71" t="str">
        <f t="shared" si="3956"/>
        <v/>
      </c>
      <c r="EN229" s="71" t="str">
        <f t="shared" si="3957"/>
        <v/>
      </c>
      <c r="EO229" s="71" t="str">
        <f t="shared" si="3958"/>
        <v/>
      </c>
      <c r="EP229" s="71" t="str">
        <f t="shared" si="3959"/>
        <v/>
      </c>
      <c r="EQ229" s="71" t="str">
        <f t="shared" si="3960"/>
        <v/>
      </c>
      <c r="ER229" s="71" t="str">
        <f t="shared" si="3961"/>
        <v/>
      </c>
      <c r="ES229" s="71" t="str">
        <f t="shared" si="3962"/>
        <v/>
      </c>
      <c r="ET229" s="71" t="str">
        <f t="shared" si="3963"/>
        <v/>
      </c>
      <c r="EU229" s="71" t="str">
        <f t="shared" si="3964"/>
        <v/>
      </c>
      <c r="EV229" s="71" t="str">
        <f t="shared" si="3965"/>
        <v/>
      </c>
      <c r="EW229" s="71" t="str">
        <f t="shared" si="3966"/>
        <v/>
      </c>
      <c r="EX229" s="71" t="str">
        <f t="shared" si="3967"/>
        <v/>
      </c>
      <c r="EY229" s="71" t="str">
        <f t="shared" si="3968"/>
        <v/>
      </c>
      <c r="EZ229" s="71" t="str">
        <f t="shared" si="3969"/>
        <v/>
      </c>
      <c r="FA229" s="71" t="str">
        <f t="shared" si="3970"/>
        <v/>
      </c>
      <c r="FB229" s="71" t="str">
        <f t="shared" si="3971"/>
        <v/>
      </c>
      <c r="FC229" s="71" t="str">
        <f t="shared" si="3972"/>
        <v/>
      </c>
      <c r="FD229" s="71" t="str">
        <f t="shared" si="3973"/>
        <v/>
      </c>
      <c r="FE229" s="71" t="str">
        <f t="shared" si="3974"/>
        <v/>
      </c>
      <c r="FF229" s="71" t="str">
        <f t="shared" si="3975"/>
        <v/>
      </c>
      <c r="FG229" s="71" t="str">
        <f t="shared" si="3976"/>
        <v/>
      </c>
      <c r="FH229" s="71" t="str">
        <f t="shared" si="3977"/>
        <v/>
      </c>
      <c r="FI229" s="71" t="str">
        <f t="shared" si="3978"/>
        <v/>
      </c>
      <c r="FJ229" s="71" t="str">
        <f t="shared" si="3979"/>
        <v/>
      </c>
      <c r="FK229" s="71" t="str">
        <f t="shared" si="3980"/>
        <v/>
      </c>
      <c r="FL229" s="71" t="str">
        <f t="shared" si="3981"/>
        <v/>
      </c>
      <c r="FM229" s="71" t="str">
        <f t="shared" si="3982"/>
        <v/>
      </c>
      <c r="FN229" s="71" t="str">
        <f t="shared" si="3983"/>
        <v/>
      </c>
      <c r="FO229" s="71" t="str">
        <f t="shared" si="3984"/>
        <v/>
      </c>
      <c r="FP229" s="71" t="str">
        <f t="shared" si="3985"/>
        <v/>
      </c>
      <c r="FQ229" s="71" t="str">
        <f t="shared" si="3986"/>
        <v/>
      </c>
      <c r="FR229" s="71" t="str">
        <f t="shared" si="3987"/>
        <v/>
      </c>
      <c r="FS229" s="71" t="str">
        <f t="shared" si="3988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0"/>
        <v>ReplaceableTextures\\CommandButtons\\BTNIT08.blp</v>
      </c>
      <c r="CN230" s="70" t="str">
        <f t="shared" si="3841"/>
        <v>InitUnitState('IT08',,,,,,,,,,)</v>
      </c>
      <c r="CO230" s="70" t="str">
        <f t="shared" si="3842"/>
        <v>InitUnitNormal('IT08',,,,,,,,,,)</v>
      </c>
      <c r="CP230" s="70" t="str">
        <f t="shared" si="3843"/>
        <v>InitUnitMagic('IT08',,,,,,,,,,)</v>
      </c>
      <c r="CQ230" s="70" t="str">
        <f t="shared" si="3844"/>
        <v>InitUnitAdd('IT08',,,,,,,,,,)</v>
      </c>
      <c r="CR230" s="70" t="str">
        <f t="shared" si="3845"/>
        <v>InitEquipData('IT08',,".",,,,,'','','','','','',"ReplaceableTextures\\CommandButtons\\BTNIT09.blp")</v>
      </c>
      <c r="CU230" s="95" t="str">
        <f t="shared" si="3918"/>
        <v>|n</v>
      </c>
      <c r="CV230" s="61" t="str">
        <f t="shared" si="398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19"/>
        <v/>
      </c>
      <c r="DC230" s="71" t="str">
        <f t="shared" si="3920"/>
        <v/>
      </c>
      <c r="DD230" s="71" t="str">
        <f t="shared" si="3921"/>
        <v/>
      </c>
      <c r="DE230" s="71" t="str">
        <f t="shared" si="3922"/>
        <v/>
      </c>
      <c r="DF230" s="71" t="str">
        <f t="shared" si="3923"/>
        <v/>
      </c>
      <c r="DG230" s="71" t="str">
        <f t="shared" si="3924"/>
        <v/>
      </c>
      <c r="DH230" s="71" t="str">
        <f t="shared" si="3925"/>
        <v/>
      </c>
      <c r="DI230" s="71" t="str">
        <f t="shared" si="3926"/>
        <v/>
      </c>
      <c r="DJ230" s="71" t="str">
        <f t="shared" si="3927"/>
        <v/>
      </c>
      <c r="DK230" s="71" t="str">
        <f t="shared" si="3928"/>
        <v/>
      </c>
      <c r="DL230" s="71" t="str">
        <f t="shared" si="3929"/>
        <v/>
      </c>
      <c r="DM230" s="71" t="str">
        <f t="shared" si="3930"/>
        <v/>
      </c>
      <c r="DN230" s="71" t="str">
        <f t="shared" si="3931"/>
        <v/>
      </c>
      <c r="DO230" s="71" t="str">
        <f t="shared" si="3932"/>
        <v/>
      </c>
      <c r="DP230" s="71" t="str">
        <f t="shared" si="3933"/>
        <v/>
      </c>
      <c r="DQ230" s="71" t="str">
        <f t="shared" si="3934"/>
        <v/>
      </c>
      <c r="DR230" s="71" t="str">
        <f t="shared" si="3935"/>
        <v/>
      </c>
      <c r="DS230" s="71" t="str">
        <f t="shared" si="3936"/>
        <v/>
      </c>
      <c r="DT230" s="71" t="str">
        <f t="shared" si="3937"/>
        <v/>
      </c>
      <c r="DU230" s="71" t="str">
        <f t="shared" si="3938"/>
        <v/>
      </c>
      <c r="DV230" s="71" t="str">
        <f t="shared" si="3939"/>
        <v/>
      </c>
      <c r="DW230" s="71" t="str">
        <f t="shared" si="3940"/>
        <v/>
      </c>
      <c r="DX230" s="71" t="str">
        <f t="shared" si="3941"/>
        <v/>
      </c>
      <c r="DY230" s="71" t="str">
        <f t="shared" si="3942"/>
        <v/>
      </c>
      <c r="DZ230" s="71" t="str">
        <f t="shared" si="3943"/>
        <v/>
      </c>
      <c r="EA230" s="71" t="str">
        <f t="shared" si="3944"/>
        <v/>
      </c>
      <c r="EB230" s="71" t="str">
        <f t="shared" si="3945"/>
        <v/>
      </c>
      <c r="EC230" s="71" t="str">
        <f t="shared" si="3946"/>
        <v/>
      </c>
      <c r="ED230" s="71" t="str">
        <f t="shared" si="3947"/>
        <v/>
      </c>
      <c r="EE230" s="71" t="str">
        <f t="shared" si="3948"/>
        <v/>
      </c>
      <c r="EF230" s="71" t="str">
        <f t="shared" si="3949"/>
        <v/>
      </c>
      <c r="EG230" s="71" t="str">
        <f t="shared" si="3950"/>
        <v/>
      </c>
      <c r="EH230" s="71" t="str">
        <f t="shared" si="3951"/>
        <v/>
      </c>
      <c r="EI230" s="71" t="str">
        <f t="shared" si="3952"/>
        <v/>
      </c>
      <c r="EJ230" s="71" t="str">
        <f t="shared" si="3953"/>
        <v/>
      </c>
      <c r="EK230" s="71" t="str">
        <f t="shared" si="3954"/>
        <v/>
      </c>
      <c r="EL230" s="71" t="str">
        <f t="shared" si="3955"/>
        <v/>
      </c>
      <c r="EM230" s="71" t="str">
        <f t="shared" si="3956"/>
        <v/>
      </c>
      <c r="EN230" s="71" t="str">
        <f t="shared" si="3957"/>
        <v/>
      </c>
      <c r="EO230" s="71" t="str">
        <f t="shared" si="3958"/>
        <v/>
      </c>
      <c r="EP230" s="71" t="str">
        <f t="shared" si="3959"/>
        <v/>
      </c>
      <c r="EQ230" s="71" t="str">
        <f t="shared" si="3960"/>
        <v/>
      </c>
      <c r="ER230" s="71" t="str">
        <f t="shared" si="3961"/>
        <v/>
      </c>
      <c r="ES230" s="71" t="str">
        <f t="shared" si="3962"/>
        <v/>
      </c>
      <c r="ET230" s="71" t="str">
        <f t="shared" si="3963"/>
        <v/>
      </c>
      <c r="EU230" s="71" t="str">
        <f t="shared" si="3964"/>
        <v/>
      </c>
      <c r="EV230" s="71" t="str">
        <f t="shared" si="3965"/>
        <v/>
      </c>
      <c r="EW230" s="71" t="str">
        <f t="shared" si="3966"/>
        <v/>
      </c>
      <c r="EX230" s="71" t="str">
        <f t="shared" si="3967"/>
        <v/>
      </c>
      <c r="EY230" s="71" t="str">
        <f t="shared" si="3968"/>
        <v/>
      </c>
      <c r="EZ230" s="71" t="str">
        <f t="shared" si="3969"/>
        <v/>
      </c>
      <c r="FA230" s="71" t="str">
        <f t="shared" si="3970"/>
        <v/>
      </c>
      <c r="FB230" s="71" t="str">
        <f t="shared" si="3971"/>
        <v/>
      </c>
      <c r="FC230" s="71" t="str">
        <f t="shared" si="3972"/>
        <v/>
      </c>
      <c r="FD230" s="71" t="str">
        <f t="shared" si="3973"/>
        <v/>
      </c>
      <c r="FE230" s="71" t="str">
        <f t="shared" si="3974"/>
        <v/>
      </c>
      <c r="FF230" s="71" t="str">
        <f t="shared" si="3975"/>
        <v/>
      </c>
      <c r="FG230" s="71" t="str">
        <f t="shared" si="3976"/>
        <v/>
      </c>
      <c r="FH230" s="71" t="str">
        <f t="shared" si="3977"/>
        <v/>
      </c>
      <c r="FI230" s="71" t="str">
        <f t="shared" si="3978"/>
        <v/>
      </c>
      <c r="FJ230" s="71" t="str">
        <f t="shared" si="3979"/>
        <v/>
      </c>
      <c r="FK230" s="71" t="str">
        <f t="shared" si="3980"/>
        <v/>
      </c>
      <c r="FL230" s="71" t="str">
        <f t="shared" si="3981"/>
        <v/>
      </c>
      <c r="FM230" s="71" t="str">
        <f t="shared" si="3982"/>
        <v/>
      </c>
      <c r="FN230" s="71" t="str">
        <f t="shared" si="3983"/>
        <v/>
      </c>
      <c r="FO230" s="71" t="str">
        <f t="shared" si="3984"/>
        <v/>
      </c>
      <c r="FP230" s="71" t="str">
        <f t="shared" si="3985"/>
        <v/>
      </c>
      <c r="FQ230" s="71" t="str">
        <f t="shared" si="3986"/>
        <v/>
      </c>
      <c r="FR230" s="71" t="str">
        <f t="shared" si="3987"/>
        <v/>
      </c>
      <c r="FS230" s="71" t="str">
        <f t="shared" si="3988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0"/>
        <v>ReplaceableTextures\\CommandButtons\\BTNIT09.blp</v>
      </c>
      <c r="CN231" s="70" t="str">
        <f t="shared" si="3841"/>
        <v>InitUnitState('IT09',,,,,,,,,,)</v>
      </c>
      <c r="CO231" s="70" t="str">
        <f t="shared" si="3842"/>
        <v>InitUnitNormal('IT09',,,,,,,,,,)</v>
      </c>
      <c r="CP231" s="70" t="str">
        <f t="shared" si="3843"/>
        <v>InitUnitMagic('IT09',,,,,,,,,,)</v>
      </c>
      <c r="CQ231" s="70" t="str">
        <f t="shared" si="3844"/>
        <v>InitUnitAdd('IT09',,,,,,,,,,)</v>
      </c>
      <c r="CR231" s="70" t="str">
        <f t="shared" si="3845"/>
        <v>InitEquipData('IT09',,"",,,,,'','','','','','',"ReplaceableTextures\\CommandButtons\\BTNIT10.blp")</v>
      </c>
      <c r="CU231" s="95" t="str">
        <f t="shared" si="3918"/>
        <v>|n</v>
      </c>
      <c r="CV231" s="61" t="str">
        <f t="shared" si="398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19"/>
        <v/>
      </c>
      <c r="DC231" s="71" t="str">
        <f t="shared" si="3920"/>
        <v/>
      </c>
      <c r="DD231" s="71" t="str">
        <f t="shared" si="3921"/>
        <v/>
      </c>
      <c r="DE231" s="71" t="str">
        <f t="shared" si="3922"/>
        <v/>
      </c>
      <c r="DF231" s="71" t="str">
        <f t="shared" si="3923"/>
        <v/>
      </c>
      <c r="DG231" s="71" t="str">
        <f t="shared" si="3924"/>
        <v/>
      </c>
      <c r="DH231" s="71" t="str">
        <f t="shared" si="3925"/>
        <v/>
      </c>
      <c r="DI231" s="71" t="str">
        <f t="shared" si="3926"/>
        <v/>
      </c>
      <c r="DJ231" s="71" t="str">
        <f t="shared" si="3927"/>
        <v/>
      </c>
      <c r="DK231" s="71" t="str">
        <f t="shared" si="3928"/>
        <v/>
      </c>
      <c r="DL231" s="71" t="str">
        <f t="shared" si="3929"/>
        <v/>
      </c>
      <c r="DM231" s="71" t="str">
        <f t="shared" si="3930"/>
        <v/>
      </c>
      <c r="DN231" s="71" t="str">
        <f t="shared" si="3931"/>
        <v/>
      </c>
      <c r="DO231" s="71" t="str">
        <f t="shared" si="3932"/>
        <v/>
      </c>
      <c r="DP231" s="71" t="str">
        <f t="shared" si="3933"/>
        <v/>
      </c>
      <c r="DQ231" s="71" t="str">
        <f t="shared" si="3934"/>
        <v/>
      </c>
      <c r="DR231" s="71" t="str">
        <f t="shared" si="3935"/>
        <v/>
      </c>
      <c r="DS231" s="71" t="str">
        <f t="shared" si="3936"/>
        <v/>
      </c>
      <c r="DT231" s="71" t="str">
        <f t="shared" si="3937"/>
        <v/>
      </c>
      <c r="DU231" s="71" t="str">
        <f t="shared" si="3938"/>
        <v/>
      </c>
      <c r="DV231" s="71" t="str">
        <f t="shared" si="3939"/>
        <v/>
      </c>
      <c r="DW231" s="71" t="str">
        <f t="shared" si="3940"/>
        <v/>
      </c>
      <c r="DX231" s="71" t="str">
        <f t="shared" si="3941"/>
        <v/>
      </c>
      <c r="DY231" s="71" t="str">
        <f t="shared" si="3942"/>
        <v/>
      </c>
      <c r="DZ231" s="71" t="str">
        <f t="shared" si="3943"/>
        <v/>
      </c>
      <c r="EA231" s="71" t="str">
        <f t="shared" si="3944"/>
        <v/>
      </c>
      <c r="EB231" s="71" t="str">
        <f t="shared" si="3945"/>
        <v/>
      </c>
      <c r="EC231" s="71" t="str">
        <f t="shared" si="3946"/>
        <v/>
      </c>
      <c r="ED231" s="71" t="str">
        <f t="shared" si="3947"/>
        <v/>
      </c>
      <c r="EE231" s="71" t="str">
        <f t="shared" si="3948"/>
        <v/>
      </c>
      <c r="EF231" s="71" t="str">
        <f t="shared" si="3949"/>
        <v/>
      </c>
      <c r="EG231" s="71" t="str">
        <f t="shared" si="3950"/>
        <v/>
      </c>
      <c r="EH231" s="71" t="str">
        <f t="shared" si="3951"/>
        <v/>
      </c>
      <c r="EI231" s="71" t="str">
        <f t="shared" si="3952"/>
        <v/>
      </c>
      <c r="EJ231" s="71" t="str">
        <f t="shared" si="3953"/>
        <v/>
      </c>
      <c r="EK231" s="71" t="str">
        <f t="shared" si="3954"/>
        <v/>
      </c>
      <c r="EL231" s="71" t="str">
        <f t="shared" si="3955"/>
        <v/>
      </c>
      <c r="EM231" s="71" t="str">
        <f t="shared" si="3956"/>
        <v/>
      </c>
      <c r="EN231" s="71" t="str">
        <f t="shared" si="3957"/>
        <v/>
      </c>
      <c r="EO231" s="71" t="str">
        <f t="shared" si="3958"/>
        <v/>
      </c>
      <c r="EP231" s="71" t="str">
        <f t="shared" si="3959"/>
        <v/>
      </c>
      <c r="EQ231" s="71" t="str">
        <f t="shared" si="3960"/>
        <v/>
      </c>
      <c r="ER231" s="71" t="str">
        <f t="shared" si="3961"/>
        <v/>
      </c>
      <c r="ES231" s="71" t="str">
        <f t="shared" si="3962"/>
        <v/>
      </c>
      <c r="ET231" s="71" t="str">
        <f t="shared" si="3963"/>
        <v/>
      </c>
      <c r="EU231" s="71" t="str">
        <f t="shared" si="3964"/>
        <v/>
      </c>
      <c r="EV231" s="71" t="str">
        <f t="shared" si="3965"/>
        <v/>
      </c>
      <c r="EW231" s="71" t="str">
        <f t="shared" si="3966"/>
        <v/>
      </c>
      <c r="EX231" s="71" t="str">
        <f t="shared" si="3967"/>
        <v/>
      </c>
      <c r="EY231" s="71" t="str">
        <f t="shared" si="3968"/>
        <v/>
      </c>
      <c r="EZ231" s="71" t="str">
        <f t="shared" si="3969"/>
        <v/>
      </c>
      <c r="FA231" s="71" t="str">
        <f t="shared" si="3970"/>
        <v/>
      </c>
      <c r="FB231" s="71" t="str">
        <f t="shared" si="3971"/>
        <v/>
      </c>
      <c r="FC231" s="71" t="str">
        <f t="shared" si="3972"/>
        <v/>
      </c>
      <c r="FD231" s="71" t="str">
        <f t="shared" si="3973"/>
        <v/>
      </c>
      <c r="FE231" s="71" t="str">
        <f t="shared" si="3974"/>
        <v/>
      </c>
      <c r="FF231" s="71" t="str">
        <f t="shared" si="3975"/>
        <v/>
      </c>
      <c r="FG231" s="71" t="str">
        <f t="shared" si="3976"/>
        <v/>
      </c>
      <c r="FH231" s="71" t="str">
        <f t="shared" si="3977"/>
        <v/>
      </c>
      <c r="FI231" s="71" t="str">
        <f t="shared" si="3978"/>
        <v/>
      </c>
      <c r="FJ231" s="71" t="str">
        <f t="shared" si="3979"/>
        <v/>
      </c>
      <c r="FK231" s="71" t="str">
        <f t="shared" si="3980"/>
        <v/>
      </c>
      <c r="FL231" s="71" t="str">
        <f t="shared" si="3981"/>
        <v/>
      </c>
      <c r="FM231" s="71" t="str">
        <f t="shared" si="3982"/>
        <v/>
      </c>
      <c r="FN231" s="71" t="str">
        <f t="shared" si="3983"/>
        <v/>
      </c>
      <c r="FO231" s="71" t="str">
        <f t="shared" si="3984"/>
        <v/>
      </c>
      <c r="FP231" s="71" t="str">
        <f t="shared" si="3985"/>
        <v/>
      </c>
      <c r="FQ231" s="71" t="str">
        <f t="shared" si="3986"/>
        <v/>
      </c>
      <c r="FR231" s="71" t="str">
        <f t="shared" si="3987"/>
        <v/>
      </c>
      <c r="FS231" s="71" t="str">
        <f t="shared" si="3988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0"/>
        <v>ReplaceableTextures\\CommandButtons\\BTNIT10.blp</v>
      </c>
      <c r="CN232" s="70" t="str">
        <f t="shared" si="3841"/>
        <v>InitUnitState('IT10',,,,,,,,,,)</v>
      </c>
      <c r="CO232" s="70" t="str">
        <f t="shared" si="3842"/>
        <v>InitUnitNormal('IT10',,,,,,,,,,)</v>
      </c>
      <c r="CP232" s="70" t="str">
        <f t="shared" si="3843"/>
        <v>InitUnitMagic('IT10',,,,,,,,,,)</v>
      </c>
      <c r="CQ232" s="70" t="str">
        <f t="shared" si="3844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254&amp;CR$1&amp;")"</f>
        <v>InitEquipData('IT10',,"",,,,,'','','','','','',"ReplaceableTextures\\CommandButtons\\BTN020.blp")</v>
      </c>
      <c r="CU232" s="95" t="str">
        <f t="shared" si="3918"/>
        <v>|n</v>
      </c>
      <c r="CV232" s="61" t="str">
        <f t="shared" si="398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19"/>
        <v/>
      </c>
      <c r="DC232" s="71" t="str">
        <f t="shared" si="3920"/>
        <v/>
      </c>
      <c r="DD232" s="71" t="str">
        <f t="shared" si="3921"/>
        <v/>
      </c>
      <c r="DE232" s="71" t="str">
        <f t="shared" si="3922"/>
        <v/>
      </c>
      <c r="DF232" s="71" t="str">
        <f t="shared" si="3923"/>
        <v/>
      </c>
      <c r="DG232" s="71" t="str">
        <f t="shared" si="3924"/>
        <v/>
      </c>
      <c r="DH232" s="71" t="str">
        <f t="shared" si="3925"/>
        <v/>
      </c>
      <c r="DI232" s="71" t="str">
        <f t="shared" si="3926"/>
        <v/>
      </c>
      <c r="DJ232" s="71" t="str">
        <f t="shared" si="3927"/>
        <v/>
      </c>
      <c r="DK232" s="71" t="str">
        <f t="shared" si="3928"/>
        <v/>
      </c>
      <c r="DL232" s="71" t="str">
        <f t="shared" si="3929"/>
        <v/>
      </c>
      <c r="DM232" s="71" t="str">
        <f t="shared" si="3930"/>
        <v/>
      </c>
      <c r="DN232" s="71" t="str">
        <f t="shared" si="3931"/>
        <v/>
      </c>
      <c r="DO232" s="71" t="str">
        <f t="shared" si="3932"/>
        <v/>
      </c>
      <c r="DP232" s="71" t="str">
        <f t="shared" si="3933"/>
        <v/>
      </c>
      <c r="DQ232" s="71" t="str">
        <f t="shared" si="3934"/>
        <v/>
      </c>
      <c r="DR232" s="71" t="str">
        <f t="shared" si="3935"/>
        <v/>
      </c>
      <c r="DS232" s="71" t="str">
        <f t="shared" si="3936"/>
        <v/>
      </c>
      <c r="DT232" s="71" t="str">
        <f t="shared" si="3937"/>
        <v/>
      </c>
      <c r="DU232" s="71" t="str">
        <f t="shared" si="3938"/>
        <v/>
      </c>
      <c r="DV232" s="71" t="str">
        <f t="shared" si="3939"/>
        <v/>
      </c>
      <c r="DW232" s="71" t="str">
        <f t="shared" si="3940"/>
        <v/>
      </c>
      <c r="DX232" s="71" t="str">
        <f t="shared" si="3941"/>
        <v/>
      </c>
      <c r="DY232" s="71" t="str">
        <f t="shared" si="3942"/>
        <v/>
      </c>
      <c r="DZ232" s="71" t="str">
        <f t="shared" si="3943"/>
        <v/>
      </c>
      <c r="EA232" s="71" t="str">
        <f t="shared" si="3944"/>
        <v/>
      </c>
      <c r="EB232" s="71" t="str">
        <f t="shared" si="3945"/>
        <v/>
      </c>
      <c r="EC232" s="71" t="str">
        <f t="shared" si="3946"/>
        <v/>
      </c>
      <c r="ED232" s="71" t="str">
        <f t="shared" si="3947"/>
        <v/>
      </c>
      <c r="EE232" s="71" t="str">
        <f t="shared" si="3948"/>
        <v/>
      </c>
      <c r="EF232" s="71" t="str">
        <f t="shared" si="3949"/>
        <v/>
      </c>
      <c r="EG232" s="71" t="str">
        <f t="shared" si="3950"/>
        <v/>
      </c>
      <c r="EH232" s="71" t="str">
        <f t="shared" si="3951"/>
        <v/>
      </c>
      <c r="EI232" s="71" t="str">
        <f t="shared" si="3952"/>
        <v/>
      </c>
      <c r="EJ232" s="71" t="str">
        <f t="shared" si="3953"/>
        <v/>
      </c>
      <c r="EK232" s="71" t="str">
        <f t="shared" si="3954"/>
        <v/>
      </c>
      <c r="EL232" s="71" t="str">
        <f t="shared" si="3955"/>
        <v/>
      </c>
      <c r="EM232" s="71" t="str">
        <f t="shared" si="3956"/>
        <v/>
      </c>
      <c r="EN232" s="71" t="str">
        <f t="shared" si="3957"/>
        <v/>
      </c>
      <c r="EO232" s="71" t="str">
        <f t="shared" si="3958"/>
        <v/>
      </c>
      <c r="EP232" s="71" t="str">
        <f t="shared" si="3959"/>
        <v/>
      </c>
      <c r="EQ232" s="71" t="str">
        <f t="shared" si="3960"/>
        <v/>
      </c>
      <c r="ER232" s="71" t="str">
        <f t="shared" si="3961"/>
        <v/>
      </c>
      <c r="ES232" s="71" t="str">
        <f t="shared" si="3962"/>
        <v/>
      </c>
      <c r="ET232" s="71" t="str">
        <f t="shared" si="3963"/>
        <v/>
      </c>
      <c r="EU232" s="71" t="str">
        <f t="shared" si="3964"/>
        <v/>
      </c>
      <c r="EV232" s="71" t="str">
        <f t="shared" si="3965"/>
        <v/>
      </c>
      <c r="EW232" s="71" t="str">
        <f t="shared" si="3966"/>
        <v/>
      </c>
      <c r="EX232" s="71" t="str">
        <f t="shared" si="3967"/>
        <v/>
      </c>
      <c r="EY232" s="71" t="str">
        <f t="shared" si="3968"/>
        <v/>
      </c>
      <c r="EZ232" s="71" t="str">
        <f t="shared" si="3969"/>
        <v/>
      </c>
      <c r="FA232" s="71" t="str">
        <f t="shared" si="3970"/>
        <v/>
      </c>
      <c r="FB232" s="71" t="str">
        <f t="shared" si="3971"/>
        <v/>
      </c>
      <c r="FC232" s="71" t="str">
        <f t="shared" si="3972"/>
        <v/>
      </c>
      <c r="FD232" s="71" t="str">
        <f t="shared" si="3973"/>
        <v/>
      </c>
      <c r="FE232" s="71" t="str">
        <f t="shared" si="3974"/>
        <v/>
      </c>
      <c r="FF232" s="71" t="str">
        <f t="shared" si="3975"/>
        <v/>
      </c>
      <c r="FG232" s="71" t="str">
        <f t="shared" si="3976"/>
        <v/>
      </c>
      <c r="FH232" s="71" t="str">
        <f t="shared" si="3977"/>
        <v/>
      </c>
      <c r="FI232" s="71" t="str">
        <f t="shared" si="3978"/>
        <v/>
      </c>
      <c r="FJ232" s="71" t="str">
        <f t="shared" si="3979"/>
        <v/>
      </c>
      <c r="FK232" s="71" t="str">
        <f t="shared" si="3980"/>
        <v/>
      </c>
      <c r="FL232" s="71" t="str">
        <f t="shared" si="3981"/>
        <v/>
      </c>
      <c r="FM232" s="71" t="str">
        <f t="shared" si="3982"/>
        <v/>
      </c>
      <c r="FN232" s="71" t="str">
        <f t="shared" si="3983"/>
        <v/>
      </c>
      <c r="FO232" s="71" t="str">
        <f t="shared" si="3984"/>
        <v/>
      </c>
      <c r="FP232" s="71" t="str">
        <f t="shared" si="3985"/>
        <v/>
      </c>
      <c r="FQ232" s="71" t="str">
        <f t="shared" si="3986"/>
        <v/>
      </c>
      <c r="FR232" s="71" t="str">
        <f t="shared" si="3987"/>
        <v/>
      </c>
      <c r="FS232" s="71" t="str">
        <f t="shared" si="3988"/>
        <v/>
      </c>
    </row>
    <row r="233" spans="1:175" ht="16.5">
      <c r="A233" s="79" t="s">
        <v>733</v>
      </c>
      <c r="B233" s="101" t="s">
        <v>740</v>
      </c>
      <c r="C233" s="79" t="s">
        <v>1401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0"/>
        <v>ReplaceableTextures\\CommandButtons\\BTNIT11.blp</v>
      </c>
      <c r="CN233" s="70" t="str">
        <f t="shared" si="3841"/>
        <v>InitUnitState('IT11',,,,,,,,,,)</v>
      </c>
      <c r="CO233" s="70" t="str">
        <f t="shared" si="3842"/>
        <v>InitUnitNormal('IT11',,,,,,,,,,)</v>
      </c>
      <c r="CP233" s="70" t="str">
        <f t="shared" si="3843"/>
        <v>InitUnitMagic('IT11',,,,,,,,,,)</v>
      </c>
      <c r="CQ233" s="70" t="str">
        <f t="shared" si="3844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8"/>
        <v>|n</v>
      </c>
      <c r="CV233" s="61" t="str">
        <f t="shared" si="3989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0">IF(V233="","","|n"&amp;DB$2&amp;"+"&amp;V233&amp;DB$1)</f>
        <v/>
      </c>
      <c r="DC233" s="71" t="str">
        <f t="shared" ref="DC233:DC235" si="3991">IF(W233="","","|n"&amp;DC$2&amp;"+"&amp;W233&amp;DC$1)</f>
        <v/>
      </c>
      <c r="DD233" s="71" t="str">
        <f t="shared" ref="DD233:DD235" si="3992">IF(X233="","","|n"&amp;DD$2&amp;"+"&amp;X233&amp;DD$1)</f>
        <v/>
      </c>
      <c r="DE233" s="71" t="str">
        <f t="shared" ref="DE233:DE235" si="3993">IF(Y233="","","|n"&amp;DE$2&amp;"+"&amp;Y233&amp;DE$1)</f>
        <v/>
      </c>
      <c r="DF233" s="71" t="str">
        <f t="shared" ref="DF233:DF235" si="3994">IF(Z233="","","|n"&amp;DF$2&amp;"+"&amp;Z233&amp;DF$1)</f>
        <v/>
      </c>
      <c r="DG233" s="71" t="str">
        <f t="shared" ref="DG233:DG235" si="3995">IF(AA233="","","|n"&amp;DG$2&amp;"+"&amp;AA233&amp;DG$1)</f>
        <v/>
      </c>
      <c r="DH233" s="71" t="str">
        <f t="shared" ref="DH233:DH235" si="3996">IF(AB233="","","|n"&amp;DH$2&amp;"+"&amp;AB233&amp;DH$1)</f>
        <v/>
      </c>
      <c r="DI233" s="71" t="str">
        <f t="shared" ref="DI233:DI235" si="3997">IF(AC233="","","|n"&amp;DI$2&amp;"+"&amp;AC233&amp;DI$1)</f>
        <v/>
      </c>
      <c r="DJ233" s="71" t="str">
        <f t="shared" ref="DJ233:DJ235" si="3998">IF(AD233="","","|n"&amp;DJ$2&amp;"+"&amp;AD233&amp;DJ$1)</f>
        <v/>
      </c>
      <c r="DK233" s="71" t="str">
        <f t="shared" ref="DK233:DK235" si="3999">IF(AE233="","","|n"&amp;DK$2&amp;"+"&amp;AE233&amp;DK$1)</f>
        <v/>
      </c>
      <c r="DL233" s="71" t="str">
        <f t="shared" ref="DL233:DL235" si="4000">IF(AF233="","","|n"&amp;DL$2&amp;"+"&amp;AF233&amp;DL$1)</f>
        <v/>
      </c>
      <c r="DM233" s="71" t="str">
        <f t="shared" ref="DM233:DM235" si="4001">IF(AG233="","","|n"&amp;DM$2&amp;"+"&amp;AG233&amp;DM$1)</f>
        <v/>
      </c>
      <c r="DN233" s="71" t="str">
        <f t="shared" ref="DN233:DN235" si="4002">IF(AH233="","","|n"&amp;DN$2&amp;"+"&amp;AH233&amp;DN$1)</f>
        <v/>
      </c>
      <c r="DO233" s="71" t="str">
        <f t="shared" ref="DO233:DO235" si="4003">IF(AI233="","","|n"&amp;DO$2&amp;"+"&amp;AI233&amp;DO$1)</f>
        <v/>
      </c>
      <c r="DP233" s="71" t="str">
        <f t="shared" ref="DP233:DP235" si="4004">IF(AJ233="","","|n"&amp;DP$2&amp;"+"&amp;AJ233&amp;DP$1)</f>
        <v/>
      </c>
      <c r="DQ233" s="71" t="str">
        <f t="shared" ref="DQ233:DQ235" si="4005">IF(AK233="","","|n"&amp;DQ$2&amp;"+"&amp;AK233&amp;DQ$1)</f>
        <v/>
      </c>
      <c r="DR233" s="71" t="str">
        <f t="shared" ref="DR233:DR235" si="4006">IF(AL233="","","|n"&amp;DR$2&amp;"+"&amp;AL233&amp;DR$1)</f>
        <v/>
      </c>
      <c r="DS233" s="71" t="str">
        <f t="shared" ref="DS233:DS235" si="4007">IF(AM233="","","|n"&amp;DS$2&amp;"+"&amp;AM233&amp;DS$1)</f>
        <v/>
      </c>
      <c r="DT233" s="71" t="str">
        <f t="shared" ref="DT233:DT235" si="4008">IF(AN233="","","|n"&amp;DT$2&amp;"+"&amp;AN233&amp;DT$1)</f>
        <v/>
      </c>
      <c r="DU233" s="71" t="str">
        <f t="shared" ref="DU233:DU235" si="4009">IF(AO233="","","|n"&amp;DU$2&amp;"+"&amp;AO233&amp;DU$1)</f>
        <v/>
      </c>
      <c r="DV233" s="71" t="str">
        <f t="shared" ref="DV233:DV235" si="4010">IF(AP233="","","|n"&amp;DV$2&amp;"+"&amp;AP233&amp;DV$1)</f>
        <v/>
      </c>
      <c r="DW233" s="71" t="str">
        <f t="shared" ref="DW233:DW235" si="4011">IF(AQ233="","","|n"&amp;DW$2&amp;"+"&amp;AQ233&amp;DW$1)</f>
        <v/>
      </c>
      <c r="DX233" s="71" t="str">
        <f t="shared" ref="DX233:DX235" si="4012">IF(AR233="","","|n"&amp;DX$2&amp;"+"&amp;AR233&amp;DX$1)</f>
        <v/>
      </c>
      <c r="DY233" s="71" t="str">
        <f t="shared" ref="DY233:DY235" si="4013">IF(AS233="","","|n"&amp;DY$2&amp;"+"&amp;AS233&amp;DY$1)</f>
        <v/>
      </c>
      <c r="DZ233" s="71" t="str">
        <f t="shared" ref="DZ233:DZ235" si="4014">IF(AT233="","","|n"&amp;DZ$2&amp;"+"&amp;AT233&amp;DZ$1)</f>
        <v/>
      </c>
      <c r="EA233" s="71" t="str">
        <f t="shared" ref="EA233:EA235" si="4015">IF(AU233="","","|n"&amp;EA$2&amp;"+"&amp;AU233&amp;EA$1)</f>
        <v/>
      </c>
      <c r="EB233" s="71" t="str">
        <f t="shared" ref="EB233:EB235" si="4016">IF(AV233="","","|n"&amp;EB$2&amp;"+"&amp;AV233&amp;EB$1)</f>
        <v/>
      </c>
      <c r="EC233" s="71" t="str">
        <f t="shared" ref="EC233:EC235" si="4017">IF(AW233="","","|n"&amp;EC$2&amp;"+"&amp;AW233&amp;EC$1)</f>
        <v/>
      </c>
      <c r="ED233" s="71" t="str">
        <f t="shared" ref="ED233:ED235" si="4018">IF(AX233="","","|n"&amp;ED$2&amp;"+"&amp;AX233&amp;ED$1)</f>
        <v/>
      </c>
      <c r="EE233" s="71" t="str">
        <f t="shared" ref="EE233:EE235" si="4019">IF(AY233="","","|n"&amp;EE$2&amp;"+"&amp;AY233&amp;EE$1)</f>
        <v/>
      </c>
      <c r="EF233" s="71" t="str">
        <f t="shared" ref="EF233:EF235" si="4020">IF(AZ233="","","|n"&amp;EF$2&amp;"+"&amp;AZ233&amp;EF$1)</f>
        <v/>
      </c>
      <c r="EG233" s="71" t="str">
        <f t="shared" ref="EG233:EG235" si="4021">IF(BA233="","","|n"&amp;EG$2&amp;"+"&amp;BA233&amp;EG$1)</f>
        <v/>
      </c>
      <c r="EH233" s="71" t="str">
        <f t="shared" ref="EH233:EH235" si="4022">IF(BB233="","","|n"&amp;EH$2&amp;"+"&amp;BB233&amp;EH$1)</f>
        <v/>
      </c>
      <c r="EI233" s="71" t="str">
        <f t="shared" ref="EI233:EI235" si="4023">IF(BC233="","","|n"&amp;EI$2&amp;"+"&amp;BC233&amp;EI$1)</f>
        <v/>
      </c>
      <c r="EJ233" s="71" t="str">
        <f t="shared" ref="EJ233:EJ235" si="4024">IF(BD233="","","|n"&amp;EJ$2&amp;"+"&amp;BD233&amp;EJ$1)</f>
        <v/>
      </c>
      <c r="EK233" s="71" t="str">
        <f t="shared" ref="EK233:EK235" si="4025">IF(BE233="","","|n"&amp;EK$2&amp;"+"&amp;BE233&amp;EK$1)</f>
        <v/>
      </c>
      <c r="EL233" s="71" t="str">
        <f t="shared" ref="EL233:EL235" si="4026">IF(BF233="","","|n"&amp;EL$2&amp;"+"&amp;BF233&amp;EL$1)</f>
        <v/>
      </c>
      <c r="EM233" s="71" t="str">
        <f t="shared" ref="EM233:EM235" si="4027">IF(BG233="","","|n"&amp;EM$2&amp;"+"&amp;BG233&amp;EM$1)</f>
        <v/>
      </c>
      <c r="EN233" s="71" t="str">
        <f t="shared" ref="EN233:EN235" si="4028">IF(BH233="","","|n"&amp;EN$2&amp;"+"&amp;BH233&amp;EN$1)</f>
        <v/>
      </c>
      <c r="EO233" s="71" t="str">
        <f t="shared" ref="EO233:EO235" si="4029">IF(BI233="","","|n"&amp;EO$2&amp;"+"&amp;BI233&amp;EO$1)</f>
        <v/>
      </c>
      <c r="EP233" s="71" t="str">
        <f t="shared" ref="EP233:EP235" si="4030">IF(BJ233="","","|n"&amp;EP$2&amp;"+"&amp;BJ233&amp;EP$1)</f>
        <v/>
      </c>
      <c r="EQ233" s="71" t="str">
        <f t="shared" ref="EQ233:EQ235" si="4031">IF(BK233="","","|n"&amp;EQ$2&amp;"+"&amp;BK233&amp;EQ$1)</f>
        <v/>
      </c>
      <c r="ER233" s="71" t="str">
        <f t="shared" ref="ER233:ER235" si="4032">IF(BL233="","","|n"&amp;ER$2&amp;"+"&amp;BL233&amp;ER$1)</f>
        <v/>
      </c>
      <c r="ES233" s="71" t="str">
        <f t="shared" ref="ES233:ES235" si="4033">IF(BM233="","","|n"&amp;ES$2&amp;"+"&amp;BM233&amp;ES$1)</f>
        <v/>
      </c>
      <c r="ET233" s="71" t="str">
        <f t="shared" ref="ET233:ET235" si="4034">IF(BN233="","","|n"&amp;ET$2&amp;"+"&amp;BN233&amp;ET$1)</f>
        <v/>
      </c>
      <c r="EU233" s="71" t="str">
        <f t="shared" ref="EU233:EU235" si="4035">IF(BO233="","","|n"&amp;EU$2&amp;"+"&amp;BO233&amp;EU$1)</f>
        <v/>
      </c>
      <c r="EV233" s="71" t="str">
        <f t="shared" ref="EV233:EV235" si="4036">IF(BP233="","","|n"&amp;EV$2&amp;"+"&amp;BP233&amp;EV$1)</f>
        <v/>
      </c>
      <c r="EW233" s="71" t="str">
        <f t="shared" ref="EW233:EW235" si="4037">IF(BQ233="","","|n"&amp;EW$2&amp;"+"&amp;BQ233&amp;EW$1)</f>
        <v/>
      </c>
      <c r="EX233" s="71" t="str">
        <f t="shared" ref="EX233:EX235" si="4038">IF(BR233="","","|n"&amp;EX$2&amp;"+"&amp;BR233&amp;EX$1)</f>
        <v/>
      </c>
      <c r="EY233" s="71" t="str">
        <f t="shared" ref="EY233:EY235" si="4039">IF(BS233="","","|n"&amp;EY$2&amp;"+"&amp;BS233&amp;EY$1)</f>
        <v/>
      </c>
      <c r="EZ233" s="71" t="str">
        <f t="shared" ref="EZ233:EZ235" si="4040">IF(BT233="","","|n"&amp;EZ$2&amp;"+"&amp;BT233&amp;EZ$1)</f>
        <v/>
      </c>
      <c r="FA233" s="71" t="str">
        <f t="shared" ref="FA233:FA235" si="4041">IF(BU233="","","|n"&amp;FA$2&amp;"+"&amp;BU233&amp;FA$1)</f>
        <v/>
      </c>
      <c r="FB233" s="71" t="str">
        <f t="shared" ref="FB233:FB235" si="4042">IF(BV233="","","|n"&amp;FB$2&amp;"+"&amp;BV233&amp;FB$1)</f>
        <v/>
      </c>
      <c r="FC233" s="71" t="str">
        <f t="shared" ref="FC233:FC235" si="4043">IF(BW233="","","|n"&amp;FC$2&amp;"+"&amp;BW233&amp;FC$1)</f>
        <v/>
      </c>
      <c r="FD233" s="71" t="str">
        <f t="shared" ref="FD233:FD235" si="4044">IF(BX233="","","|n"&amp;FD$2&amp;"+"&amp;BX233&amp;FD$1)</f>
        <v/>
      </c>
      <c r="FE233" s="71" t="str">
        <f t="shared" ref="FE233:FE235" si="4045">IF(BY233="","","|n"&amp;FE$2&amp;"+"&amp;BY233&amp;FE$1)</f>
        <v/>
      </c>
      <c r="FF233" s="71" t="str">
        <f t="shared" ref="FF233:FF235" si="4046">IF(BZ233="","","|n"&amp;FF$2&amp;"+"&amp;BZ233&amp;FF$1)</f>
        <v/>
      </c>
      <c r="FG233" s="71" t="str">
        <f t="shared" ref="FG233:FG235" si="4047">IF(CA233="","","|n"&amp;FG$2&amp;"+"&amp;CA233&amp;FG$1)</f>
        <v/>
      </c>
      <c r="FH233" s="71" t="str">
        <f t="shared" ref="FH233:FH235" si="4048">IF(CB233="","","|n"&amp;FH$2&amp;"+"&amp;CB233&amp;FH$1)</f>
        <v/>
      </c>
      <c r="FI233" s="71" t="str">
        <f t="shared" ref="FI233:FI235" si="4049">IF(CC233="","","|n"&amp;FI$2&amp;"+"&amp;CC233&amp;FI$1)</f>
        <v/>
      </c>
      <c r="FJ233" s="71" t="str">
        <f t="shared" ref="FJ233:FJ235" si="4050">IF(CD233="","","|n"&amp;FJ$2&amp;"+"&amp;CD233&amp;FJ$1)</f>
        <v/>
      </c>
      <c r="FK233" s="71" t="str">
        <f t="shared" ref="FK233:FK235" si="4051">IF(CE233="","","|n"&amp;FK$2&amp;"+"&amp;CE233&amp;FK$1)</f>
        <v/>
      </c>
      <c r="FL233" s="71" t="str">
        <f t="shared" ref="FL233:FL235" si="4052">IF(CF233="","","|n"&amp;FL$2&amp;"+"&amp;CF233&amp;FL$1)</f>
        <v/>
      </c>
      <c r="FM233" s="71" t="str">
        <f t="shared" ref="FM233:FM235" si="4053">IF(CG233="","","|n"&amp;FM$2&amp;"+"&amp;CG233&amp;FM$1)</f>
        <v/>
      </c>
      <c r="FN233" s="71" t="str">
        <f t="shared" ref="FN233:FN235" si="4054">IF(CH233="","","|n"&amp;FN$2&amp;"+"&amp;CH233&amp;FN$1)</f>
        <v/>
      </c>
      <c r="FO233" s="71" t="str">
        <f t="shared" ref="FO233:FO235" si="4055">IF(CI233="","","|n"&amp;FO$2&amp;"+"&amp;CI233&amp;FO$1)</f>
        <v/>
      </c>
      <c r="FP233" s="71" t="str">
        <f t="shared" ref="FP233:FP235" si="4056">IF(CJ233="","","|n"&amp;FP$2&amp;"+"&amp;CJ233&amp;FP$1)</f>
        <v/>
      </c>
      <c r="FQ233" s="71" t="str">
        <f t="shared" ref="FQ233:FQ235" si="4057">IF(CK233="","","|n"&amp;FQ$2&amp;"+"&amp;CK233&amp;FQ$1)</f>
        <v/>
      </c>
      <c r="FR233" s="71" t="str">
        <f t="shared" ref="FR233:FR235" si="4058">IF(CL233="","","|n"&amp;FR$2&amp;"+"&amp;CL233&amp;FR$1)</f>
        <v/>
      </c>
      <c r="FS233" s="71" t="str">
        <f t="shared" ref="FS233:FS235" si="4059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0"/>
        <v>ReplaceableTextures\\CommandButtons\\BTNIT12.blp</v>
      </c>
      <c r="CN234" s="70" t="str">
        <f t="shared" si="3841"/>
        <v>InitUnitState('IT12',,,,,,,,,,)</v>
      </c>
      <c r="CO234" s="70" t="str">
        <f t="shared" si="3842"/>
        <v>InitUnitNormal('IT12',,,,,,,,,,)</v>
      </c>
      <c r="CP234" s="70" t="str">
        <f t="shared" si="3843"/>
        <v>InitUnitMagic('IT12',,,,,,,,,,)</v>
      </c>
      <c r="CQ234" s="70" t="str">
        <f t="shared" si="3844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8"/>
        <v>|n</v>
      </c>
      <c r="CV234" s="61" t="str">
        <f t="shared" si="3989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0"/>
        <v/>
      </c>
      <c r="DC234" s="71" t="str">
        <f t="shared" si="3991"/>
        <v/>
      </c>
      <c r="DD234" s="71" t="str">
        <f t="shared" si="3992"/>
        <v/>
      </c>
      <c r="DE234" s="71" t="str">
        <f t="shared" si="3993"/>
        <v/>
      </c>
      <c r="DF234" s="71" t="str">
        <f t="shared" si="3994"/>
        <v/>
      </c>
      <c r="DG234" s="71" t="str">
        <f t="shared" si="3995"/>
        <v/>
      </c>
      <c r="DH234" s="71" t="str">
        <f t="shared" si="3996"/>
        <v/>
      </c>
      <c r="DI234" s="71" t="str">
        <f t="shared" si="3997"/>
        <v/>
      </c>
      <c r="DJ234" s="71" t="str">
        <f t="shared" si="3998"/>
        <v/>
      </c>
      <c r="DK234" s="71" t="str">
        <f t="shared" si="3999"/>
        <v/>
      </c>
      <c r="DL234" s="71" t="str">
        <f t="shared" si="4000"/>
        <v/>
      </c>
      <c r="DM234" s="71" t="str">
        <f t="shared" si="4001"/>
        <v/>
      </c>
      <c r="DN234" s="71" t="str">
        <f t="shared" si="4002"/>
        <v/>
      </c>
      <c r="DO234" s="71" t="str">
        <f t="shared" si="4003"/>
        <v/>
      </c>
      <c r="DP234" s="71" t="str">
        <f t="shared" si="4004"/>
        <v/>
      </c>
      <c r="DQ234" s="71" t="str">
        <f t="shared" si="4005"/>
        <v/>
      </c>
      <c r="DR234" s="71" t="str">
        <f t="shared" si="4006"/>
        <v/>
      </c>
      <c r="DS234" s="71" t="str">
        <f t="shared" si="4007"/>
        <v/>
      </c>
      <c r="DT234" s="71" t="str">
        <f t="shared" si="4008"/>
        <v/>
      </c>
      <c r="DU234" s="71" t="str">
        <f t="shared" si="4009"/>
        <v/>
      </c>
      <c r="DV234" s="71" t="str">
        <f t="shared" si="4010"/>
        <v/>
      </c>
      <c r="DW234" s="71" t="str">
        <f t="shared" si="4011"/>
        <v/>
      </c>
      <c r="DX234" s="71" t="str">
        <f t="shared" si="4012"/>
        <v/>
      </c>
      <c r="DY234" s="71" t="str">
        <f t="shared" si="4013"/>
        <v/>
      </c>
      <c r="DZ234" s="71" t="str">
        <f t="shared" si="4014"/>
        <v/>
      </c>
      <c r="EA234" s="71" t="str">
        <f t="shared" si="4015"/>
        <v/>
      </c>
      <c r="EB234" s="71" t="str">
        <f t="shared" si="4016"/>
        <v/>
      </c>
      <c r="EC234" s="71" t="str">
        <f t="shared" si="4017"/>
        <v/>
      </c>
      <c r="ED234" s="71" t="str">
        <f t="shared" si="4018"/>
        <v/>
      </c>
      <c r="EE234" s="71" t="str">
        <f t="shared" si="4019"/>
        <v/>
      </c>
      <c r="EF234" s="71" t="str">
        <f t="shared" si="4020"/>
        <v/>
      </c>
      <c r="EG234" s="71" t="str">
        <f t="shared" si="4021"/>
        <v/>
      </c>
      <c r="EH234" s="71" t="str">
        <f t="shared" si="4022"/>
        <v/>
      </c>
      <c r="EI234" s="71" t="str">
        <f t="shared" si="4023"/>
        <v/>
      </c>
      <c r="EJ234" s="71" t="str">
        <f t="shared" si="4024"/>
        <v/>
      </c>
      <c r="EK234" s="71" t="str">
        <f t="shared" si="4025"/>
        <v/>
      </c>
      <c r="EL234" s="71" t="str">
        <f t="shared" si="4026"/>
        <v/>
      </c>
      <c r="EM234" s="71" t="str">
        <f t="shared" si="4027"/>
        <v/>
      </c>
      <c r="EN234" s="71" t="str">
        <f t="shared" si="4028"/>
        <v/>
      </c>
      <c r="EO234" s="71" t="str">
        <f t="shared" si="4029"/>
        <v/>
      </c>
      <c r="EP234" s="71" t="str">
        <f t="shared" si="4030"/>
        <v/>
      </c>
      <c r="EQ234" s="71" t="str">
        <f t="shared" si="4031"/>
        <v/>
      </c>
      <c r="ER234" s="71" t="str">
        <f t="shared" si="4032"/>
        <v/>
      </c>
      <c r="ES234" s="71" t="str">
        <f t="shared" si="4033"/>
        <v/>
      </c>
      <c r="ET234" s="71" t="str">
        <f t="shared" si="4034"/>
        <v/>
      </c>
      <c r="EU234" s="71" t="str">
        <f t="shared" si="4035"/>
        <v/>
      </c>
      <c r="EV234" s="71" t="str">
        <f t="shared" si="4036"/>
        <v/>
      </c>
      <c r="EW234" s="71" t="str">
        <f t="shared" si="4037"/>
        <v/>
      </c>
      <c r="EX234" s="71" t="str">
        <f t="shared" si="4038"/>
        <v/>
      </c>
      <c r="EY234" s="71" t="str">
        <f t="shared" si="4039"/>
        <v/>
      </c>
      <c r="EZ234" s="71" t="str">
        <f t="shared" si="4040"/>
        <v/>
      </c>
      <c r="FA234" s="71" t="str">
        <f t="shared" si="4041"/>
        <v/>
      </c>
      <c r="FB234" s="71" t="str">
        <f t="shared" si="4042"/>
        <v/>
      </c>
      <c r="FC234" s="71" t="str">
        <f t="shared" si="4043"/>
        <v/>
      </c>
      <c r="FD234" s="71" t="str">
        <f t="shared" si="4044"/>
        <v/>
      </c>
      <c r="FE234" s="71" t="str">
        <f t="shared" si="4045"/>
        <v/>
      </c>
      <c r="FF234" s="71" t="str">
        <f t="shared" si="4046"/>
        <v/>
      </c>
      <c r="FG234" s="71" t="str">
        <f t="shared" si="4047"/>
        <v/>
      </c>
      <c r="FH234" s="71" t="str">
        <f t="shared" si="4048"/>
        <v/>
      </c>
      <c r="FI234" s="71" t="str">
        <f t="shared" si="4049"/>
        <v/>
      </c>
      <c r="FJ234" s="71" t="str">
        <f t="shared" si="4050"/>
        <v/>
      </c>
      <c r="FK234" s="71" t="str">
        <f t="shared" si="4051"/>
        <v/>
      </c>
      <c r="FL234" s="71" t="str">
        <f t="shared" si="4052"/>
        <v/>
      </c>
      <c r="FM234" s="71" t="str">
        <f t="shared" si="4053"/>
        <v/>
      </c>
      <c r="FN234" s="71" t="str">
        <f t="shared" si="4054"/>
        <v/>
      </c>
      <c r="FO234" s="71" t="str">
        <f t="shared" si="4055"/>
        <v/>
      </c>
      <c r="FP234" s="71" t="str">
        <f t="shared" si="4056"/>
        <v/>
      </c>
      <c r="FQ234" s="71" t="str">
        <f t="shared" si="4057"/>
        <v/>
      </c>
      <c r="FR234" s="71" t="str">
        <f t="shared" si="4058"/>
        <v/>
      </c>
      <c r="FS234" s="71" t="str">
        <f t="shared" si="4059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0"/>
        <v>ReplaceableTextures\\CommandButtons\\BTNIT13.blp</v>
      </c>
      <c r="CN235" s="70" t="str">
        <f t="shared" si="3841"/>
        <v>InitUnitState('IT13',,,,,,,,,,)</v>
      </c>
      <c r="CO235" s="70" t="str">
        <f t="shared" si="3842"/>
        <v>InitUnitNormal('IT13',,,,,,,,,,)</v>
      </c>
      <c r="CP235" s="70" t="str">
        <f t="shared" si="3843"/>
        <v>InitUnitMagic('IT13',,,,,,,,,,)</v>
      </c>
      <c r="CQ235" s="70" t="str">
        <f t="shared" si="3844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8"/>
        <v>|n</v>
      </c>
      <c r="CV235" s="61" t="str">
        <f t="shared" si="3989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0"/>
        <v/>
      </c>
      <c r="DC235" s="71" t="str">
        <f t="shared" si="3991"/>
        <v/>
      </c>
      <c r="DD235" s="71" t="str">
        <f t="shared" si="3992"/>
        <v/>
      </c>
      <c r="DE235" s="71" t="str">
        <f t="shared" si="3993"/>
        <v/>
      </c>
      <c r="DF235" s="71" t="str">
        <f t="shared" si="3994"/>
        <v/>
      </c>
      <c r="DG235" s="71" t="str">
        <f t="shared" si="3995"/>
        <v/>
      </c>
      <c r="DH235" s="71" t="str">
        <f t="shared" si="3996"/>
        <v/>
      </c>
      <c r="DI235" s="71" t="str">
        <f t="shared" si="3997"/>
        <v/>
      </c>
      <c r="DJ235" s="71" t="str">
        <f t="shared" si="3998"/>
        <v/>
      </c>
      <c r="DK235" s="71" t="str">
        <f t="shared" si="3999"/>
        <v/>
      </c>
      <c r="DL235" s="71" t="str">
        <f t="shared" si="4000"/>
        <v/>
      </c>
      <c r="DM235" s="71" t="str">
        <f t="shared" si="4001"/>
        <v/>
      </c>
      <c r="DN235" s="71" t="str">
        <f t="shared" si="4002"/>
        <v/>
      </c>
      <c r="DO235" s="71" t="str">
        <f t="shared" si="4003"/>
        <v/>
      </c>
      <c r="DP235" s="71" t="str">
        <f t="shared" si="4004"/>
        <v/>
      </c>
      <c r="DQ235" s="71" t="str">
        <f t="shared" si="4005"/>
        <v/>
      </c>
      <c r="DR235" s="71" t="str">
        <f t="shared" si="4006"/>
        <v/>
      </c>
      <c r="DS235" s="71" t="str">
        <f t="shared" si="4007"/>
        <v/>
      </c>
      <c r="DT235" s="71" t="str">
        <f t="shared" si="4008"/>
        <v/>
      </c>
      <c r="DU235" s="71" t="str">
        <f t="shared" si="4009"/>
        <v/>
      </c>
      <c r="DV235" s="71" t="str">
        <f t="shared" si="4010"/>
        <v/>
      </c>
      <c r="DW235" s="71" t="str">
        <f t="shared" si="4011"/>
        <v/>
      </c>
      <c r="DX235" s="71" t="str">
        <f t="shared" si="4012"/>
        <v/>
      </c>
      <c r="DY235" s="71" t="str">
        <f t="shared" si="4013"/>
        <v/>
      </c>
      <c r="DZ235" s="71" t="str">
        <f t="shared" si="4014"/>
        <v/>
      </c>
      <c r="EA235" s="71" t="str">
        <f t="shared" si="4015"/>
        <v/>
      </c>
      <c r="EB235" s="71" t="str">
        <f t="shared" si="4016"/>
        <v/>
      </c>
      <c r="EC235" s="71" t="str">
        <f t="shared" si="4017"/>
        <v/>
      </c>
      <c r="ED235" s="71" t="str">
        <f t="shared" si="4018"/>
        <v/>
      </c>
      <c r="EE235" s="71" t="str">
        <f t="shared" si="4019"/>
        <v/>
      </c>
      <c r="EF235" s="71" t="str">
        <f t="shared" si="4020"/>
        <v/>
      </c>
      <c r="EG235" s="71" t="str">
        <f t="shared" si="4021"/>
        <v/>
      </c>
      <c r="EH235" s="71" t="str">
        <f t="shared" si="4022"/>
        <v/>
      </c>
      <c r="EI235" s="71" t="str">
        <f t="shared" si="4023"/>
        <v/>
      </c>
      <c r="EJ235" s="71" t="str">
        <f t="shared" si="4024"/>
        <v/>
      </c>
      <c r="EK235" s="71" t="str">
        <f t="shared" si="4025"/>
        <v/>
      </c>
      <c r="EL235" s="71" t="str">
        <f t="shared" si="4026"/>
        <v/>
      </c>
      <c r="EM235" s="71" t="str">
        <f t="shared" si="4027"/>
        <v/>
      </c>
      <c r="EN235" s="71" t="str">
        <f t="shared" si="4028"/>
        <v/>
      </c>
      <c r="EO235" s="71" t="str">
        <f t="shared" si="4029"/>
        <v/>
      </c>
      <c r="EP235" s="71" t="str">
        <f t="shared" si="4030"/>
        <v/>
      </c>
      <c r="EQ235" s="71" t="str">
        <f t="shared" si="4031"/>
        <v/>
      </c>
      <c r="ER235" s="71" t="str">
        <f t="shared" si="4032"/>
        <v/>
      </c>
      <c r="ES235" s="71" t="str">
        <f t="shared" si="4033"/>
        <v/>
      </c>
      <c r="ET235" s="71" t="str">
        <f t="shared" si="4034"/>
        <v/>
      </c>
      <c r="EU235" s="71" t="str">
        <f t="shared" si="4035"/>
        <v/>
      </c>
      <c r="EV235" s="71" t="str">
        <f t="shared" si="4036"/>
        <v/>
      </c>
      <c r="EW235" s="71" t="str">
        <f t="shared" si="4037"/>
        <v/>
      </c>
      <c r="EX235" s="71" t="str">
        <f t="shared" si="4038"/>
        <v/>
      </c>
      <c r="EY235" s="71" t="str">
        <f t="shared" si="4039"/>
        <v/>
      </c>
      <c r="EZ235" s="71" t="str">
        <f t="shared" si="4040"/>
        <v/>
      </c>
      <c r="FA235" s="71" t="str">
        <f t="shared" si="4041"/>
        <v/>
      </c>
      <c r="FB235" s="71" t="str">
        <f t="shared" si="4042"/>
        <v/>
      </c>
      <c r="FC235" s="71" t="str">
        <f t="shared" si="4043"/>
        <v/>
      </c>
      <c r="FD235" s="71" t="str">
        <f t="shared" si="4044"/>
        <v/>
      </c>
      <c r="FE235" s="71" t="str">
        <f t="shared" si="4045"/>
        <v/>
      </c>
      <c r="FF235" s="71" t="str">
        <f t="shared" si="4046"/>
        <v/>
      </c>
      <c r="FG235" s="71" t="str">
        <f t="shared" si="4047"/>
        <v/>
      </c>
      <c r="FH235" s="71" t="str">
        <f t="shared" si="4048"/>
        <v/>
      </c>
      <c r="FI235" s="71" t="str">
        <f t="shared" si="4049"/>
        <v/>
      </c>
      <c r="FJ235" s="71" t="str">
        <f t="shared" si="4050"/>
        <v/>
      </c>
      <c r="FK235" s="71" t="str">
        <f t="shared" si="4051"/>
        <v/>
      </c>
      <c r="FL235" s="71" t="str">
        <f t="shared" si="4052"/>
        <v/>
      </c>
      <c r="FM235" s="71" t="str">
        <f t="shared" si="4053"/>
        <v/>
      </c>
      <c r="FN235" s="71" t="str">
        <f t="shared" si="4054"/>
        <v/>
      </c>
      <c r="FO235" s="71" t="str">
        <f t="shared" si="4055"/>
        <v/>
      </c>
      <c r="FP235" s="71" t="str">
        <f t="shared" si="4056"/>
        <v/>
      </c>
      <c r="FQ235" s="71" t="str">
        <f t="shared" si="4057"/>
        <v/>
      </c>
      <c r="FR235" s="71" t="str">
        <f t="shared" si="4058"/>
        <v/>
      </c>
      <c r="FS235" s="71" t="str">
        <f t="shared" si="4059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0"/>
        <v>ReplaceableTextures\\CommandButtons\\BTNIT14.blp</v>
      </c>
      <c r="CN236" s="70" t="str">
        <f t="shared" si="3841"/>
        <v>InitUnitState('IT14',,,,,,,,,,)</v>
      </c>
      <c r="CO236" s="70" t="str">
        <f t="shared" si="3842"/>
        <v>InitUnitNormal('IT14',,,,,,,,,,)</v>
      </c>
      <c r="CP236" s="70" t="str">
        <f t="shared" si="3843"/>
        <v>InitUnitMagic('IT14',,,,,,,,,,)</v>
      </c>
      <c r="CQ236" s="70" t="str">
        <f t="shared" si="3844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266&amp;CR$1&amp;")"</f>
        <v>InitEquipData('IT14',,"",,,,,'','','','','','',"ReplaceableTextures\\CommandButtons\\BTNIH00.blp")</v>
      </c>
      <c r="CU236" s="95" t="str">
        <f t="shared" si="3918"/>
        <v>|n</v>
      </c>
      <c r="CV236" s="61" t="str">
        <f t="shared" si="3989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0">IF(V236="","","|n"&amp;DB$2&amp;"+"&amp;V236&amp;DB$1)</f>
        <v/>
      </c>
      <c r="DC236" s="71" t="str">
        <f t="shared" si="4060"/>
        <v/>
      </c>
      <c r="DD236" s="71" t="str">
        <f t="shared" si="4060"/>
        <v/>
      </c>
      <c r="DE236" s="71" t="str">
        <f t="shared" si="4060"/>
        <v/>
      </c>
      <c r="DF236" s="71" t="str">
        <f t="shared" si="4060"/>
        <v/>
      </c>
      <c r="DG236" s="71" t="str">
        <f t="shared" si="4060"/>
        <v/>
      </c>
      <c r="DH236" s="71" t="str">
        <f t="shared" si="4060"/>
        <v/>
      </c>
      <c r="DI236" s="71" t="str">
        <f t="shared" si="4060"/>
        <v/>
      </c>
      <c r="DJ236" s="71" t="str">
        <f t="shared" si="4060"/>
        <v/>
      </c>
      <c r="DK236" s="71" t="str">
        <f t="shared" si="4060"/>
        <v/>
      </c>
      <c r="DL236" s="71" t="str">
        <f t="shared" si="4060"/>
        <v/>
      </c>
      <c r="DM236" s="71" t="str">
        <f t="shared" si="4060"/>
        <v/>
      </c>
      <c r="DN236" s="71" t="str">
        <f t="shared" si="4060"/>
        <v/>
      </c>
      <c r="DO236" s="71" t="str">
        <f t="shared" si="4060"/>
        <v/>
      </c>
      <c r="DP236" s="71" t="str">
        <f t="shared" si="4060"/>
        <v/>
      </c>
      <c r="DQ236" s="71" t="str">
        <f t="shared" si="4060"/>
        <v/>
      </c>
      <c r="DR236" s="71" t="str">
        <f t="shared" si="4060"/>
        <v/>
      </c>
      <c r="DS236" s="71" t="str">
        <f t="shared" si="4060"/>
        <v/>
      </c>
      <c r="DT236" s="71" t="str">
        <f t="shared" si="4060"/>
        <v/>
      </c>
      <c r="DU236" s="71" t="str">
        <f t="shared" si="4060"/>
        <v/>
      </c>
      <c r="DV236" s="71" t="str">
        <f t="shared" si="4060"/>
        <v/>
      </c>
      <c r="DW236" s="71" t="str">
        <f t="shared" si="4060"/>
        <v/>
      </c>
      <c r="DX236" s="71" t="str">
        <f t="shared" si="4060"/>
        <v/>
      </c>
      <c r="DY236" s="71" t="str">
        <f t="shared" si="4060"/>
        <v/>
      </c>
      <c r="DZ236" s="71" t="str">
        <f t="shared" si="4060"/>
        <v/>
      </c>
      <c r="EA236" s="71" t="str">
        <f t="shared" si="4060"/>
        <v/>
      </c>
      <c r="EB236" s="71" t="str">
        <f t="shared" si="4060"/>
        <v/>
      </c>
      <c r="EC236" s="71" t="str">
        <f t="shared" si="4060"/>
        <v/>
      </c>
      <c r="ED236" s="71" t="str">
        <f t="shared" si="4060"/>
        <v/>
      </c>
      <c r="EE236" s="71" t="str">
        <f t="shared" si="4060"/>
        <v/>
      </c>
      <c r="EF236" s="71" t="str">
        <f t="shared" si="4060"/>
        <v/>
      </c>
      <c r="EG236" s="71" t="str">
        <f t="shared" si="4060"/>
        <v/>
      </c>
      <c r="EH236" s="71" t="str">
        <f t="shared" ref="EH236:FM237" si="4061">IF(BB236="","","|n"&amp;EH$2&amp;"+"&amp;BB236&amp;EH$1)</f>
        <v/>
      </c>
      <c r="EI236" s="71" t="str">
        <f t="shared" si="4061"/>
        <v/>
      </c>
      <c r="EJ236" s="71" t="str">
        <f t="shared" si="4061"/>
        <v/>
      </c>
      <c r="EK236" s="71" t="str">
        <f t="shared" si="4061"/>
        <v/>
      </c>
      <c r="EL236" s="71" t="str">
        <f t="shared" si="4061"/>
        <v/>
      </c>
      <c r="EM236" s="71" t="str">
        <f t="shared" si="4061"/>
        <v/>
      </c>
      <c r="EN236" s="71" t="str">
        <f t="shared" si="4061"/>
        <v/>
      </c>
      <c r="EO236" s="71" t="str">
        <f t="shared" si="4061"/>
        <v/>
      </c>
      <c r="EP236" s="71" t="str">
        <f t="shared" si="4061"/>
        <v/>
      </c>
      <c r="EQ236" s="71" t="str">
        <f t="shared" si="4061"/>
        <v/>
      </c>
      <c r="ER236" s="71" t="str">
        <f t="shared" si="4061"/>
        <v/>
      </c>
      <c r="ES236" s="71" t="str">
        <f t="shared" si="4061"/>
        <v/>
      </c>
      <c r="ET236" s="71" t="str">
        <f t="shared" si="4061"/>
        <v/>
      </c>
      <c r="EU236" s="71" t="str">
        <f t="shared" si="4061"/>
        <v/>
      </c>
      <c r="EV236" s="71" t="str">
        <f t="shared" si="4061"/>
        <v/>
      </c>
      <c r="EW236" s="71" t="str">
        <f t="shared" si="4061"/>
        <v/>
      </c>
      <c r="EX236" s="71" t="str">
        <f t="shared" si="4061"/>
        <v/>
      </c>
      <c r="EY236" s="71" t="str">
        <f t="shared" si="4061"/>
        <v/>
      </c>
      <c r="EZ236" s="71" t="str">
        <f t="shared" si="4061"/>
        <v/>
      </c>
      <c r="FA236" s="71" t="str">
        <f t="shared" si="4061"/>
        <v/>
      </c>
      <c r="FB236" s="71" t="str">
        <f t="shared" si="4061"/>
        <v/>
      </c>
      <c r="FC236" s="71" t="str">
        <f t="shared" si="4061"/>
        <v/>
      </c>
      <c r="FD236" s="71" t="str">
        <f t="shared" si="4061"/>
        <v/>
      </c>
      <c r="FE236" s="71" t="str">
        <f t="shared" si="4061"/>
        <v/>
      </c>
      <c r="FF236" s="71" t="str">
        <f t="shared" si="4061"/>
        <v/>
      </c>
      <c r="FG236" s="71" t="str">
        <f t="shared" si="4061"/>
        <v/>
      </c>
      <c r="FH236" s="71" t="str">
        <f t="shared" si="4061"/>
        <v/>
      </c>
      <c r="FI236" s="71" t="str">
        <f t="shared" si="4061"/>
        <v/>
      </c>
      <c r="FJ236" s="71" t="str">
        <f t="shared" si="4061"/>
        <v/>
      </c>
      <c r="FK236" s="71" t="str">
        <f t="shared" si="4061"/>
        <v/>
      </c>
      <c r="FL236" s="71" t="str">
        <f t="shared" si="4061"/>
        <v/>
      </c>
      <c r="FM236" s="71" t="str">
        <f t="shared" si="4061"/>
        <v/>
      </c>
      <c r="FN236" s="71" t="str">
        <f t="shared" ref="FN236:FS237" si="4062">IF(CH236="","","|n"&amp;FN$2&amp;"+"&amp;CH236&amp;FN$1)</f>
        <v/>
      </c>
      <c r="FO236" s="71" t="str">
        <f t="shared" si="4062"/>
        <v/>
      </c>
      <c r="FP236" s="71" t="str">
        <f t="shared" si="4062"/>
        <v/>
      </c>
      <c r="FQ236" s="71" t="str">
        <f t="shared" si="4062"/>
        <v/>
      </c>
      <c r="FR236" s="71" t="str">
        <f t="shared" si="4062"/>
        <v/>
      </c>
      <c r="FS236" s="71" t="str">
        <f t="shared" si="4062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0"/>
        <v>ReplaceableTextures\\CommandButtons\\BTNIZ0A.blp</v>
      </c>
      <c r="CN237" s="70" t="str">
        <f t="shared" ref="CN237" si="4063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4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5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6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7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8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0"/>
        <v/>
      </c>
      <c r="DC237" s="71" t="str">
        <f t="shared" si="4060"/>
        <v/>
      </c>
      <c r="DD237" s="71" t="str">
        <f t="shared" si="4060"/>
        <v/>
      </c>
      <c r="DE237" s="71" t="str">
        <f t="shared" si="4060"/>
        <v/>
      </c>
      <c r="DF237" s="71" t="str">
        <f t="shared" si="4060"/>
        <v/>
      </c>
      <c r="DG237" s="71" t="str">
        <f t="shared" si="4060"/>
        <v/>
      </c>
      <c r="DH237" s="71" t="str">
        <f t="shared" si="4060"/>
        <v/>
      </c>
      <c r="DI237" s="71" t="str">
        <f t="shared" si="4060"/>
        <v/>
      </c>
      <c r="DJ237" s="71" t="str">
        <f t="shared" si="4060"/>
        <v/>
      </c>
      <c r="DK237" s="71" t="str">
        <f t="shared" si="4060"/>
        <v/>
      </c>
      <c r="DL237" s="71" t="str">
        <f t="shared" si="4060"/>
        <v/>
      </c>
      <c r="DM237" s="71" t="str">
        <f t="shared" si="4060"/>
        <v/>
      </c>
      <c r="DN237" s="71" t="str">
        <f t="shared" si="4060"/>
        <v/>
      </c>
      <c r="DO237" s="71" t="str">
        <f t="shared" si="4060"/>
        <v/>
      </c>
      <c r="DP237" s="71" t="str">
        <f t="shared" si="4060"/>
        <v/>
      </c>
      <c r="DQ237" s="71" t="str">
        <f t="shared" si="4060"/>
        <v/>
      </c>
      <c r="DR237" s="71" t="str">
        <f t="shared" si="4060"/>
        <v/>
      </c>
      <c r="DS237" s="71" t="str">
        <f t="shared" si="4060"/>
        <v/>
      </c>
      <c r="DT237" s="71" t="str">
        <f t="shared" si="4060"/>
        <v/>
      </c>
      <c r="DU237" s="71" t="str">
        <f t="shared" si="4060"/>
        <v/>
      </c>
      <c r="DV237" s="71" t="str">
        <f t="shared" si="4060"/>
        <v/>
      </c>
      <c r="DW237" s="71" t="str">
        <f t="shared" si="4060"/>
        <v/>
      </c>
      <c r="DX237" s="71" t="str">
        <f t="shared" si="4060"/>
        <v/>
      </c>
      <c r="DY237" s="71" t="str">
        <f t="shared" si="4060"/>
        <v/>
      </c>
      <c r="DZ237" s="71" t="str">
        <f t="shared" si="4060"/>
        <v/>
      </c>
      <c r="EA237" s="71" t="str">
        <f t="shared" si="4060"/>
        <v/>
      </c>
      <c r="EB237" s="71" t="str">
        <f t="shared" si="4060"/>
        <v/>
      </c>
      <c r="EC237" s="71" t="str">
        <f t="shared" si="4060"/>
        <v/>
      </c>
      <c r="ED237" s="71" t="str">
        <f t="shared" si="4060"/>
        <v/>
      </c>
      <c r="EE237" s="71" t="str">
        <f t="shared" si="4060"/>
        <v/>
      </c>
      <c r="EF237" s="71" t="str">
        <f t="shared" si="4060"/>
        <v/>
      </c>
      <c r="EG237" s="71" t="str">
        <f t="shared" si="4060"/>
        <v/>
      </c>
      <c r="EH237" s="71" t="str">
        <f t="shared" si="4061"/>
        <v/>
      </c>
      <c r="EI237" s="71" t="str">
        <f t="shared" si="4061"/>
        <v/>
      </c>
      <c r="EJ237" s="71" t="str">
        <f t="shared" si="4061"/>
        <v/>
      </c>
      <c r="EK237" s="71" t="str">
        <f t="shared" si="4061"/>
        <v/>
      </c>
      <c r="EL237" s="71" t="str">
        <f t="shared" si="4061"/>
        <v/>
      </c>
      <c r="EM237" s="71" t="str">
        <f t="shared" si="4061"/>
        <v/>
      </c>
      <c r="EN237" s="71" t="str">
        <f t="shared" si="4061"/>
        <v/>
      </c>
      <c r="EO237" s="71" t="str">
        <f t="shared" si="4061"/>
        <v/>
      </c>
      <c r="EP237" s="71" t="str">
        <f t="shared" si="4061"/>
        <v/>
      </c>
      <c r="EQ237" s="71" t="str">
        <f t="shared" si="4061"/>
        <v/>
      </c>
      <c r="ER237" s="71" t="str">
        <f t="shared" si="4061"/>
        <v/>
      </c>
      <c r="ES237" s="71" t="str">
        <f t="shared" si="4061"/>
        <v/>
      </c>
      <c r="ET237" s="71" t="str">
        <f t="shared" si="4061"/>
        <v/>
      </c>
      <c r="EU237" s="71" t="str">
        <f t="shared" si="4061"/>
        <v/>
      </c>
      <c r="EV237" s="71" t="str">
        <f t="shared" si="4061"/>
        <v/>
      </c>
      <c r="EW237" s="71" t="str">
        <f t="shared" si="4061"/>
        <v/>
      </c>
      <c r="EX237" s="71" t="str">
        <f t="shared" si="4061"/>
        <v/>
      </c>
      <c r="EY237" s="71" t="str">
        <f t="shared" si="4061"/>
        <v/>
      </c>
      <c r="EZ237" s="71" t="str">
        <f t="shared" si="4061"/>
        <v/>
      </c>
      <c r="FA237" s="71" t="str">
        <f t="shared" si="4061"/>
        <v/>
      </c>
      <c r="FB237" s="71" t="str">
        <f t="shared" si="4061"/>
        <v/>
      </c>
      <c r="FC237" s="71" t="str">
        <f t="shared" si="4061"/>
        <v/>
      </c>
      <c r="FD237" s="71" t="str">
        <f t="shared" si="4061"/>
        <v/>
      </c>
      <c r="FE237" s="71" t="str">
        <f t="shared" si="4061"/>
        <v/>
      </c>
      <c r="FF237" s="71" t="str">
        <f t="shared" si="4061"/>
        <v/>
      </c>
      <c r="FG237" s="71" t="str">
        <f t="shared" si="4061"/>
        <v/>
      </c>
      <c r="FH237" s="71" t="str">
        <f t="shared" si="4061"/>
        <v/>
      </c>
      <c r="FI237" s="71" t="str">
        <f t="shared" si="4061"/>
        <v/>
      </c>
      <c r="FJ237" s="71" t="str">
        <f t="shared" si="4061"/>
        <v/>
      </c>
      <c r="FK237" s="71" t="str">
        <f t="shared" si="4061"/>
        <v/>
      </c>
      <c r="FL237" s="71" t="str">
        <f t="shared" si="4061"/>
        <v/>
      </c>
      <c r="FM237" s="71" t="str">
        <f t="shared" si="4061"/>
        <v/>
      </c>
      <c r="FN237" s="71" t="str">
        <f t="shared" si="4062"/>
        <v/>
      </c>
      <c r="FO237" s="71" t="str">
        <f t="shared" si="4062"/>
        <v/>
      </c>
      <c r="FP237" s="71" t="str">
        <f t="shared" si="4062"/>
        <v/>
      </c>
      <c r="FQ237" s="71" t="str">
        <f t="shared" si="4062"/>
        <v/>
      </c>
      <c r="FR237" s="71" t="str">
        <f t="shared" si="4062"/>
        <v/>
      </c>
      <c r="FS237" s="71" t="str">
        <f t="shared" si="4062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69">"ReplaceableTextures\\CommandButtons\\BTN"&amp;B238&amp;".blp"</f>
        <v>ReplaceableTextures\\CommandButtons\\BTNIZ0B.blp</v>
      </c>
      <c r="CN238" s="70" t="str">
        <f t="shared" ref="CN238:CN248" si="4070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1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2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3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253&amp;CR$1&amp;")"</f>
        <v>InitEquipData('IZ0B',,"",,,,,'','','','','','',"ReplaceableTextures\\CommandButtons\\BTN023.blp")</v>
      </c>
      <c r="CU238" s="95" t="str">
        <f t="shared" ref="CU238:CU248" si="4074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5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6">IF(V238="","","|n"&amp;DB$2&amp;"+"&amp;V238&amp;DB$1)</f>
        <v/>
      </c>
      <c r="DC238" s="71" t="str">
        <f t="shared" ref="DC238" si="4077">IF(W238="","","|n"&amp;DC$2&amp;"+"&amp;W238&amp;DC$1)</f>
        <v/>
      </c>
      <c r="DD238" s="71" t="str">
        <f t="shared" ref="DD238" si="4078">IF(X238="","","|n"&amp;DD$2&amp;"+"&amp;X238&amp;DD$1)</f>
        <v/>
      </c>
      <c r="DE238" s="71" t="str">
        <f t="shared" ref="DE238" si="4079">IF(Y238="","","|n"&amp;DE$2&amp;"+"&amp;Y238&amp;DE$1)</f>
        <v/>
      </c>
      <c r="DF238" s="71" t="str">
        <f t="shared" ref="DF238" si="4080">IF(Z238="","","|n"&amp;DF$2&amp;"+"&amp;Z238&amp;DF$1)</f>
        <v/>
      </c>
      <c r="DG238" s="71" t="str">
        <f t="shared" ref="DG238" si="4081">IF(AA238="","","|n"&amp;DG$2&amp;"+"&amp;AA238&amp;DG$1)</f>
        <v/>
      </c>
      <c r="DH238" s="71" t="str">
        <f t="shared" ref="DH238" si="4082">IF(AB238="","","|n"&amp;DH$2&amp;"+"&amp;AB238&amp;DH$1)</f>
        <v/>
      </c>
      <c r="DI238" s="71" t="str">
        <f t="shared" ref="DI238" si="4083">IF(AC238="","","|n"&amp;DI$2&amp;"+"&amp;AC238&amp;DI$1)</f>
        <v/>
      </c>
      <c r="DJ238" s="71" t="str">
        <f t="shared" ref="DJ238" si="4084">IF(AD238="","","|n"&amp;DJ$2&amp;"+"&amp;AD238&amp;DJ$1)</f>
        <v/>
      </c>
      <c r="DK238" s="71" t="str">
        <f t="shared" ref="DK238" si="4085">IF(AE238="","","|n"&amp;DK$2&amp;"+"&amp;AE238&amp;DK$1)</f>
        <v/>
      </c>
      <c r="DL238" s="71" t="str">
        <f t="shared" ref="DL238" si="4086">IF(AF238="","","|n"&amp;DL$2&amp;"+"&amp;AF238&amp;DL$1)</f>
        <v/>
      </c>
      <c r="DM238" s="71" t="str">
        <f t="shared" ref="DM238" si="4087">IF(AG238="","","|n"&amp;DM$2&amp;"+"&amp;AG238&amp;DM$1)</f>
        <v/>
      </c>
      <c r="DN238" s="71" t="str">
        <f t="shared" ref="DN238" si="4088">IF(AH238="","","|n"&amp;DN$2&amp;"+"&amp;AH238&amp;DN$1)</f>
        <v/>
      </c>
      <c r="DO238" s="71" t="str">
        <f t="shared" ref="DO238" si="4089">IF(AI238="","","|n"&amp;DO$2&amp;"+"&amp;AI238&amp;DO$1)</f>
        <v/>
      </c>
      <c r="DP238" s="71" t="str">
        <f t="shared" ref="DP238" si="4090">IF(AJ238="","","|n"&amp;DP$2&amp;"+"&amp;AJ238&amp;DP$1)</f>
        <v/>
      </c>
      <c r="DQ238" s="71" t="str">
        <f t="shared" ref="DQ238" si="4091">IF(AK238="","","|n"&amp;DQ$2&amp;"+"&amp;AK238&amp;DQ$1)</f>
        <v/>
      </c>
      <c r="DR238" s="71" t="str">
        <f t="shared" ref="DR238" si="4092">IF(AL238="","","|n"&amp;DR$2&amp;"+"&amp;AL238&amp;DR$1)</f>
        <v/>
      </c>
      <c r="DS238" s="71" t="str">
        <f t="shared" ref="DS238" si="4093">IF(AM238="","","|n"&amp;DS$2&amp;"+"&amp;AM238&amp;DS$1)</f>
        <v/>
      </c>
      <c r="DT238" s="71" t="str">
        <f t="shared" ref="DT238" si="4094">IF(AN238="","","|n"&amp;DT$2&amp;"+"&amp;AN238&amp;DT$1)</f>
        <v/>
      </c>
      <c r="DU238" s="71" t="str">
        <f t="shared" ref="DU238" si="4095">IF(AO238="","","|n"&amp;DU$2&amp;"+"&amp;AO238&amp;DU$1)</f>
        <v/>
      </c>
      <c r="DV238" s="71" t="str">
        <f t="shared" ref="DV238" si="4096">IF(AP238="","","|n"&amp;DV$2&amp;"+"&amp;AP238&amp;DV$1)</f>
        <v/>
      </c>
      <c r="DW238" s="71" t="str">
        <f t="shared" ref="DW238" si="4097">IF(AQ238="","","|n"&amp;DW$2&amp;"+"&amp;AQ238&amp;DW$1)</f>
        <v/>
      </c>
      <c r="DX238" s="71" t="str">
        <f t="shared" ref="DX238" si="4098">IF(AR238="","","|n"&amp;DX$2&amp;"+"&amp;AR238&amp;DX$1)</f>
        <v/>
      </c>
      <c r="DY238" s="71" t="str">
        <f t="shared" ref="DY238" si="4099">IF(AS238="","","|n"&amp;DY$2&amp;"+"&amp;AS238&amp;DY$1)</f>
        <v/>
      </c>
      <c r="DZ238" s="71" t="str">
        <f t="shared" ref="DZ238" si="4100">IF(AT238="","","|n"&amp;DZ$2&amp;"+"&amp;AT238&amp;DZ$1)</f>
        <v/>
      </c>
      <c r="EA238" s="71" t="str">
        <f t="shared" ref="EA238" si="4101">IF(AU238="","","|n"&amp;EA$2&amp;"+"&amp;AU238&amp;EA$1)</f>
        <v/>
      </c>
      <c r="EB238" s="71" t="str">
        <f t="shared" ref="EB238" si="4102">IF(AV238="","","|n"&amp;EB$2&amp;"+"&amp;AV238&amp;EB$1)</f>
        <v/>
      </c>
      <c r="EC238" s="71" t="str">
        <f t="shared" ref="EC238" si="4103">IF(AW238="","","|n"&amp;EC$2&amp;"+"&amp;AW238&amp;EC$1)</f>
        <v/>
      </c>
      <c r="ED238" s="71" t="str">
        <f t="shared" ref="ED238" si="4104">IF(AX238="","","|n"&amp;ED$2&amp;"+"&amp;AX238&amp;ED$1)</f>
        <v/>
      </c>
      <c r="EE238" s="71" t="str">
        <f t="shared" ref="EE238" si="4105">IF(AY238="","","|n"&amp;EE$2&amp;"+"&amp;AY238&amp;EE$1)</f>
        <v/>
      </c>
      <c r="EF238" s="71" t="str">
        <f t="shared" ref="EF238" si="4106">IF(AZ238="","","|n"&amp;EF$2&amp;"+"&amp;AZ238&amp;EF$1)</f>
        <v/>
      </c>
      <c r="EG238" s="71" t="str">
        <f t="shared" ref="EG238" si="4107">IF(BA238="","","|n"&amp;EG$2&amp;"+"&amp;BA238&amp;EG$1)</f>
        <v/>
      </c>
      <c r="EH238" s="71" t="str">
        <f t="shared" ref="EH238" si="4108">IF(BB238="","","|n"&amp;EH$2&amp;"+"&amp;BB238&amp;EH$1)</f>
        <v/>
      </c>
      <c r="EI238" s="71" t="str">
        <f t="shared" ref="EI238" si="4109">IF(BC238="","","|n"&amp;EI$2&amp;"+"&amp;BC238&amp;EI$1)</f>
        <v/>
      </c>
      <c r="EJ238" s="71" t="str">
        <f t="shared" ref="EJ238" si="4110">IF(BD238="","","|n"&amp;EJ$2&amp;"+"&amp;BD238&amp;EJ$1)</f>
        <v/>
      </c>
      <c r="EK238" s="71" t="str">
        <f t="shared" ref="EK238" si="4111">IF(BE238="","","|n"&amp;EK$2&amp;"+"&amp;BE238&amp;EK$1)</f>
        <v/>
      </c>
      <c r="EL238" s="71" t="str">
        <f t="shared" ref="EL238" si="4112">IF(BF238="","","|n"&amp;EL$2&amp;"+"&amp;BF238&amp;EL$1)</f>
        <v/>
      </c>
      <c r="EM238" s="71" t="str">
        <f t="shared" ref="EM238" si="4113">IF(BG238="","","|n"&amp;EM$2&amp;"+"&amp;BG238&amp;EM$1)</f>
        <v/>
      </c>
      <c r="EN238" s="71" t="str">
        <f t="shared" ref="EN238" si="4114">IF(BH238="","","|n"&amp;EN$2&amp;"+"&amp;BH238&amp;EN$1)</f>
        <v/>
      </c>
      <c r="EO238" s="71" t="str">
        <f t="shared" ref="EO238" si="4115">IF(BI238="","","|n"&amp;EO$2&amp;"+"&amp;BI238&amp;EO$1)</f>
        <v/>
      </c>
      <c r="EP238" s="71" t="str">
        <f t="shared" ref="EP238" si="4116">IF(BJ238="","","|n"&amp;EP$2&amp;"+"&amp;BJ238&amp;EP$1)</f>
        <v/>
      </c>
      <c r="EQ238" s="71" t="str">
        <f t="shared" ref="EQ238" si="4117">IF(BK238="","","|n"&amp;EQ$2&amp;"+"&amp;BK238&amp;EQ$1)</f>
        <v/>
      </c>
      <c r="ER238" s="71" t="str">
        <f t="shared" ref="ER238" si="4118">IF(BL238="","","|n"&amp;ER$2&amp;"+"&amp;BL238&amp;ER$1)</f>
        <v/>
      </c>
      <c r="ES238" s="71" t="str">
        <f t="shared" ref="ES238" si="4119">IF(BM238="","","|n"&amp;ES$2&amp;"+"&amp;BM238&amp;ES$1)</f>
        <v/>
      </c>
      <c r="ET238" s="71" t="str">
        <f t="shared" ref="ET238" si="4120">IF(BN238="","","|n"&amp;ET$2&amp;"+"&amp;BN238&amp;ET$1)</f>
        <v/>
      </c>
      <c r="EU238" s="71" t="str">
        <f t="shared" ref="EU238" si="4121">IF(BO238="","","|n"&amp;EU$2&amp;"+"&amp;BO238&amp;EU$1)</f>
        <v/>
      </c>
      <c r="EV238" s="71" t="str">
        <f t="shared" ref="EV238" si="4122">IF(BP238="","","|n"&amp;EV$2&amp;"+"&amp;BP238&amp;EV$1)</f>
        <v/>
      </c>
      <c r="EW238" s="71" t="str">
        <f t="shared" ref="EW238" si="4123">IF(BQ238="","","|n"&amp;EW$2&amp;"+"&amp;BQ238&amp;EW$1)</f>
        <v/>
      </c>
      <c r="EX238" s="71" t="str">
        <f t="shared" ref="EX238" si="4124">IF(BR238="","","|n"&amp;EX$2&amp;"+"&amp;BR238&amp;EX$1)</f>
        <v/>
      </c>
      <c r="EY238" s="71" t="str">
        <f t="shared" ref="EY238" si="4125">IF(BS238="","","|n"&amp;EY$2&amp;"+"&amp;BS238&amp;EY$1)</f>
        <v/>
      </c>
      <c r="EZ238" s="71" t="str">
        <f t="shared" ref="EZ238" si="4126">IF(BT238="","","|n"&amp;EZ$2&amp;"+"&amp;BT238&amp;EZ$1)</f>
        <v/>
      </c>
      <c r="FA238" s="71" t="str">
        <f t="shared" ref="FA238" si="4127">IF(BU238="","","|n"&amp;FA$2&amp;"+"&amp;BU238&amp;FA$1)</f>
        <v/>
      </c>
      <c r="FB238" s="71" t="str">
        <f t="shared" ref="FB238" si="4128">IF(BV238="","","|n"&amp;FB$2&amp;"+"&amp;BV238&amp;FB$1)</f>
        <v/>
      </c>
      <c r="FC238" s="71" t="str">
        <f t="shared" ref="FC238" si="4129">IF(BW238="","","|n"&amp;FC$2&amp;"+"&amp;BW238&amp;FC$1)</f>
        <v/>
      </c>
      <c r="FD238" s="71" t="str">
        <f t="shared" ref="FD238" si="4130">IF(BX238="","","|n"&amp;FD$2&amp;"+"&amp;BX238&amp;FD$1)</f>
        <v/>
      </c>
      <c r="FE238" s="71" t="str">
        <f t="shared" ref="FE238" si="4131">IF(BY238="","","|n"&amp;FE$2&amp;"+"&amp;BY238&amp;FE$1)</f>
        <v/>
      </c>
      <c r="FF238" s="71" t="str">
        <f t="shared" ref="FF238" si="4132">IF(BZ238="","","|n"&amp;FF$2&amp;"+"&amp;BZ238&amp;FF$1)</f>
        <v/>
      </c>
      <c r="FG238" s="71" t="str">
        <f t="shared" ref="FG238" si="4133">IF(CA238="","","|n"&amp;FG$2&amp;"+"&amp;CA238&amp;FG$1)</f>
        <v/>
      </c>
      <c r="FH238" s="71" t="str">
        <f t="shared" ref="FH238" si="4134">IF(CB238="","","|n"&amp;FH$2&amp;"+"&amp;CB238&amp;FH$1)</f>
        <v/>
      </c>
      <c r="FI238" s="71" t="str">
        <f t="shared" ref="FI238" si="4135">IF(CC238="","","|n"&amp;FI$2&amp;"+"&amp;CC238&amp;FI$1)</f>
        <v/>
      </c>
      <c r="FJ238" s="71" t="str">
        <f t="shared" ref="FJ238" si="4136">IF(CD238="","","|n"&amp;FJ$2&amp;"+"&amp;CD238&amp;FJ$1)</f>
        <v/>
      </c>
      <c r="FK238" s="71" t="str">
        <f t="shared" ref="FK238" si="4137">IF(CE238="","","|n"&amp;FK$2&amp;"+"&amp;CE238&amp;FK$1)</f>
        <v/>
      </c>
      <c r="FL238" s="71" t="str">
        <f t="shared" ref="FL238" si="4138">IF(CF238="","","|n"&amp;FL$2&amp;"+"&amp;CF238&amp;FL$1)</f>
        <v/>
      </c>
      <c r="FM238" s="71" t="str">
        <f t="shared" ref="FM238" si="4139">IF(CG238="","","|n"&amp;FM$2&amp;"+"&amp;CG238&amp;FM$1)</f>
        <v/>
      </c>
      <c r="FN238" s="71" t="str">
        <f t="shared" ref="FN238" si="4140">IF(CH238="","","|n"&amp;FN$2&amp;"+"&amp;CH238&amp;FN$1)</f>
        <v/>
      </c>
      <c r="FO238" s="71" t="str">
        <f t="shared" ref="FO238" si="4141">IF(CI238="","","|n"&amp;FO$2&amp;"+"&amp;CI238&amp;FO$1)</f>
        <v/>
      </c>
      <c r="FP238" s="71" t="str">
        <f t="shared" ref="FP238" si="4142">IF(CJ238="","","|n"&amp;FP$2&amp;"+"&amp;CJ238&amp;FP$1)</f>
        <v/>
      </c>
      <c r="FQ238" s="71" t="str">
        <f t="shared" ref="FQ238" si="4143">IF(CK238="","","|n"&amp;FQ$2&amp;"+"&amp;CK238&amp;FQ$1)</f>
        <v/>
      </c>
      <c r="FR238" s="71" t="str">
        <f t="shared" ref="FR238" si="4144">IF(CL238="","","|n"&amp;FR$2&amp;"+"&amp;CL238&amp;FR$1)</f>
        <v/>
      </c>
      <c r="FS238" s="71" t="str">
        <f t="shared" ref="FS238" si="4145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69"/>
        <v>ReplaceableTextures\\CommandButtons\\BTNIZ0D.blp</v>
      </c>
      <c r="CN239" s="70" t="str">
        <f t="shared" si="4070"/>
        <v>InitUnitState('IZ0D',,,,,,,,,,)</v>
      </c>
      <c r="CO239" s="70" t="str">
        <f t="shared" si="4071"/>
        <v>InitUnitNormal('IZ0D',,,,,,,,,,)</v>
      </c>
      <c r="CP239" s="70" t="str">
        <f t="shared" si="4072"/>
        <v>InitUnitMagic('IZ0D',,,,,,,,,,)</v>
      </c>
      <c r="CQ239" s="70" t="str">
        <f t="shared" si="4073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254&amp;CR$1&amp;")"</f>
        <v>InitEquipData('IZ0D',,"",,,,,'','','','','','',"ReplaceableTextures\\CommandButtons\\BTN020.blp")</v>
      </c>
      <c r="CU239" s="95" t="str">
        <f t="shared" si="4074"/>
        <v>|n</v>
      </c>
      <c r="CV239" s="61" t="str">
        <f t="shared" si="4075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6">IF(V239="","","|n"&amp;DB$2&amp;"+"&amp;V239&amp;DB$1)</f>
        <v/>
      </c>
      <c r="DC239" s="71" t="str">
        <f t="shared" si="4146"/>
        <v/>
      </c>
      <c r="DD239" s="71" t="str">
        <f t="shared" si="4146"/>
        <v/>
      </c>
      <c r="DE239" s="71" t="str">
        <f t="shared" si="4146"/>
        <v/>
      </c>
      <c r="DF239" s="71" t="str">
        <f t="shared" si="4146"/>
        <v/>
      </c>
      <c r="DG239" s="71" t="str">
        <f t="shared" si="4146"/>
        <v/>
      </c>
      <c r="DH239" s="71" t="str">
        <f t="shared" si="4146"/>
        <v/>
      </c>
      <c r="DI239" s="71" t="str">
        <f t="shared" si="4146"/>
        <v/>
      </c>
      <c r="DJ239" s="71" t="str">
        <f t="shared" si="4146"/>
        <v/>
      </c>
      <c r="DK239" s="71" t="str">
        <f t="shared" si="4146"/>
        <v/>
      </c>
      <c r="DL239" s="71" t="str">
        <f t="shared" si="4146"/>
        <v/>
      </c>
      <c r="DM239" s="71" t="str">
        <f t="shared" si="4146"/>
        <v/>
      </c>
      <c r="DN239" s="71" t="str">
        <f t="shared" si="4146"/>
        <v/>
      </c>
      <c r="DO239" s="71" t="str">
        <f t="shared" si="4146"/>
        <v/>
      </c>
      <c r="DP239" s="71" t="str">
        <f t="shared" si="4146"/>
        <v/>
      </c>
      <c r="DQ239" s="71" t="str">
        <f t="shared" si="4146"/>
        <v/>
      </c>
      <c r="DR239" s="71" t="str">
        <f t="shared" si="4146"/>
        <v/>
      </c>
      <c r="DS239" s="71" t="str">
        <f t="shared" si="4146"/>
        <v/>
      </c>
      <c r="DT239" s="71" t="str">
        <f t="shared" si="4146"/>
        <v/>
      </c>
      <c r="DU239" s="71" t="str">
        <f t="shared" si="4146"/>
        <v/>
      </c>
      <c r="DV239" s="71" t="str">
        <f t="shared" si="4146"/>
        <v/>
      </c>
      <c r="DW239" s="71" t="str">
        <f t="shared" si="4146"/>
        <v/>
      </c>
      <c r="DX239" s="71" t="str">
        <f t="shared" si="4146"/>
        <v/>
      </c>
      <c r="DY239" s="71" t="str">
        <f t="shared" si="4146"/>
        <v/>
      </c>
      <c r="DZ239" s="71" t="str">
        <f t="shared" si="4146"/>
        <v/>
      </c>
      <c r="EA239" s="71" t="str">
        <f t="shared" si="4146"/>
        <v/>
      </c>
      <c r="EB239" s="71" t="str">
        <f t="shared" si="4146"/>
        <v/>
      </c>
      <c r="EC239" s="71" t="str">
        <f t="shared" si="4146"/>
        <v/>
      </c>
      <c r="ED239" s="71" t="str">
        <f t="shared" si="4146"/>
        <v/>
      </c>
      <c r="EE239" s="71" t="str">
        <f t="shared" si="4146"/>
        <v/>
      </c>
      <c r="EF239" s="71" t="str">
        <f t="shared" si="4146"/>
        <v/>
      </c>
      <c r="EG239" s="71" t="str">
        <f t="shared" si="4146"/>
        <v/>
      </c>
      <c r="EH239" s="71" t="str">
        <f t="shared" si="4146"/>
        <v/>
      </c>
      <c r="EI239" s="71" t="str">
        <f t="shared" si="4146"/>
        <v/>
      </c>
      <c r="EJ239" s="71" t="str">
        <f t="shared" si="4146"/>
        <v/>
      </c>
      <c r="EK239" s="71" t="str">
        <f t="shared" si="4146"/>
        <v/>
      </c>
      <c r="EL239" s="71" t="str">
        <f t="shared" si="4146"/>
        <v/>
      </c>
      <c r="EM239" s="71" t="str">
        <f t="shared" si="4146"/>
        <v/>
      </c>
      <c r="EN239" s="71" t="str">
        <f t="shared" si="4146"/>
        <v/>
      </c>
      <c r="EO239" s="71" t="str">
        <f t="shared" si="4146"/>
        <v/>
      </c>
      <c r="EP239" s="71" t="str">
        <f t="shared" si="4146"/>
        <v/>
      </c>
      <c r="EQ239" s="71" t="str">
        <f t="shared" si="4146"/>
        <v/>
      </c>
      <c r="ER239" s="71" t="str">
        <f t="shared" si="4146"/>
        <v/>
      </c>
      <c r="ES239" s="71" t="str">
        <f t="shared" si="4146"/>
        <v/>
      </c>
      <c r="ET239" s="71" t="str">
        <f t="shared" si="4146"/>
        <v/>
      </c>
      <c r="EU239" s="71" t="str">
        <f t="shared" si="4146"/>
        <v/>
      </c>
      <c r="EV239" s="71" t="str">
        <f t="shared" si="4146"/>
        <v/>
      </c>
      <c r="EW239" s="71" t="str">
        <f t="shared" si="4146"/>
        <v/>
      </c>
      <c r="EX239" s="71" t="str">
        <f t="shared" si="4146"/>
        <v/>
      </c>
      <c r="EY239" s="71" t="str">
        <f t="shared" si="4146"/>
        <v/>
      </c>
      <c r="EZ239" s="71" t="str">
        <f t="shared" si="4146"/>
        <v/>
      </c>
      <c r="FA239" s="71" t="str">
        <f t="shared" si="4146"/>
        <v/>
      </c>
      <c r="FB239" s="71" t="str">
        <f t="shared" si="4146"/>
        <v/>
      </c>
      <c r="FC239" s="71" t="str">
        <f t="shared" si="4146"/>
        <v/>
      </c>
      <c r="FD239" s="71" t="str">
        <f t="shared" si="4146"/>
        <v/>
      </c>
      <c r="FE239" s="71" t="str">
        <f t="shared" si="4146"/>
        <v/>
      </c>
      <c r="FF239" s="71" t="str">
        <f t="shared" si="4146"/>
        <v/>
      </c>
      <c r="FG239" s="71" t="str">
        <f t="shared" si="4146"/>
        <v/>
      </c>
      <c r="FH239" s="71" t="str">
        <f t="shared" si="4146"/>
        <v/>
      </c>
      <c r="FI239" s="71" t="str">
        <f t="shared" si="4146"/>
        <v/>
      </c>
      <c r="FJ239" s="71" t="str">
        <f t="shared" si="4146"/>
        <v/>
      </c>
      <c r="FK239" s="71" t="str">
        <f t="shared" si="4146"/>
        <v/>
      </c>
      <c r="FL239" s="71" t="str">
        <f t="shared" si="4146"/>
        <v/>
      </c>
      <c r="FM239" s="71" t="str">
        <f t="shared" si="4146"/>
        <v/>
      </c>
      <c r="FN239" s="71" t="str">
        <f t="shared" ref="FN239:FS239" si="4147">IF(CH239="","","|n"&amp;FN$2&amp;"+"&amp;CH239&amp;FN$1)</f>
        <v/>
      </c>
      <c r="FO239" s="71" t="str">
        <f t="shared" si="4147"/>
        <v/>
      </c>
      <c r="FP239" s="71" t="str">
        <f t="shared" si="4147"/>
        <v/>
      </c>
      <c r="FQ239" s="71" t="str">
        <f t="shared" si="4147"/>
        <v/>
      </c>
      <c r="FR239" s="71" t="str">
        <f t="shared" si="4147"/>
        <v/>
      </c>
      <c r="FS239" s="71" t="str">
        <f t="shared" si="4147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69"/>
        <v>ReplaceableTextures\\CommandButtons\\BTNIZ0E.blp</v>
      </c>
      <c r="CN240" s="70" t="str">
        <f t="shared" si="4070"/>
        <v>InitUnitState('IZ0E',,,,,,,,,,)</v>
      </c>
      <c r="CO240" s="70" t="str">
        <f t="shared" si="4071"/>
        <v>InitUnitNormal('IZ0E',,,,,,,,,,)</v>
      </c>
      <c r="CP240" s="70" t="str">
        <f t="shared" si="4072"/>
        <v>InitUnitMagic('IZ0E',,,,,,,,,,)</v>
      </c>
      <c r="CQ240" s="70" t="str">
        <f t="shared" si="4073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255&amp;CR$1&amp;")"</f>
        <v>InitEquipData('IZ0E',,"",,,,,'','','','','','',"ReplaceableTextures\\CommandButtons\\BTN001.blp")</v>
      </c>
      <c r="CU240" s="95" t="str">
        <f t="shared" si="4074"/>
        <v>|n</v>
      </c>
      <c r="CV240" s="61" t="str">
        <f t="shared" si="4075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8">IF(V240="","","|n"&amp;DB$2&amp;"+"&amp;V240&amp;DB$1)</f>
        <v/>
      </c>
      <c r="DC240" s="71" t="str">
        <f t="shared" si="4148"/>
        <v/>
      </c>
      <c r="DD240" s="71" t="str">
        <f t="shared" si="4148"/>
        <v/>
      </c>
      <c r="DE240" s="71" t="str">
        <f t="shared" si="4148"/>
        <v/>
      </c>
      <c r="DF240" s="71" t="str">
        <f t="shared" si="4148"/>
        <v/>
      </c>
      <c r="DG240" s="71" t="str">
        <f t="shared" si="4148"/>
        <v/>
      </c>
      <c r="DH240" s="71" t="str">
        <f t="shared" si="4148"/>
        <v/>
      </c>
      <c r="DI240" s="71" t="str">
        <f t="shared" si="4148"/>
        <v/>
      </c>
      <c r="DJ240" s="71" t="str">
        <f t="shared" si="4148"/>
        <v/>
      </c>
      <c r="DK240" s="71" t="str">
        <f t="shared" si="4148"/>
        <v/>
      </c>
      <c r="DL240" s="71" t="str">
        <f t="shared" si="4148"/>
        <v/>
      </c>
      <c r="DM240" s="71" t="str">
        <f t="shared" si="4148"/>
        <v/>
      </c>
      <c r="DN240" s="71" t="str">
        <f t="shared" si="4148"/>
        <v/>
      </c>
      <c r="DO240" s="71" t="str">
        <f t="shared" si="4148"/>
        <v/>
      </c>
      <c r="DP240" s="71" t="str">
        <f t="shared" si="4148"/>
        <v/>
      </c>
      <c r="DQ240" s="71" t="str">
        <f t="shared" si="4148"/>
        <v/>
      </c>
      <c r="DR240" s="71" t="str">
        <f t="shared" si="4148"/>
        <v/>
      </c>
      <c r="DS240" s="71" t="str">
        <f t="shared" si="4148"/>
        <v/>
      </c>
      <c r="DT240" s="71" t="str">
        <f t="shared" si="4148"/>
        <v/>
      </c>
      <c r="DU240" s="71" t="str">
        <f t="shared" si="4148"/>
        <v/>
      </c>
      <c r="DV240" s="71" t="str">
        <f t="shared" si="4148"/>
        <v/>
      </c>
      <c r="DW240" s="71" t="str">
        <f t="shared" si="4148"/>
        <v/>
      </c>
      <c r="DX240" s="71" t="str">
        <f t="shared" si="4148"/>
        <v/>
      </c>
      <c r="DY240" s="71" t="str">
        <f t="shared" si="4148"/>
        <v/>
      </c>
      <c r="DZ240" s="71" t="str">
        <f t="shared" si="4148"/>
        <v/>
      </c>
      <c r="EA240" s="71" t="str">
        <f t="shared" si="4148"/>
        <v/>
      </c>
      <c r="EB240" s="71" t="str">
        <f t="shared" si="4148"/>
        <v/>
      </c>
      <c r="EC240" s="71" t="str">
        <f t="shared" si="4148"/>
        <v/>
      </c>
      <c r="ED240" s="71" t="str">
        <f t="shared" si="4148"/>
        <v/>
      </c>
      <c r="EE240" s="71" t="str">
        <f t="shared" si="4148"/>
        <v/>
      </c>
      <c r="EF240" s="71" t="str">
        <f t="shared" si="4148"/>
        <v/>
      </c>
      <c r="EG240" s="71" t="str">
        <f t="shared" si="4148"/>
        <v/>
      </c>
      <c r="EH240" s="71" t="str">
        <f t="shared" si="4148"/>
        <v/>
      </c>
      <c r="EI240" s="71" t="str">
        <f t="shared" si="4148"/>
        <v/>
      </c>
      <c r="EJ240" s="71" t="str">
        <f t="shared" si="4148"/>
        <v/>
      </c>
      <c r="EK240" s="71" t="str">
        <f t="shared" si="4148"/>
        <v/>
      </c>
      <c r="EL240" s="71" t="str">
        <f t="shared" si="4148"/>
        <v/>
      </c>
      <c r="EM240" s="71" t="str">
        <f t="shared" si="4148"/>
        <v/>
      </c>
      <c r="EN240" s="71" t="str">
        <f t="shared" si="4148"/>
        <v/>
      </c>
      <c r="EO240" s="71" t="str">
        <f t="shared" si="4148"/>
        <v/>
      </c>
      <c r="EP240" s="71" t="str">
        <f t="shared" si="4148"/>
        <v/>
      </c>
      <c r="EQ240" s="71" t="str">
        <f t="shared" si="4148"/>
        <v/>
      </c>
      <c r="ER240" s="71" t="str">
        <f t="shared" si="4148"/>
        <v/>
      </c>
      <c r="ES240" s="71" t="str">
        <f t="shared" si="4148"/>
        <v/>
      </c>
      <c r="ET240" s="71" t="str">
        <f t="shared" si="4148"/>
        <v/>
      </c>
      <c r="EU240" s="71" t="str">
        <f t="shared" si="4148"/>
        <v/>
      </c>
      <c r="EV240" s="71" t="str">
        <f t="shared" si="4148"/>
        <v/>
      </c>
      <c r="EW240" s="71" t="str">
        <f t="shared" si="4148"/>
        <v/>
      </c>
      <c r="EX240" s="71" t="str">
        <f t="shared" si="4148"/>
        <v/>
      </c>
      <c r="EY240" s="71" t="str">
        <f t="shared" si="4148"/>
        <v/>
      </c>
      <c r="EZ240" s="71" t="str">
        <f t="shared" si="4148"/>
        <v/>
      </c>
      <c r="FA240" s="71" t="str">
        <f t="shared" si="4148"/>
        <v/>
      </c>
      <c r="FB240" s="71" t="str">
        <f t="shared" si="4148"/>
        <v/>
      </c>
      <c r="FC240" s="71" t="str">
        <f t="shared" si="4148"/>
        <v/>
      </c>
      <c r="FD240" s="71" t="str">
        <f t="shared" si="4148"/>
        <v/>
      </c>
      <c r="FE240" s="71" t="str">
        <f t="shared" si="4148"/>
        <v/>
      </c>
      <c r="FF240" s="71" t="str">
        <f t="shared" si="4148"/>
        <v/>
      </c>
      <c r="FG240" s="71" t="str">
        <f t="shared" si="4148"/>
        <v/>
      </c>
      <c r="FH240" s="71" t="str">
        <f t="shared" si="4148"/>
        <v/>
      </c>
      <c r="FI240" s="71" t="str">
        <f t="shared" si="4148"/>
        <v/>
      </c>
      <c r="FJ240" s="71" t="str">
        <f t="shared" si="4148"/>
        <v/>
      </c>
      <c r="FK240" s="71" t="str">
        <f t="shared" si="4148"/>
        <v/>
      </c>
      <c r="FL240" s="71" t="str">
        <f t="shared" si="4148"/>
        <v/>
      </c>
      <c r="FM240" s="71" t="str">
        <f t="shared" si="4148"/>
        <v/>
      </c>
      <c r="FN240" s="71" t="str">
        <f t="shared" ref="FN240:FS240" si="4149">IF(CH240="","","|n"&amp;FN$2&amp;"+"&amp;CH240&amp;FN$1)</f>
        <v/>
      </c>
      <c r="FO240" s="71" t="str">
        <f t="shared" si="4149"/>
        <v/>
      </c>
      <c r="FP240" s="71" t="str">
        <f t="shared" si="4149"/>
        <v/>
      </c>
      <c r="FQ240" s="71" t="str">
        <f t="shared" si="4149"/>
        <v/>
      </c>
      <c r="FR240" s="71" t="str">
        <f t="shared" si="4149"/>
        <v/>
      </c>
      <c r="FS240" s="71" t="str">
        <f t="shared" si="4149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69"/>
        <v>ReplaceableTextures\\CommandButtons\\BTNIZ0F.blp</v>
      </c>
      <c r="CN241" s="70" t="str">
        <f t="shared" si="4070"/>
        <v>InitUnitState('IZ0F',,,,,,,,,,)</v>
      </c>
      <c r="CO241" s="70" t="str">
        <f t="shared" si="4071"/>
        <v>InitUnitNormal('IZ0F',,,,,,,,,,)</v>
      </c>
      <c r="CP241" s="70" t="str">
        <f t="shared" si="4072"/>
        <v>InitUnitMagic('IZ0F',,,,,,,,,,)</v>
      </c>
      <c r="CQ241" s="70" t="str">
        <f t="shared" si="4073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259&amp;CR$1&amp;")"</f>
        <v>InitEquipData('IZ0F',,"",,,,,'','','','','','',"ReplaceableTextures\\CommandButtons\\BTNIN01.blp")</v>
      </c>
      <c r="CU241" s="95" t="str">
        <f t="shared" si="4074"/>
        <v>|n</v>
      </c>
      <c r="CV241" s="61" t="str">
        <f t="shared" si="4075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0">IF(V241="","","|n"&amp;DB$2&amp;"+"&amp;V241&amp;DB$1)</f>
        <v/>
      </c>
      <c r="DC241" s="71" t="str">
        <f t="shared" si="4150"/>
        <v/>
      </c>
      <c r="DD241" s="71" t="str">
        <f t="shared" si="4150"/>
        <v/>
      </c>
      <c r="DE241" s="71" t="str">
        <f t="shared" si="4150"/>
        <v/>
      </c>
      <c r="DF241" s="71" t="str">
        <f t="shared" si="4150"/>
        <v/>
      </c>
      <c r="DG241" s="71" t="str">
        <f t="shared" si="4150"/>
        <v/>
      </c>
      <c r="DH241" s="71" t="str">
        <f t="shared" si="4150"/>
        <v/>
      </c>
      <c r="DI241" s="71" t="str">
        <f t="shared" si="4150"/>
        <v/>
      </c>
      <c r="DJ241" s="71" t="str">
        <f t="shared" si="4150"/>
        <v/>
      </c>
      <c r="DK241" s="71" t="str">
        <f t="shared" si="4150"/>
        <v/>
      </c>
      <c r="DL241" s="71" t="str">
        <f t="shared" si="4150"/>
        <v/>
      </c>
      <c r="DM241" s="71" t="str">
        <f t="shared" si="4150"/>
        <v/>
      </c>
      <c r="DN241" s="71" t="str">
        <f t="shared" si="4150"/>
        <v/>
      </c>
      <c r="DO241" s="71" t="str">
        <f t="shared" si="4150"/>
        <v/>
      </c>
      <c r="DP241" s="71" t="str">
        <f t="shared" si="4150"/>
        <v/>
      </c>
      <c r="DQ241" s="71" t="str">
        <f t="shared" si="4150"/>
        <v/>
      </c>
      <c r="DR241" s="71" t="str">
        <f t="shared" si="4150"/>
        <v/>
      </c>
      <c r="DS241" s="71" t="str">
        <f t="shared" si="4150"/>
        <v/>
      </c>
      <c r="DT241" s="71" t="str">
        <f t="shared" si="4150"/>
        <v/>
      </c>
      <c r="DU241" s="71" t="str">
        <f t="shared" si="4150"/>
        <v/>
      </c>
      <c r="DV241" s="71" t="str">
        <f t="shared" si="4150"/>
        <v/>
      </c>
      <c r="DW241" s="71" t="str">
        <f t="shared" si="4150"/>
        <v/>
      </c>
      <c r="DX241" s="71" t="str">
        <f t="shared" si="4150"/>
        <v/>
      </c>
      <c r="DY241" s="71" t="str">
        <f t="shared" si="4150"/>
        <v/>
      </c>
      <c r="DZ241" s="71" t="str">
        <f t="shared" si="4150"/>
        <v/>
      </c>
      <c r="EA241" s="71" t="str">
        <f t="shared" si="4150"/>
        <v/>
      </c>
      <c r="EB241" s="71" t="str">
        <f t="shared" si="4150"/>
        <v/>
      </c>
      <c r="EC241" s="71" t="str">
        <f t="shared" si="4150"/>
        <v/>
      </c>
      <c r="ED241" s="71" t="str">
        <f t="shared" si="4150"/>
        <v/>
      </c>
      <c r="EE241" s="71" t="str">
        <f t="shared" si="4150"/>
        <v/>
      </c>
      <c r="EF241" s="71" t="str">
        <f t="shared" si="4150"/>
        <v/>
      </c>
      <c r="EG241" s="71" t="str">
        <f t="shared" si="4150"/>
        <v/>
      </c>
      <c r="EH241" s="71" t="str">
        <f t="shared" si="4150"/>
        <v/>
      </c>
      <c r="EI241" s="71" t="str">
        <f t="shared" si="4150"/>
        <v/>
      </c>
      <c r="EJ241" s="71" t="str">
        <f t="shared" si="4150"/>
        <v/>
      </c>
      <c r="EK241" s="71" t="str">
        <f t="shared" si="4150"/>
        <v/>
      </c>
      <c r="EL241" s="71" t="str">
        <f t="shared" si="4150"/>
        <v/>
      </c>
      <c r="EM241" s="71" t="str">
        <f t="shared" si="4150"/>
        <v/>
      </c>
      <c r="EN241" s="71" t="str">
        <f t="shared" si="4150"/>
        <v/>
      </c>
      <c r="EO241" s="71" t="str">
        <f t="shared" si="4150"/>
        <v/>
      </c>
      <c r="EP241" s="71" t="str">
        <f t="shared" si="4150"/>
        <v/>
      </c>
      <c r="EQ241" s="71" t="str">
        <f t="shared" si="4150"/>
        <v/>
      </c>
      <c r="ER241" s="71" t="str">
        <f t="shared" si="4150"/>
        <v/>
      </c>
      <c r="ES241" s="71" t="str">
        <f t="shared" si="4150"/>
        <v/>
      </c>
      <c r="ET241" s="71" t="str">
        <f t="shared" si="4150"/>
        <v/>
      </c>
      <c r="EU241" s="71" t="str">
        <f t="shared" si="4150"/>
        <v/>
      </c>
      <c r="EV241" s="71" t="str">
        <f t="shared" si="4150"/>
        <v/>
      </c>
      <c r="EW241" s="71" t="str">
        <f t="shared" si="4150"/>
        <v/>
      </c>
      <c r="EX241" s="71" t="str">
        <f t="shared" si="4150"/>
        <v/>
      </c>
      <c r="EY241" s="71" t="str">
        <f t="shared" si="4150"/>
        <v/>
      </c>
      <c r="EZ241" s="71" t="str">
        <f t="shared" si="4150"/>
        <v/>
      </c>
      <c r="FA241" s="71" t="str">
        <f t="shared" si="4150"/>
        <v/>
      </c>
      <c r="FB241" s="71" t="str">
        <f t="shared" si="4150"/>
        <v/>
      </c>
      <c r="FC241" s="71" t="str">
        <f t="shared" si="4150"/>
        <v/>
      </c>
      <c r="FD241" s="71" t="str">
        <f t="shared" si="4150"/>
        <v/>
      </c>
      <c r="FE241" s="71" t="str">
        <f t="shared" si="4150"/>
        <v/>
      </c>
      <c r="FF241" s="71" t="str">
        <f t="shared" si="4150"/>
        <v/>
      </c>
      <c r="FG241" s="71" t="str">
        <f t="shared" si="4150"/>
        <v/>
      </c>
      <c r="FH241" s="71" t="str">
        <f t="shared" si="4150"/>
        <v/>
      </c>
      <c r="FI241" s="71" t="str">
        <f t="shared" si="4150"/>
        <v/>
      </c>
      <c r="FJ241" s="71" t="str">
        <f t="shared" si="4150"/>
        <v/>
      </c>
      <c r="FK241" s="71" t="str">
        <f t="shared" si="4150"/>
        <v/>
      </c>
      <c r="FL241" s="71" t="str">
        <f t="shared" si="4150"/>
        <v/>
      </c>
      <c r="FM241" s="71" t="str">
        <f t="shared" si="4150"/>
        <v/>
      </c>
      <c r="FN241" s="71" t="str">
        <f t="shared" ref="FN241:FS241" si="4151">IF(CH241="","","|n"&amp;FN$2&amp;"+"&amp;CH241&amp;FN$1)</f>
        <v/>
      </c>
      <c r="FO241" s="71" t="str">
        <f t="shared" si="4151"/>
        <v/>
      </c>
      <c r="FP241" s="71" t="str">
        <f t="shared" si="4151"/>
        <v/>
      </c>
      <c r="FQ241" s="71" t="str">
        <f t="shared" si="4151"/>
        <v/>
      </c>
      <c r="FR241" s="71" t="str">
        <f t="shared" si="4151"/>
        <v/>
      </c>
      <c r="FS241" s="71" t="str">
        <f t="shared" si="4151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69"/>
        <v>ReplaceableTextures\\CommandButtons\\BTNIZ0G.blp</v>
      </c>
      <c r="CN242" s="70" t="str">
        <f t="shared" si="4070"/>
        <v>InitUnitState('IZ0G',,,,,,,,,,)</v>
      </c>
      <c r="CO242" s="70" t="str">
        <f t="shared" si="4071"/>
        <v>InitUnitNormal('IZ0G',,,,,,,,,,)</v>
      </c>
      <c r="CP242" s="70" t="str">
        <f t="shared" si="4072"/>
        <v>InitUnitMagic('IZ0G',,,,,,,,,,)</v>
      </c>
      <c r="CQ242" s="70" t="str">
        <f t="shared" si="4073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260&amp;CR$1&amp;")"</f>
        <v>InitEquipData('IZ0G',,"",,,,,'','','','','','',"ReplaceableTextures\\CommandButtons\\BTNIN02.blp")</v>
      </c>
      <c r="CU242" s="95" t="str">
        <f t="shared" si="4074"/>
        <v>|n</v>
      </c>
      <c r="CV242" s="61" t="str">
        <f t="shared" si="4075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2">IF(V242="","","|n"&amp;DB$2&amp;"+"&amp;V242&amp;DB$1)</f>
        <v/>
      </c>
      <c r="DC242" s="71" t="str">
        <f t="shared" si="4152"/>
        <v/>
      </c>
      <c r="DD242" s="71" t="str">
        <f t="shared" si="4152"/>
        <v/>
      </c>
      <c r="DE242" s="71" t="str">
        <f t="shared" si="4152"/>
        <v/>
      </c>
      <c r="DF242" s="71" t="str">
        <f t="shared" si="4152"/>
        <v/>
      </c>
      <c r="DG242" s="71" t="str">
        <f t="shared" si="4152"/>
        <v/>
      </c>
      <c r="DH242" s="71" t="str">
        <f t="shared" si="4152"/>
        <v/>
      </c>
      <c r="DI242" s="71" t="str">
        <f t="shared" si="4152"/>
        <v/>
      </c>
      <c r="DJ242" s="71" t="str">
        <f t="shared" si="4152"/>
        <v/>
      </c>
      <c r="DK242" s="71" t="str">
        <f t="shared" si="4152"/>
        <v/>
      </c>
      <c r="DL242" s="71" t="str">
        <f t="shared" si="4152"/>
        <v/>
      </c>
      <c r="DM242" s="71" t="str">
        <f t="shared" si="4152"/>
        <v/>
      </c>
      <c r="DN242" s="71" t="str">
        <f t="shared" si="4152"/>
        <v/>
      </c>
      <c r="DO242" s="71" t="str">
        <f t="shared" si="4152"/>
        <v/>
      </c>
      <c r="DP242" s="71" t="str">
        <f t="shared" si="4152"/>
        <v/>
      </c>
      <c r="DQ242" s="71" t="str">
        <f t="shared" si="4152"/>
        <v/>
      </c>
      <c r="DR242" s="71" t="str">
        <f t="shared" si="4152"/>
        <v/>
      </c>
      <c r="DS242" s="71" t="str">
        <f t="shared" si="4152"/>
        <v/>
      </c>
      <c r="DT242" s="71" t="str">
        <f t="shared" si="4152"/>
        <v/>
      </c>
      <c r="DU242" s="71" t="str">
        <f t="shared" si="4152"/>
        <v/>
      </c>
      <c r="DV242" s="71" t="str">
        <f t="shared" si="4152"/>
        <v/>
      </c>
      <c r="DW242" s="71" t="str">
        <f t="shared" si="4152"/>
        <v/>
      </c>
      <c r="DX242" s="71" t="str">
        <f t="shared" si="4152"/>
        <v/>
      </c>
      <c r="DY242" s="71" t="str">
        <f t="shared" si="4152"/>
        <v/>
      </c>
      <c r="DZ242" s="71" t="str">
        <f t="shared" si="4152"/>
        <v/>
      </c>
      <c r="EA242" s="71" t="str">
        <f t="shared" si="4152"/>
        <v/>
      </c>
      <c r="EB242" s="71" t="str">
        <f t="shared" si="4152"/>
        <v/>
      </c>
      <c r="EC242" s="71" t="str">
        <f t="shared" si="4152"/>
        <v/>
      </c>
      <c r="ED242" s="71" t="str">
        <f t="shared" si="4152"/>
        <v/>
      </c>
      <c r="EE242" s="71" t="str">
        <f t="shared" si="4152"/>
        <v/>
      </c>
      <c r="EF242" s="71" t="str">
        <f t="shared" si="4152"/>
        <v/>
      </c>
      <c r="EG242" s="71" t="str">
        <f t="shared" si="4152"/>
        <v/>
      </c>
      <c r="EH242" s="71" t="str">
        <f t="shared" si="4152"/>
        <v/>
      </c>
      <c r="EI242" s="71" t="str">
        <f t="shared" si="4152"/>
        <v/>
      </c>
      <c r="EJ242" s="71" t="str">
        <f t="shared" si="4152"/>
        <v/>
      </c>
      <c r="EK242" s="71" t="str">
        <f t="shared" si="4152"/>
        <v/>
      </c>
      <c r="EL242" s="71" t="str">
        <f t="shared" si="4152"/>
        <v/>
      </c>
      <c r="EM242" s="71" t="str">
        <f t="shared" si="4152"/>
        <v/>
      </c>
      <c r="EN242" s="71" t="str">
        <f t="shared" si="4152"/>
        <v/>
      </c>
      <c r="EO242" s="71" t="str">
        <f t="shared" si="4152"/>
        <v/>
      </c>
      <c r="EP242" s="71" t="str">
        <f t="shared" si="4152"/>
        <v/>
      </c>
      <c r="EQ242" s="71" t="str">
        <f t="shared" si="4152"/>
        <v/>
      </c>
      <c r="ER242" s="71" t="str">
        <f t="shared" si="4152"/>
        <v/>
      </c>
      <c r="ES242" s="71" t="str">
        <f t="shared" si="4152"/>
        <v/>
      </c>
      <c r="ET242" s="71" t="str">
        <f t="shared" si="4152"/>
        <v/>
      </c>
      <c r="EU242" s="71" t="str">
        <f t="shared" si="4152"/>
        <v/>
      </c>
      <c r="EV242" s="71" t="str">
        <f t="shared" si="4152"/>
        <v/>
      </c>
      <c r="EW242" s="71" t="str">
        <f t="shared" si="4152"/>
        <v/>
      </c>
      <c r="EX242" s="71" t="str">
        <f t="shared" si="4152"/>
        <v/>
      </c>
      <c r="EY242" s="71" t="str">
        <f t="shared" si="4152"/>
        <v/>
      </c>
      <c r="EZ242" s="71" t="str">
        <f t="shared" si="4152"/>
        <v/>
      </c>
      <c r="FA242" s="71" t="str">
        <f t="shared" si="4152"/>
        <v/>
      </c>
      <c r="FB242" s="71" t="str">
        <f t="shared" si="4152"/>
        <v/>
      </c>
      <c r="FC242" s="71" t="str">
        <f t="shared" si="4152"/>
        <v/>
      </c>
      <c r="FD242" s="71" t="str">
        <f t="shared" si="4152"/>
        <v/>
      </c>
      <c r="FE242" s="71" t="str">
        <f t="shared" si="4152"/>
        <v/>
      </c>
      <c r="FF242" s="71" t="str">
        <f t="shared" si="4152"/>
        <v/>
      </c>
      <c r="FG242" s="71" t="str">
        <f t="shared" si="4152"/>
        <v/>
      </c>
      <c r="FH242" s="71" t="str">
        <f t="shared" si="4152"/>
        <v/>
      </c>
      <c r="FI242" s="71" t="str">
        <f t="shared" si="4152"/>
        <v/>
      </c>
      <c r="FJ242" s="71" t="str">
        <f t="shared" si="4152"/>
        <v/>
      </c>
      <c r="FK242" s="71" t="str">
        <f t="shared" si="4152"/>
        <v/>
      </c>
      <c r="FL242" s="71" t="str">
        <f t="shared" si="4152"/>
        <v/>
      </c>
      <c r="FM242" s="71" t="str">
        <f t="shared" si="4152"/>
        <v/>
      </c>
      <c r="FN242" s="71" t="str">
        <f t="shared" ref="FN242:FS244" si="4153">IF(CH242="","","|n"&amp;FN$2&amp;"+"&amp;CH242&amp;FN$1)</f>
        <v/>
      </c>
      <c r="FO242" s="71" t="str">
        <f t="shared" si="4153"/>
        <v/>
      </c>
      <c r="FP242" s="71" t="str">
        <f t="shared" si="4153"/>
        <v/>
      </c>
      <c r="FQ242" s="71" t="str">
        <f t="shared" si="4153"/>
        <v/>
      </c>
      <c r="FR242" s="71" t="str">
        <f t="shared" si="4153"/>
        <v/>
      </c>
      <c r="FS242" s="71" t="str">
        <f t="shared" si="4153"/>
        <v/>
      </c>
    </row>
    <row r="243" spans="1:175" ht="16.5">
      <c r="A243" s="79"/>
      <c r="B243" s="101" t="s">
        <v>1414</v>
      </c>
      <c r="C243" s="188" t="s">
        <v>1415</v>
      </c>
      <c r="T243" s="188" t="s">
        <v>1416</v>
      </c>
      <c r="U243" s="85" t="s">
        <v>1417</v>
      </c>
      <c r="CN243" s="70" t="str">
        <f t="shared" ref="CN243" si="4154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5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6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7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8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59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0">IF(V243="","","|n"&amp;DB$2&amp;"+"&amp;V243&amp;DB$1)</f>
        <v/>
      </c>
      <c r="DC243" s="71" t="str">
        <f t="shared" ref="DC243" si="4161">IF(W243="","","|n"&amp;DC$2&amp;"+"&amp;W243&amp;DC$1)</f>
        <v/>
      </c>
      <c r="DD243" s="71" t="str">
        <f t="shared" ref="DD243" si="4162">IF(X243="","","|n"&amp;DD$2&amp;"+"&amp;X243&amp;DD$1)</f>
        <v/>
      </c>
      <c r="DE243" s="71" t="str">
        <f t="shared" ref="DE243" si="4163">IF(Y243="","","|n"&amp;DE$2&amp;"+"&amp;Y243&amp;DE$1)</f>
        <v/>
      </c>
      <c r="DF243" s="71" t="str">
        <f t="shared" ref="DF243" si="4164">IF(Z243="","","|n"&amp;DF$2&amp;"+"&amp;Z243&amp;DF$1)</f>
        <v/>
      </c>
      <c r="DG243" s="71" t="str">
        <f t="shared" ref="DG243" si="4165">IF(AA243="","","|n"&amp;DG$2&amp;"+"&amp;AA243&amp;DG$1)</f>
        <v/>
      </c>
      <c r="DH243" s="71" t="str">
        <f t="shared" ref="DH243" si="4166">IF(AB243="","","|n"&amp;DH$2&amp;"+"&amp;AB243&amp;DH$1)</f>
        <v/>
      </c>
      <c r="DI243" s="71" t="str">
        <f t="shared" ref="DI243" si="4167">IF(AC243="","","|n"&amp;DI$2&amp;"+"&amp;AC243&amp;DI$1)</f>
        <v/>
      </c>
      <c r="DJ243" s="71" t="str">
        <f t="shared" ref="DJ243" si="4168">IF(AD243="","","|n"&amp;DJ$2&amp;"+"&amp;AD243&amp;DJ$1)</f>
        <v/>
      </c>
      <c r="DK243" s="71" t="str">
        <f t="shared" ref="DK243" si="4169">IF(AE243="","","|n"&amp;DK$2&amp;"+"&amp;AE243&amp;DK$1)</f>
        <v/>
      </c>
      <c r="DL243" s="71" t="str">
        <f t="shared" ref="DL243" si="4170">IF(AF243="","","|n"&amp;DL$2&amp;"+"&amp;AF243&amp;DL$1)</f>
        <v/>
      </c>
      <c r="DM243" s="71" t="str">
        <f t="shared" ref="DM243" si="4171">IF(AG243="","","|n"&amp;DM$2&amp;"+"&amp;AG243&amp;DM$1)</f>
        <v/>
      </c>
      <c r="DN243" s="71" t="str">
        <f t="shared" ref="DN243" si="4172">IF(AH243="","","|n"&amp;DN$2&amp;"+"&amp;AH243&amp;DN$1)</f>
        <v/>
      </c>
      <c r="DO243" s="71" t="str">
        <f t="shared" ref="DO243" si="4173">IF(AI243="","","|n"&amp;DO$2&amp;"+"&amp;AI243&amp;DO$1)</f>
        <v/>
      </c>
      <c r="DP243" s="71" t="str">
        <f t="shared" ref="DP243" si="4174">IF(AJ243="","","|n"&amp;DP$2&amp;"+"&amp;AJ243&amp;DP$1)</f>
        <v/>
      </c>
      <c r="DQ243" s="71" t="str">
        <f t="shared" ref="DQ243" si="4175">IF(AK243="","","|n"&amp;DQ$2&amp;"+"&amp;AK243&amp;DQ$1)</f>
        <v/>
      </c>
      <c r="DR243" s="71" t="str">
        <f t="shared" ref="DR243" si="4176">IF(AL243="","","|n"&amp;DR$2&amp;"+"&amp;AL243&amp;DR$1)</f>
        <v/>
      </c>
      <c r="DS243" s="71" t="str">
        <f t="shared" ref="DS243" si="4177">IF(AM243="","","|n"&amp;DS$2&amp;"+"&amp;AM243&amp;DS$1)</f>
        <v/>
      </c>
      <c r="DT243" s="71" t="str">
        <f t="shared" ref="DT243" si="4178">IF(AN243="","","|n"&amp;DT$2&amp;"+"&amp;AN243&amp;DT$1)</f>
        <v/>
      </c>
      <c r="DU243" s="71" t="str">
        <f t="shared" ref="DU243" si="4179">IF(AO243="","","|n"&amp;DU$2&amp;"+"&amp;AO243&amp;DU$1)</f>
        <v/>
      </c>
      <c r="DV243" s="71" t="str">
        <f t="shared" ref="DV243" si="4180">IF(AP243="","","|n"&amp;DV$2&amp;"+"&amp;AP243&amp;DV$1)</f>
        <v/>
      </c>
      <c r="DW243" s="71" t="str">
        <f t="shared" ref="DW243" si="4181">IF(AQ243="","","|n"&amp;DW$2&amp;"+"&amp;AQ243&amp;DW$1)</f>
        <v/>
      </c>
      <c r="DX243" s="71" t="str">
        <f t="shared" ref="DX243" si="4182">IF(AR243="","","|n"&amp;DX$2&amp;"+"&amp;AR243&amp;DX$1)</f>
        <v/>
      </c>
      <c r="DY243" s="71" t="str">
        <f t="shared" ref="DY243" si="4183">IF(AS243="","","|n"&amp;DY$2&amp;"+"&amp;AS243&amp;DY$1)</f>
        <v/>
      </c>
      <c r="DZ243" s="71" t="str">
        <f t="shared" ref="DZ243" si="4184">IF(AT243="","","|n"&amp;DZ$2&amp;"+"&amp;AT243&amp;DZ$1)</f>
        <v/>
      </c>
      <c r="EA243" s="71" t="str">
        <f t="shared" ref="EA243" si="4185">IF(AU243="","","|n"&amp;EA$2&amp;"+"&amp;AU243&amp;EA$1)</f>
        <v/>
      </c>
      <c r="EB243" s="71" t="str">
        <f t="shared" ref="EB243" si="4186">IF(AV243="","","|n"&amp;EB$2&amp;"+"&amp;AV243&amp;EB$1)</f>
        <v/>
      </c>
      <c r="EC243" s="71" t="str">
        <f t="shared" ref="EC243" si="4187">IF(AW243="","","|n"&amp;EC$2&amp;"+"&amp;AW243&amp;EC$1)</f>
        <v/>
      </c>
      <c r="ED243" s="71" t="str">
        <f t="shared" ref="ED243" si="4188">IF(AX243="","","|n"&amp;ED$2&amp;"+"&amp;AX243&amp;ED$1)</f>
        <v/>
      </c>
      <c r="EE243" s="71" t="str">
        <f t="shared" ref="EE243" si="4189">IF(AY243="","","|n"&amp;EE$2&amp;"+"&amp;AY243&amp;EE$1)</f>
        <v/>
      </c>
      <c r="EF243" s="71" t="str">
        <f t="shared" ref="EF243" si="4190">IF(AZ243="","","|n"&amp;EF$2&amp;"+"&amp;AZ243&amp;EF$1)</f>
        <v/>
      </c>
      <c r="EG243" s="71" t="str">
        <f t="shared" ref="EG243" si="4191">IF(BA243="","","|n"&amp;EG$2&amp;"+"&amp;BA243&amp;EG$1)</f>
        <v/>
      </c>
      <c r="EH243" s="71" t="str">
        <f t="shared" ref="EH243" si="4192">IF(BB243="","","|n"&amp;EH$2&amp;"+"&amp;BB243&amp;EH$1)</f>
        <v/>
      </c>
      <c r="EI243" s="71" t="str">
        <f t="shared" ref="EI243" si="4193">IF(BC243="","","|n"&amp;EI$2&amp;"+"&amp;BC243&amp;EI$1)</f>
        <v/>
      </c>
      <c r="EJ243" s="71" t="str">
        <f t="shared" ref="EJ243" si="4194">IF(BD243="","","|n"&amp;EJ$2&amp;"+"&amp;BD243&amp;EJ$1)</f>
        <v/>
      </c>
      <c r="EK243" s="71" t="str">
        <f t="shared" ref="EK243" si="4195">IF(BE243="","","|n"&amp;EK$2&amp;"+"&amp;BE243&amp;EK$1)</f>
        <v/>
      </c>
      <c r="EL243" s="71" t="str">
        <f t="shared" ref="EL243" si="4196">IF(BF243="","","|n"&amp;EL$2&amp;"+"&amp;BF243&amp;EL$1)</f>
        <v/>
      </c>
      <c r="EM243" s="71" t="str">
        <f t="shared" ref="EM243" si="4197">IF(BG243="","","|n"&amp;EM$2&amp;"+"&amp;BG243&amp;EM$1)</f>
        <v/>
      </c>
      <c r="EN243" s="71" t="str">
        <f t="shared" ref="EN243" si="4198">IF(BH243="","","|n"&amp;EN$2&amp;"+"&amp;BH243&amp;EN$1)</f>
        <v/>
      </c>
      <c r="EO243" s="71" t="str">
        <f t="shared" ref="EO243" si="4199">IF(BI243="","","|n"&amp;EO$2&amp;"+"&amp;BI243&amp;EO$1)</f>
        <v/>
      </c>
      <c r="EP243" s="71" t="str">
        <f t="shared" ref="EP243" si="4200">IF(BJ243="","","|n"&amp;EP$2&amp;"+"&amp;BJ243&amp;EP$1)</f>
        <v/>
      </c>
      <c r="EQ243" s="71" t="str">
        <f t="shared" ref="EQ243" si="4201">IF(BK243="","","|n"&amp;EQ$2&amp;"+"&amp;BK243&amp;EQ$1)</f>
        <v/>
      </c>
      <c r="ER243" s="71" t="str">
        <f t="shared" ref="ER243" si="4202">IF(BL243="","","|n"&amp;ER$2&amp;"+"&amp;BL243&amp;ER$1)</f>
        <v/>
      </c>
      <c r="ES243" s="71" t="str">
        <f t="shared" ref="ES243" si="4203">IF(BM243="","","|n"&amp;ES$2&amp;"+"&amp;BM243&amp;ES$1)</f>
        <v/>
      </c>
      <c r="ET243" s="71" t="str">
        <f t="shared" ref="ET243" si="4204">IF(BN243="","","|n"&amp;ET$2&amp;"+"&amp;BN243&amp;ET$1)</f>
        <v/>
      </c>
      <c r="EU243" s="71" t="str">
        <f t="shared" ref="EU243" si="4205">IF(BO243="","","|n"&amp;EU$2&amp;"+"&amp;BO243&amp;EU$1)</f>
        <v/>
      </c>
      <c r="EV243" s="71" t="str">
        <f t="shared" ref="EV243" si="4206">IF(BP243="","","|n"&amp;EV$2&amp;"+"&amp;BP243&amp;EV$1)</f>
        <v/>
      </c>
      <c r="EW243" s="71" t="str">
        <f t="shared" ref="EW243" si="4207">IF(BQ243="","","|n"&amp;EW$2&amp;"+"&amp;BQ243&amp;EW$1)</f>
        <v/>
      </c>
      <c r="EX243" s="71" t="str">
        <f t="shared" ref="EX243" si="4208">IF(BR243="","","|n"&amp;EX$2&amp;"+"&amp;BR243&amp;EX$1)</f>
        <v/>
      </c>
      <c r="EY243" s="71" t="str">
        <f t="shared" ref="EY243" si="4209">IF(BS243="","","|n"&amp;EY$2&amp;"+"&amp;BS243&amp;EY$1)</f>
        <v/>
      </c>
      <c r="EZ243" s="71" t="str">
        <f t="shared" ref="EZ243" si="4210">IF(BT243="","","|n"&amp;EZ$2&amp;"+"&amp;BT243&amp;EZ$1)</f>
        <v/>
      </c>
      <c r="FA243" s="71" t="str">
        <f t="shared" ref="FA243" si="4211">IF(BU243="","","|n"&amp;FA$2&amp;"+"&amp;BU243&amp;FA$1)</f>
        <v/>
      </c>
      <c r="FB243" s="71" t="str">
        <f t="shared" ref="FB243" si="4212">IF(BV243="","","|n"&amp;FB$2&amp;"+"&amp;BV243&amp;FB$1)</f>
        <v/>
      </c>
      <c r="FC243" s="71" t="str">
        <f t="shared" ref="FC243" si="4213">IF(BW243="","","|n"&amp;FC$2&amp;"+"&amp;BW243&amp;FC$1)</f>
        <v/>
      </c>
      <c r="FD243" s="71" t="str">
        <f t="shared" ref="FD243" si="4214">IF(BX243="","","|n"&amp;FD$2&amp;"+"&amp;BX243&amp;FD$1)</f>
        <v/>
      </c>
      <c r="FE243" s="71" t="str">
        <f t="shared" ref="FE243" si="4215">IF(BY243="","","|n"&amp;FE$2&amp;"+"&amp;BY243&amp;FE$1)</f>
        <v/>
      </c>
      <c r="FF243" s="71" t="str">
        <f t="shared" ref="FF243" si="4216">IF(BZ243="","","|n"&amp;FF$2&amp;"+"&amp;BZ243&amp;FF$1)</f>
        <v/>
      </c>
      <c r="FG243" s="71" t="str">
        <f t="shared" ref="FG243" si="4217">IF(CA243="","","|n"&amp;FG$2&amp;"+"&amp;CA243&amp;FG$1)</f>
        <v/>
      </c>
      <c r="FH243" s="71" t="str">
        <f t="shared" ref="FH243" si="4218">IF(CB243="","","|n"&amp;FH$2&amp;"+"&amp;CB243&amp;FH$1)</f>
        <v/>
      </c>
      <c r="FI243" s="71" t="str">
        <f t="shared" ref="FI243" si="4219">IF(CC243="","","|n"&amp;FI$2&amp;"+"&amp;CC243&amp;FI$1)</f>
        <v/>
      </c>
      <c r="FJ243" s="71" t="str">
        <f t="shared" ref="FJ243" si="4220">IF(CD243="","","|n"&amp;FJ$2&amp;"+"&amp;CD243&amp;FJ$1)</f>
        <v/>
      </c>
      <c r="FK243" s="71" t="str">
        <f t="shared" ref="FK243" si="4221">IF(CE243="","","|n"&amp;FK$2&amp;"+"&amp;CE243&amp;FK$1)</f>
        <v/>
      </c>
      <c r="FL243" s="71" t="str">
        <f t="shared" ref="FL243" si="4222">IF(CF243="","","|n"&amp;FL$2&amp;"+"&amp;CF243&amp;FL$1)</f>
        <v/>
      </c>
      <c r="FM243" s="71" t="str">
        <f t="shared" ref="FM243" si="4223">IF(CG243="","","|n"&amp;FM$2&amp;"+"&amp;CG243&amp;FM$1)</f>
        <v/>
      </c>
      <c r="FN243" s="71" t="str">
        <f t="shared" ref="FN243" si="4224">IF(CH243="","","|n"&amp;FN$2&amp;"+"&amp;CH243&amp;FN$1)</f>
        <v/>
      </c>
      <c r="FO243" s="71" t="str">
        <f t="shared" ref="FO243" si="4225">IF(CI243="","","|n"&amp;FO$2&amp;"+"&amp;CI243&amp;FO$1)</f>
        <v/>
      </c>
      <c r="FP243" s="71" t="str">
        <f t="shared" ref="FP243" si="4226">IF(CJ243="","","|n"&amp;FP$2&amp;"+"&amp;CJ243&amp;FP$1)</f>
        <v/>
      </c>
      <c r="FQ243" s="71" t="str">
        <f t="shared" ref="FQ243" si="4227">IF(CK243="","","|n"&amp;FQ$2&amp;"+"&amp;CK243&amp;FQ$1)</f>
        <v/>
      </c>
      <c r="FR243" s="71" t="str">
        <f t="shared" ref="FR243" si="4228">IF(CL243="","","|n"&amp;FR$2&amp;"+"&amp;CL243&amp;FR$1)</f>
        <v/>
      </c>
      <c r="FS243" s="71" t="str">
        <f t="shared" ref="FS243" si="4229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0"/>
        <v>InitUnitState('IZ88',,,,,,,,,,)</v>
      </c>
      <c r="CO244" s="70" t="str">
        <f t="shared" si="4071"/>
        <v>InitUnitNormal('IZ88',,,,,,,,,,)</v>
      </c>
      <c r="CP244" s="70" t="str">
        <f t="shared" si="4072"/>
        <v>InitUnitMagic('IZ88',,,,,,,,,,)</v>
      </c>
      <c r="CQ244" s="70" t="str">
        <f t="shared" si="4073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4"/>
        <v>|n</v>
      </c>
      <c r="CV244" s="61" t="str">
        <f t="shared" si="4075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2"/>
        <v/>
      </c>
      <c r="DC244" s="71" t="str">
        <f t="shared" si="4152"/>
        <v/>
      </c>
      <c r="DD244" s="71" t="str">
        <f t="shared" si="4152"/>
        <v/>
      </c>
      <c r="DE244" s="71" t="str">
        <f t="shared" si="4152"/>
        <v/>
      </c>
      <c r="DF244" s="71" t="str">
        <f t="shared" si="4152"/>
        <v/>
      </c>
      <c r="DG244" s="71" t="str">
        <f t="shared" si="4152"/>
        <v/>
      </c>
      <c r="DH244" s="71" t="str">
        <f t="shared" si="4152"/>
        <v/>
      </c>
      <c r="DI244" s="71" t="str">
        <f t="shared" si="4152"/>
        <v/>
      </c>
      <c r="DJ244" s="71" t="str">
        <f t="shared" si="4152"/>
        <v/>
      </c>
      <c r="DK244" s="71" t="str">
        <f t="shared" si="4152"/>
        <v/>
      </c>
      <c r="DL244" s="71" t="str">
        <f t="shared" si="4152"/>
        <v/>
      </c>
      <c r="DM244" s="71" t="str">
        <f t="shared" si="4152"/>
        <v/>
      </c>
      <c r="DN244" s="71" t="str">
        <f t="shared" si="4152"/>
        <v/>
      </c>
      <c r="DO244" s="71" t="str">
        <f t="shared" si="4152"/>
        <v/>
      </c>
      <c r="DP244" s="71" t="str">
        <f t="shared" si="4152"/>
        <v/>
      </c>
      <c r="DQ244" s="71" t="str">
        <f t="shared" si="4152"/>
        <v/>
      </c>
      <c r="DR244" s="71" t="str">
        <f t="shared" si="4152"/>
        <v/>
      </c>
      <c r="DS244" s="71" t="str">
        <f t="shared" si="4152"/>
        <v/>
      </c>
      <c r="DT244" s="71" t="str">
        <f t="shared" si="4152"/>
        <v/>
      </c>
      <c r="DU244" s="71" t="str">
        <f t="shared" si="4152"/>
        <v/>
      </c>
      <c r="DV244" s="71" t="str">
        <f t="shared" si="4152"/>
        <v/>
      </c>
      <c r="DW244" s="71" t="str">
        <f t="shared" si="4152"/>
        <v/>
      </c>
      <c r="DX244" s="71" t="str">
        <f t="shared" si="4152"/>
        <v/>
      </c>
      <c r="DY244" s="71" t="str">
        <f t="shared" si="4152"/>
        <v/>
      </c>
      <c r="DZ244" s="71" t="str">
        <f t="shared" si="4152"/>
        <v/>
      </c>
      <c r="EA244" s="71" t="str">
        <f t="shared" si="4152"/>
        <v/>
      </c>
      <c r="EB244" s="71" t="str">
        <f t="shared" si="4152"/>
        <v/>
      </c>
      <c r="EC244" s="71" t="str">
        <f t="shared" si="4152"/>
        <v/>
      </c>
      <c r="ED244" s="71" t="str">
        <f t="shared" si="4152"/>
        <v/>
      </c>
      <c r="EE244" s="71" t="str">
        <f t="shared" si="4152"/>
        <v/>
      </c>
      <c r="EF244" s="71" t="str">
        <f t="shared" si="4152"/>
        <v/>
      </c>
      <c r="EG244" s="71" t="str">
        <f t="shared" si="4152"/>
        <v/>
      </c>
      <c r="EH244" s="71" t="str">
        <f t="shared" si="4152"/>
        <v/>
      </c>
      <c r="EI244" s="71" t="str">
        <f t="shared" si="4152"/>
        <v/>
      </c>
      <c r="EJ244" s="71" t="str">
        <f t="shared" si="4152"/>
        <v/>
      </c>
      <c r="EK244" s="71" t="str">
        <f t="shared" si="4152"/>
        <v/>
      </c>
      <c r="EL244" s="71" t="str">
        <f t="shared" si="4152"/>
        <v/>
      </c>
      <c r="EM244" s="71" t="str">
        <f t="shared" si="4152"/>
        <v/>
      </c>
      <c r="EN244" s="71" t="str">
        <f t="shared" si="4152"/>
        <v/>
      </c>
      <c r="EO244" s="71" t="str">
        <f t="shared" si="4152"/>
        <v/>
      </c>
      <c r="EP244" s="71" t="str">
        <f t="shared" si="4152"/>
        <v/>
      </c>
      <c r="EQ244" s="71" t="str">
        <f t="shared" si="4152"/>
        <v/>
      </c>
      <c r="ER244" s="71" t="str">
        <f t="shared" si="4152"/>
        <v/>
      </c>
      <c r="ES244" s="71" t="str">
        <f t="shared" si="4152"/>
        <v/>
      </c>
      <c r="ET244" s="71" t="str">
        <f t="shared" si="4152"/>
        <v/>
      </c>
      <c r="EU244" s="71" t="str">
        <f t="shared" si="4152"/>
        <v/>
      </c>
      <c r="EV244" s="71" t="str">
        <f t="shared" si="4152"/>
        <v/>
      </c>
      <c r="EW244" s="71" t="str">
        <f t="shared" si="4152"/>
        <v/>
      </c>
      <c r="EX244" s="71" t="str">
        <f t="shared" si="4152"/>
        <v/>
      </c>
      <c r="EY244" s="71" t="str">
        <f t="shared" si="4152"/>
        <v/>
      </c>
      <c r="EZ244" s="71" t="str">
        <f t="shared" si="4152"/>
        <v/>
      </c>
      <c r="FA244" s="71" t="str">
        <f t="shared" si="4152"/>
        <v/>
      </c>
      <c r="FB244" s="71" t="str">
        <f t="shared" si="4152"/>
        <v/>
      </c>
      <c r="FC244" s="71" t="str">
        <f t="shared" si="4152"/>
        <v/>
      </c>
      <c r="FD244" s="71" t="str">
        <f t="shared" si="4152"/>
        <v/>
      </c>
      <c r="FE244" s="71" t="str">
        <f t="shared" si="4152"/>
        <v/>
      </c>
      <c r="FF244" s="71" t="str">
        <f t="shared" si="4152"/>
        <v/>
      </c>
      <c r="FG244" s="71" t="str">
        <f t="shared" si="4152"/>
        <v/>
      </c>
      <c r="FH244" s="71" t="str">
        <f t="shared" si="4152"/>
        <v/>
      </c>
      <c r="FI244" s="71" t="str">
        <f t="shared" si="4152"/>
        <v/>
      </c>
      <c r="FJ244" s="71" t="str">
        <f t="shared" si="4152"/>
        <v/>
      </c>
      <c r="FK244" s="71" t="str">
        <f t="shared" si="4152"/>
        <v/>
      </c>
      <c r="FL244" s="71" t="str">
        <f t="shared" si="4152"/>
        <v/>
      </c>
      <c r="FM244" s="71" t="str">
        <f t="shared" si="4152"/>
        <v/>
      </c>
      <c r="FN244" s="71" t="str">
        <f t="shared" si="4153"/>
        <v/>
      </c>
      <c r="FO244" s="71" t="str">
        <f t="shared" si="4153"/>
        <v/>
      </c>
      <c r="FP244" s="71" t="str">
        <f t="shared" si="4153"/>
        <v/>
      </c>
      <c r="FQ244" s="71" t="str">
        <f t="shared" si="4153"/>
        <v/>
      </c>
      <c r="FR244" s="71" t="str">
        <f t="shared" si="4153"/>
        <v/>
      </c>
      <c r="FS244" s="71" t="str">
        <f t="shared" si="4153"/>
        <v/>
      </c>
    </row>
    <row r="245" spans="1:175" ht="16.5">
      <c r="A245" s="79"/>
      <c r="B245" s="101" t="s">
        <v>762</v>
      </c>
      <c r="C245" s="79" t="s">
        <v>763</v>
      </c>
      <c r="T245" s="9" t="s">
        <v>1352</v>
      </c>
      <c r="U245" s="85" t="str">
        <f t="shared" si="4069"/>
        <v>ReplaceableTextures\\CommandButtons\\BTNIZ01.blp</v>
      </c>
      <c r="CN245" s="70" t="str">
        <f t="shared" si="4070"/>
        <v>InitUnitState('IZ01',,,,,,,,,,)</v>
      </c>
      <c r="CO245" s="70" t="str">
        <f t="shared" si="4071"/>
        <v>InitUnitNormal('IZ01',,,,,,,,,,)</v>
      </c>
      <c r="CP245" s="70" t="str">
        <f t="shared" si="4072"/>
        <v>InitUnitMagic('IZ01',,,,,,,,,,)</v>
      </c>
      <c r="CQ245" s="70" t="str">
        <f t="shared" si="4073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4"/>
        <v>|n</v>
      </c>
      <c r="CV245" s="61" t="str">
        <f t="shared" si="4075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0">IF(V245="","","|n"&amp;DB$2&amp;"+"&amp;V245&amp;DB$1)</f>
        <v/>
      </c>
      <c r="DC245" s="71" t="str">
        <f t="shared" si="4230"/>
        <v/>
      </c>
      <c r="DD245" s="71" t="str">
        <f t="shared" si="4230"/>
        <v/>
      </c>
      <c r="DE245" s="71" t="str">
        <f t="shared" si="4230"/>
        <v/>
      </c>
      <c r="DF245" s="71" t="str">
        <f t="shared" si="4230"/>
        <v/>
      </c>
      <c r="DG245" s="71" t="str">
        <f t="shared" si="4230"/>
        <v/>
      </c>
      <c r="DH245" s="71" t="str">
        <f t="shared" si="4230"/>
        <v/>
      </c>
      <c r="DI245" s="71" t="str">
        <f t="shared" si="4230"/>
        <v/>
      </c>
      <c r="DJ245" s="71" t="str">
        <f t="shared" si="4230"/>
        <v/>
      </c>
      <c r="DK245" s="71" t="str">
        <f t="shared" si="4230"/>
        <v/>
      </c>
      <c r="DL245" s="71" t="str">
        <f t="shared" si="4230"/>
        <v/>
      </c>
      <c r="DM245" s="71" t="str">
        <f t="shared" si="4230"/>
        <v/>
      </c>
      <c r="DN245" s="71" t="str">
        <f t="shared" si="4230"/>
        <v/>
      </c>
      <c r="DO245" s="71" t="str">
        <f t="shared" si="4230"/>
        <v/>
      </c>
      <c r="DP245" s="71" t="str">
        <f t="shared" si="4230"/>
        <v/>
      </c>
      <c r="DQ245" s="71" t="str">
        <f t="shared" si="4230"/>
        <v/>
      </c>
      <c r="DR245" s="71" t="str">
        <f t="shared" si="4230"/>
        <v/>
      </c>
      <c r="DS245" s="71" t="str">
        <f t="shared" si="4230"/>
        <v/>
      </c>
      <c r="DT245" s="71" t="str">
        <f t="shared" si="4230"/>
        <v/>
      </c>
      <c r="DU245" s="71" t="str">
        <f t="shared" si="4230"/>
        <v/>
      </c>
      <c r="DV245" s="71" t="str">
        <f t="shared" si="4230"/>
        <v/>
      </c>
      <c r="DW245" s="71" t="str">
        <f t="shared" si="4230"/>
        <v/>
      </c>
      <c r="DX245" s="71" t="str">
        <f t="shared" si="4230"/>
        <v/>
      </c>
      <c r="DY245" s="71" t="str">
        <f t="shared" si="4230"/>
        <v/>
      </c>
      <c r="DZ245" s="71" t="str">
        <f t="shared" si="4230"/>
        <v/>
      </c>
      <c r="EA245" s="71" t="str">
        <f t="shared" si="4230"/>
        <v/>
      </c>
      <c r="EB245" s="71" t="str">
        <f t="shared" si="4230"/>
        <v/>
      </c>
      <c r="EC245" s="71" t="str">
        <f t="shared" si="4230"/>
        <v/>
      </c>
      <c r="ED245" s="71" t="str">
        <f t="shared" si="4230"/>
        <v/>
      </c>
      <c r="EE245" s="71" t="str">
        <f t="shared" si="4230"/>
        <v/>
      </c>
      <c r="EF245" s="71" t="str">
        <f t="shared" si="4230"/>
        <v/>
      </c>
      <c r="EG245" s="71" t="str">
        <f t="shared" si="4230"/>
        <v/>
      </c>
      <c r="EH245" s="71" t="str">
        <f t="shared" si="4230"/>
        <v/>
      </c>
      <c r="EI245" s="71" t="str">
        <f t="shared" si="4230"/>
        <v/>
      </c>
      <c r="EJ245" s="71" t="str">
        <f t="shared" si="4230"/>
        <v/>
      </c>
      <c r="EK245" s="71" t="str">
        <f t="shared" si="4230"/>
        <v/>
      </c>
      <c r="EL245" s="71" t="str">
        <f t="shared" si="4230"/>
        <v/>
      </c>
      <c r="EM245" s="71" t="str">
        <f t="shared" si="4230"/>
        <v/>
      </c>
      <c r="EN245" s="71" t="str">
        <f t="shared" si="4230"/>
        <v/>
      </c>
      <c r="EO245" s="71" t="str">
        <f t="shared" si="4230"/>
        <v/>
      </c>
      <c r="EP245" s="71" t="str">
        <f t="shared" si="4230"/>
        <v/>
      </c>
      <c r="EQ245" s="71" t="str">
        <f t="shared" si="4230"/>
        <v/>
      </c>
      <c r="ER245" s="71" t="str">
        <f t="shared" si="4230"/>
        <v/>
      </c>
      <c r="ES245" s="71" t="str">
        <f t="shared" si="4230"/>
        <v/>
      </c>
      <c r="ET245" s="71" t="str">
        <f t="shared" si="4230"/>
        <v/>
      </c>
      <c r="EU245" s="71" t="str">
        <f t="shared" si="4230"/>
        <v/>
      </c>
      <c r="EV245" s="71" t="str">
        <f t="shared" si="4230"/>
        <v/>
      </c>
      <c r="EW245" s="71" t="str">
        <f t="shared" si="4230"/>
        <v/>
      </c>
      <c r="EX245" s="71" t="str">
        <f t="shared" si="4230"/>
        <v/>
      </c>
      <c r="EY245" s="71" t="str">
        <f t="shared" si="4230"/>
        <v/>
      </c>
      <c r="EZ245" s="71" t="str">
        <f t="shared" si="4230"/>
        <v/>
      </c>
      <c r="FA245" s="71" t="str">
        <f t="shared" si="4230"/>
        <v/>
      </c>
      <c r="FB245" s="71" t="str">
        <f t="shared" si="4230"/>
        <v/>
      </c>
      <c r="FC245" s="71" t="str">
        <f t="shared" si="4230"/>
        <v/>
      </c>
      <c r="FD245" s="71" t="str">
        <f t="shared" si="4230"/>
        <v/>
      </c>
      <c r="FE245" s="71" t="str">
        <f t="shared" si="4230"/>
        <v/>
      </c>
      <c r="FF245" s="71" t="str">
        <f t="shared" si="4230"/>
        <v/>
      </c>
      <c r="FG245" s="71" t="str">
        <f t="shared" si="4230"/>
        <v/>
      </c>
      <c r="FH245" s="71" t="str">
        <f t="shared" si="4230"/>
        <v/>
      </c>
      <c r="FI245" s="71" t="str">
        <f t="shared" si="4230"/>
        <v/>
      </c>
      <c r="FJ245" s="71" t="str">
        <f t="shared" si="4230"/>
        <v/>
      </c>
      <c r="FK245" s="71" t="str">
        <f t="shared" si="4230"/>
        <v/>
      </c>
      <c r="FL245" s="71" t="str">
        <f t="shared" si="4230"/>
        <v/>
      </c>
      <c r="FM245" s="71" t="str">
        <f t="shared" si="4230"/>
        <v/>
      </c>
      <c r="FN245" s="71" t="str">
        <f t="shared" ref="FN245:FS245" si="4231">IF(CH245="","","|n"&amp;FN$2&amp;"+"&amp;CH245&amp;FN$1)</f>
        <v/>
      </c>
      <c r="FO245" s="71" t="str">
        <f t="shared" si="4231"/>
        <v/>
      </c>
      <c r="FP245" s="71" t="str">
        <f t="shared" si="4231"/>
        <v/>
      </c>
      <c r="FQ245" s="71" t="str">
        <f t="shared" si="4231"/>
        <v/>
      </c>
      <c r="FR245" s="71" t="str">
        <f t="shared" si="4231"/>
        <v/>
      </c>
      <c r="FS245" s="71" t="str">
        <f t="shared" si="4231"/>
        <v/>
      </c>
    </row>
    <row r="246" spans="1:175" ht="16.5">
      <c r="A246" s="79"/>
      <c r="B246" s="101" t="s">
        <v>764</v>
      </c>
      <c r="C246" s="9" t="s">
        <v>765</v>
      </c>
      <c r="T246" s="9" t="s">
        <v>1402</v>
      </c>
      <c r="U246" s="85" t="str">
        <f t="shared" si="4069"/>
        <v>ReplaceableTextures\\CommandButtons\\BTNIZ02.blp</v>
      </c>
      <c r="CN246" s="70" t="str">
        <f t="shared" si="4070"/>
        <v>InitUnitState('IZ02',,,,,,,,,,)</v>
      </c>
      <c r="CO246" s="70" t="str">
        <f t="shared" si="4071"/>
        <v>InitUnitNormal('IZ02',,,,,,,,,,)</v>
      </c>
      <c r="CP246" s="70" t="str">
        <f t="shared" si="4072"/>
        <v>InitUnitMagic('IZ02',,,,,,,,,,)</v>
      </c>
      <c r="CQ246" s="70" t="str">
        <f t="shared" si="4073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4"/>
        <v>|n</v>
      </c>
      <c r="CV246" s="61" t="str">
        <f t="shared" si="4075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2">IF(V246="","","|n"&amp;DB$2&amp;"+"&amp;V246&amp;DB$1)</f>
        <v/>
      </c>
      <c r="DC246" s="71" t="str">
        <f t="shared" si="4232"/>
        <v/>
      </c>
      <c r="DD246" s="71" t="str">
        <f t="shared" si="4232"/>
        <v/>
      </c>
      <c r="DE246" s="71" t="str">
        <f t="shared" si="4232"/>
        <v/>
      </c>
      <c r="DF246" s="71" t="str">
        <f t="shared" si="4232"/>
        <v/>
      </c>
      <c r="DG246" s="71" t="str">
        <f t="shared" si="4232"/>
        <v/>
      </c>
      <c r="DH246" s="71" t="str">
        <f t="shared" si="4232"/>
        <v/>
      </c>
      <c r="DI246" s="71" t="str">
        <f t="shared" si="4232"/>
        <v/>
      </c>
      <c r="DJ246" s="71" t="str">
        <f t="shared" si="4232"/>
        <v/>
      </c>
      <c r="DK246" s="71" t="str">
        <f t="shared" si="4232"/>
        <v/>
      </c>
      <c r="DL246" s="71" t="str">
        <f t="shared" si="4232"/>
        <v/>
      </c>
      <c r="DM246" s="71" t="str">
        <f t="shared" si="4232"/>
        <v/>
      </c>
      <c r="DN246" s="71" t="str">
        <f t="shared" si="4232"/>
        <v/>
      </c>
      <c r="DO246" s="71" t="str">
        <f t="shared" si="4232"/>
        <v/>
      </c>
      <c r="DP246" s="71" t="str">
        <f t="shared" si="4232"/>
        <v/>
      </c>
      <c r="DQ246" s="71" t="str">
        <f t="shared" si="4232"/>
        <v/>
      </c>
      <c r="DR246" s="71" t="str">
        <f t="shared" si="4232"/>
        <v/>
      </c>
      <c r="DS246" s="71" t="str">
        <f t="shared" si="4232"/>
        <v/>
      </c>
      <c r="DT246" s="71" t="str">
        <f t="shared" si="4232"/>
        <v/>
      </c>
      <c r="DU246" s="71" t="str">
        <f t="shared" si="4232"/>
        <v/>
      </c>
      <c r="DV246" s="71" t="str">
        <f t="shared" si="4232"/>
        <v/>
      </c>
      <c r="DW246" s="71" t="str">
        <f t="shared" si="4232"/>
        <v/>
      </c>
      <c r="DX246" s="71" t="str">
        <f t="shared" si="4232"/>
        <v/>
      </c>
      <c r="DY246" s="71" t="str">
        <f t="shared" si="4232"/>
        <v/>
      </c>
      <c r="DZ246" s="71" t="str">
        <f t="shared" si="4232"/>
        <v/>
      </c>
      <c r="EA246" s="71" t="str">
        <f t="shared" si="4232"/>
        <v/>
      </c>
      <c r="EB246" s="71" t="str">
        <f t="shared" si="4232"/>
        <v/>
      </c>
      <c r="EC246" s="71" t="str">
        <f t="shared" si="4232"/>
        <v/>
      </c>
      <c r="ED246" s="71" t="str">
        <f t="shared" si="4232"/>
        <v/>
      </c>
      <c r="EE246" s="71" t="str">
        <f t="shared" si="4232"/>
        <v/>
      </c>
      <c r="EF246" s="71" t="str">
        <f t="shared" si="4232"/>
        <v/>
      </c>
      <c r="EG246" s="71" t="str">
        <f t="shared" si="4232"/>
        <v/>
      </c>
      <c r="EH246" s="71" t="str">
        <f t="shared" si="4232"/>
        <v/>
      </c>
      <c r="EI246" s="71" t="str">
        <f t="shared" si="4232"/>
        <v/>
      </c>
      <c r="EJ246" s="71" t="str">
        <f t="shared" si="4232"/>
        <v/>
      </c>
      <c r="EK246" s="71" t="str">
        <f t="shared" si="4232"/>
        <v/>
      </c>
      <c r="EL246" s="71" t="str">
        <f t="shared" si="4232"/>
        <v/>
      </c>
      <c r="EM246" s="71" t="str">
        <f t="shared" si="4232"/>
        <v/>
      </c>
      <c r="EN246" s="71" t="str">
        <f t="shared" si="4232"/>
        <v/>
      </c>
      <c r="EO246" s="71" t="str">
        <f t="shared" si="4232"/>
        <v/>
      </c>
      <c r="EP246" s="71" t="str">
        <f t="shared" si="4232"/>
        <v/>
      </c>
      <c r="EQ246" s="71" t="str">
        <f t="shared" si="4232"/>
        <v/>
      </c>
      <c r="ER246" s="71" t="str">
        <f t="shared" si="4232"/>
        <v/>
      </c>
      <c r="ES246" s="71" t="str">
        <f t="shared" si="4232"/>
        <v/>
      </c>
      <c r="ET246" s="71" t="str">
        <f t="shared" si="4232"/>
        <v/>
      </c>
      <c r="EU246" s="71" t="str">
        <f t="shared" si="4232"/>
        <v/>
      </c>
      <c r="EV246" s="71" t="str">
        <f t="shared" si="4232"/>
        <v/>
      </c>
      <c r="EW246" s="71" t="str">
        <f t="shared" si="4232"/>
        <v/>
      </c>
      <c r="EX246" s="71" t="str">
        <f t="shared" si="4232"/>
        <v/>
      </c>
      <c r="EY246" s="71" t="str">
        <f t="shared" si="4232"/>
        <v/>
      </c>
      <c r="EZ246" s="71" t="str">
        <f t="shared" si="4232"/>
        <v/>
      </c>
      <c r="FA246" s="71" t="str">
        <f t="shared" si="4232"/>
        <v/>
      </c>
      <c r="FB246" s="71" t="str">
        <f t="shared" si="4232"/>
        <v/>
      </c>
      <c r="FC246" s="71" t="str">
        <f t="shared" si="4232"/>
        <v/>
      </c>
      <c r="FD246" s="71" t="str">
        <f t="shared" si="4232"/>
        <v/>
      </c>
      <c r="FE246" s="71" t="str">
        <f t="shared" si="4232"/>
        <v/>
      </c>
      <c r="FF246" s="71" t="str">
        <f t="shared" si="4232"/>
        <v/>
      </c>
      <c r="FG246" s="71" t="str">
        <f t="shared" si="4232"/>
        <v/>
      </c>
      <c r="FH246" s="71" t="str">
        <f t="shared" si="4232"/>
        <v/>
      </c>
      <c r="FI246" s="71" t="str">
        <f t="shared" si="4232"/>
        <v/>
      </c>
      <c r="FJ246" s="71" t="str">
        <f t="shared" si="4232"/>
        <v/>
      </c>
      <c r="FK246" s="71" t="str">
        <f t="shared" si="4232"/>
        <v/>
      </c>
      <c r="FL246" s="71" t="str">
        <f t="shared" si="4232"/>
        <v/>
      </c>
      <c r="FM246" s="71" t="str">
        <f t="shared" si="4232"/>
        <v/>
      </c>
      <c r="FN246" s="71" t="str">
        <f t="shared" ref="FN246:FS246" si="4233">IF(CH246="","","|n"&amp;FN$2&amp;"+"&amp;CH246&amp;FN$1)</f>
        <v/>
      </c>
      <c r="FO246" s="71" t="str">
        <f t="shared" si="4233"/>
        <v/>
      </c>
      <c r="FP246" s="71" t="str">
        <f t="shared" si="4233"/>
        <v/>
      </c>
      <c r="FQ246" s="71" t="str">
        <f t="shared" si="4233"/>
        <v/>
      </c>
      <c r="FR246" s="71" t="str">
        <f t="shared" si="4233"/>
        <v/>
      </c>
      <c r="FS246" s="71" t="str">
        <f t="shared" si="4233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69"/>
        <v>ReplaceableTextures\\CommandButtons\\BTNIZ03.blp</v>
      </c>
      <c r="CN247" s="70" t="str">
        <f t="shared" si="4070"/>
        <v>InitUnitState('IZ03',,,,,,,,,,)</v>
      </c>
      <c r="CO247" s="70" t="str">
        <f t="shared" si="4071"/>
        <v>InitUnitNormal('IZ03',,,,,,,,,,)</v>
      </c>
      <c r="CP247" s="70" t="str">
        <f t="shared" si="4072"/>
        <v>InitUnitMagic('IZ03',,,,,,,,,,)</v>
      </c>
      <c r="CQ247" s="70" t="str">
        <f t="shared" si="4073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253&amp;CR$1&amp;")"</f>
        <v>InitEquipData('IZ03',,"",,,,,'','','','','','',"ReplaceableTextures\\CommandButtons\\BTN023.blp")</v>
      </c>
      <c r="CU247" s="95" t="str">
        <f t="shared" si="4074"/>
        <v>|n</v>
      </c>
      <c r="CV247" s="61" t="str">
        <f t="shared" si="4075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4">IF(V247="","","|n"&amp;DB$2&amp;"+"&amp;V247&amp;DB$1)</f>
        <v/>
      </c>
      <c r="DC247" s="71" t="str">
        <f t="shared" si="4234"/>
        <v/>
      </c>
      <c r="DD247" s="71" t="str">
        <f t="shared" si="4234"/>
        <v/>
      </c>
      <c r="DE247" s="71" t="str">
        <f t="shared" si="4234"/>
        <v/>
      </c>
      <c r="DF247" s="71" t="str">
        <f t="shared" si="4234"/>
        <v/>
      </c>
      <c r="DG247" s="71" t="str">
        <f t="shared" si="4234"/>
        <v/>
      </c>
      <c r="DH247" s="71" t="str">
        <f t="shared" si="4234"/>
        <v/>
      </c>
      <c r="DI247" s="71" t="str">
        <f t="shared" si="4234"/>
        <v/>
      </c>
      <c r="DJ247" s="71" t="str">
        <f t="shared" si="4234"/>
        <v/>
      </c>
      <c r="DK247" s="71" t="str">
        <f t="shared" si="4234"/>
        <v/>
      </c>
      <c r="DL247" s="71" t="str">
        <f t="shared" si="4234"/>
        <v/>
      </c>
      <c r="DM247" s="71" t="str">
        <f t="shared" si="4234"/>
        <v/>
      </c>
      <c r="DN247" s="71" t="str">
        <f t="shared" si="4234"/>
        <v/>
      </c>
      <c r="DO247" s="71" t="str">
        <f t="shared" si="4234"/>
        <v/>
      </c>
      <c r="DP247" s="71" t="str">
        <f t="shared" si="4234"/>
        <v/>
      </c>
      <c r="DQ247" s="71" t="str">
        <f t="shared" si="4234"/>
        <v/>
      </c>
      <c r="DR247" s="71" t="str">
        <f t="shared" si="4234"/>
        <v/>
      </c>
      <c r="DS247" s="71" t="str">
        <f t="shared" si="4234"/>
        <v/>
      </c>
      <c r="DT247" s="71" t="str">
        <f t="shared" si="4234"/>
        <v/>
      </c>
      <c r="DU247" s="71" t="str">
        <f t="shared" si="4234"/>
        <v/>
      </c>
      <c r="DV247" s="71" t="str">
        <f t="shared" si="4234"/>
        <v/>
      </c>
      <c r="DW247" s="71" t="str">
        <f t="shared" si="4234"/>
        <v/>
      </c>
      <c r="DX247" s="71" t="str">
        <f t="shared" si="4234"/>
        <v/>
      </c>
      <c r="DY247" s="71" t="str">
        <f t="shared" si="4234"/>
        <v/>
      </c>
      <c r="DZ247" s="71" t="str">
        <f t="shared" si="4234"/>
        <v/>
      </c>
      <c r="EA247" s="71" t="str">
        <f t="shared" si="4234"/>
        <v/>
      </c>
      <c r="EB247" s="71" t="str">
        <f t="shared" si="4234"/>
        <v/>
      </c>
      <c r="EC247" s="71" t="str">
        <f t="shared" si="4234"/>
        <v/>
      </c>
      <c r="ED247" s="71" t="str">
        <f t="shared" si="4234"/>
        <v/>
      </c>
      <c r="EE247" s="71" t="str">
        <f t="shared" si="4234"/>
        <v/>
      </c>
      <c r="EF247" s="71" t="str">
        <f t="shared" si="4234"/>
        <v/>
      </c>
      <c r="EG247" s="71" t="str">
        <f t="shared" si="4234"/>
        <v/>
      </c>
      <c r="EH247" s="71" t="str">
        <f t="shared" si="4234"/>
        <v/>
      </c>
      <c r="EI247" s="71" t="str">
        <f t="shared" si="4234"/>
        <v/>
      </c>
      <c r="EJ247" s="71" t="str">
        <f t="shared" si="4234"/>
        <v/>
      </c>
      <c r="EK247" s="71" t="str">
        <f t="shared" si="4234"/>
        <v/>
      </c>
      <c r="EL247" s="71" t="str">
        <f t="shared" si="4234"/>
        <v/>
      </c>
      <c r="EM247" s="71" t="str">
        <f t="shared" si="4234"/>
        <v/>
      </c>
      <c r="EN247" s="71" t="str">
        <f t="shared" si="4234"/>
        <v/>
      </c>
      <c r="EO247" s="71" t="str">
        <f t="shared" si="4234"/>
        <v/>
      </c>
      <c r="EP247" s="71" t="str">
        <f t="shared" si="4234"/>
        <v/>
      </c>
      <c r="EQ247" s="71" t="str">
        <f t="shared" si="4234"/>
        <v/>
      </c>
      <c r="ER247" s="71" t="str">
        <f t="shared" si="4234"/>
        <v/>
      </c>
      <c r="ES247" s="71" t="str">
        <f t="shared" si="4234"/>
        <v/>
      </c>
      <c r="ET247" s="71" t="str">
        <f t="shared" si="4234"/>
        <v/>
      </c>
      <c r="EU247" s="71" t="str">
        <f t="shared" si="4234"/>
        <v/>
      </c>
      <c r="EV247" s="71" t="str">
        <f t="shared" si="4234"/>
        <v/>
      </c>
      <c r="EW247" s="71" t="str">
        <f t="shared" si="4234"/>
        <v/>
      </c>
      <c r="EX247" s="71" t="str">
        <f t="shared" si="4234"/>
        <v/>
      </c>
      <c r="EY247" s="71" t="str">
        <f t="shared" si="4234"/>
        <v/>
      </c>
      <c r="EZ247" s="71" t="str">
        <f t="shared" si="4234"/>
        <v/>
      </c>
      <c r="FA247" s="71" t="str">
        <f t="shared" si="4234"/>
        <v/>
      </c>
      <c r="FB247" s="71" t="str">
        <f t="shared" si="4234"/>
        <v/>
      </c>
      <c r="FC247" s="71" t="str">
        <f t="shared" si="4234"/>
        <v/>
      </c>
      <c r="FD247" s="71" t="str">
        <f t="shared" si="4234"/>
        <v/>
      </c>
      <c r="FE247" s="71" t="str">
        <f t="shared" si="4234"/>
        <v/>
      </c>
      <c r="FF247" s="71" t="str">
        <f t="shared" si="4234"/>
        <v/>
      </c>
      <c r="FG247" s="71" t="str">
        <f t="shared" si="4234"/>
        <v/>
      </c>
      <c r="FH247" s="71" t="str">
        <f t="shared" si="4234"/>
        <v/>
      </c>
      <c r="FI247" s="71" t="str">
        <f t="shared" si="4234"/>
        <v/>
      </c>
      <c r="FJ247" s="71" t="str">
        <f t="shared" si="4234"/>
        <v/>
      </c>
      <c r="FK247" s="71" t="str">
        <f t="shared" si="4234"/>
        <v/>
      </c>
      <c r="FL247" s="71" t="str">
        <f t="shared" si="4234"/>
        <v/>
      </c>
      <c r="FM247" s="71" t="str">
        <f t="shared" si="4234"/>
        <v/>
      </c>
      <c r="FN247" s="71" t="str">
        <f t="shared" ref="FN247:FS247" si="4235">IF(CH247="","","|n"&amp;FN$2&amp;"+"&amp;CH247&amp;FN$1)</f>
        <v/>
      </c>
      <c r="FO247" s="71" t="str">
        <f t="shared" si="4235"/>
        <v/>
      </c>
      <c r="FP247" s="71" t="str">
        <f t="shared" si="4235"/>
        <v/>
      </c>
      <c r="FQ247" s="71" t="str">
        <f t="shared" si="4235"/>
        <v/>
      </c>
      <c r="FR247" s="71" t="str">
        <f t="shared" si="4235"/>
        <v/>
      </c>
      <c r="FS247" s="71" t="str">
        <f t="shared" si="4235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0"/>
        <v>InitUnitState('IZ04',,,,,,,,,,)</v>
      </c>
      <c r="CO248" s="70" t="str">
        <f t="shared" si="4071"/>
        <v>InitUnitNormal('IZ04',,,,,,,,,,)</v>
      </c>
      <c r="CP248" s="70" t="str">
        <f t="shared" si="4072"/>
        <v>InitUnitMagic('IZ04',,,,,,,,,,)</v>
      </c>
      <c r="CQ248" s="70" t="str">
        <f t="shared" si="4073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254&amp;CR$1&amp;")"</f>
        <v>InitEquipData('IZ04',,"",,,,,'','','','','','',"ReplaceableTextures\\CommandButtons\\BTN020.blp")</v>
      </c>
      <c r="CU248" s="95" t="str">
        <f t="shared" si="4074"/>
        <v>|n</v>
      </c>
      <c r="CV248" s="61" t="str">
        <f t="shared" si="4075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6">IF(V248="","","|n"&amp;DB$2&amp;"+"&amp;V248&amp;DB$1)</f>
        <v/>
      </c>
      <c r="DC248" s="71" t="str">
        <f t="shared" si="4236"/>
        <v/>
      </c>
      <c r="DD248" s="71" t="str">
        <f t="shared" si="4236"/>
        <v/>
      </c>
      <c r="DE248" s="71" t="str">
        <f t="shared" si="4236"/>
        <v/>
      </c>
      <c r="DF248" s="71" t="str">
        <f t="shared" si="4236"/>
        <v/>
      </c>
      <c r="DG248" s="71" t="str">
        <f t="shared" si="4236"/>
        <v/>
      </c>
      <c r="DH248" s="71" t="str">
        <f t="shared" si="4236"/>
        <v/>
      </c>
      <c r="DI248" s="71" t="str">
        <f t="shared" si="4236"/>
        <v/>
      </c>
      <c r="DJ248" s="71" t="str">
        <f t="shared" si="4236"/>
        <v/>
      </c>
      <c r="DK248" s="71" t="str">
        <f t="shared" si="4236"/>
        <v/>
      </c>
      <c r="DL248" s="71" t="str">
        <f t="shared" si="4236"/>
        <v/>
      </c>
      <c r="DM248" s="71" t="str">
        <f t="shared" si="4236"/>
        <v/>
      </c>
      <c r="DN248" s="71" t="str">
        <f t="shared" si="4236"/>
        <v/>
      </c>
      <c r="DO248" s="71" t="str">
        <f t="shared" si="4236"/>
        <v/>
      </c>
      <c r="DP248" s="71" t="str">
        <f t="shared" si="4236"/>
        <v/>
      </c>
      <c r="DQ248" s="71" t="str">
        <f t="shared" si="4236"/>
        <v/>
      </c>
      <c r="DR248" s="71" t="str">
        <f t="shared" si="4236"/>
        <v/>
      </c>
      <c r="DS248" s="71" t="str">
        <f t="shared" si="4236"/>
        <v/>
      </c>
      <c r="DT248" s="71" t="str">
        <f t="shared" si="4236"/>
        <v/>
      </c>
      <c r="DU248" s="71" t="str">
        <f t="shared" si="4236"/>
        <v/>
      </c>
      <c r="DV248" s="71" t="str">
        <f t="shared" si="4236"/>
        <v/>
      </c>
      <c r="DW248" s="71" t="str">
        <f t="shared" si="4236"/>
        <v/>
      </c>
      <c r="DX248" s="71" t="str">
        <f t="shared" si="4236"/>
        <v/>
      </c>
      <c r="DY248" s="71" t="str">
        <f t="shared" si="4236"/>
        <v/>
      </c>
      <c r="DZ248" s="71" t="str">
        <f t="shared" si="4236"/>
        <v/>
      </c>
      <c r="EA248" s="71" t="str">
        <f t="shared" si="4236"/>
        <v/>
      </c>
      <c r="EB248" s="71" t="str">
        <f t="shared" si="4236"/>
        <v/>
      </c>
      <c r="EC248" s="71" t="str">
        <f t="shared" si="4236"/>
        <v/>
      </c>
      <c r="ED248" s="71" t="str">
        <f t="shared" si="4236"/>
        <v/>
      </c>
      <c r="EE248" s="71" t="str">
        <f t="shared" si="4236"/>
        <v/>
      </c>
      <c r="EF248" s="71" t="str">
        <f t="shared" si="4236"/>
        <v/>
      </c>
      <c r="EG248" s="71" t="str">
        <f t="shared" si="4236"/>
        <v/>
      </c>
      <c r="EH248" s="71" t="str">
        <f t="shared" si="4236"/>
        <v/>
      </c>
      <c r="EI248" s="71" t="str">
        <f t="shared" si="4236"/>
        <v/>
      </c>
      <c r="EJ248" s="71" t="str">
        <f t="shared" si="4236"/>
        <v/>
      </c>
      <c r="EK248" s="71" t="str">
        <f t="shared" si="4236"/>
        <v/>
      </c>
      <c r="EL248" s="71" t="str">
        <f t="shared" si="4236"/>
        <v/>
      </c>
      <c r="EM248" s="71" t="str">
        <f t="shared" si="4236"/>
        <v/>
      </c>
      <c r="EN248" s="71" t="str">
        <f t="shared" si="4236"/>
        <v/>
      </c>
      <c r="EO248" s="71" t="str">
        <f t="shared" si="4236"/>
        <v/>
      </c>
      <c r="EP248" s="71" t="str">
        <f t="shared" si="4236"/>
        <v/>
      </c>
      <c r="EQ248" s="71" t="str">
        <f t="shared" si="4236"/>
        <v/>
      </c>
      <c r="ER248" s="71" t="str">
        <f t="shared" si="4236"/>
        <v/>
      </c>
      <c r="ES248" s="71" t="str">
        <f t="shared" si="4236"/>
        <v/>
      </c>
      <c r="ET248" s="71" t="str">
        <f t="shared" si="4236"/>
        <v/>
      </c>
      <c r="EU248" s="71" t="str">
        <f t="shared" si="4236"/>
        <v/>
      </c>
      <c r="EV248" s="71" t="str">
        <f t="shared" si="4236"/>
        <v/>
      </c>
      <c r="EW248" s="71" t="str">
        <f t="shared" si="4236"/>
        <v/>
      </c>
      <c r="EX248" s="71" t="str">
        <f t="shared" si="4236"/>
        <v/>
      </c>
      <c r="EY248" s="71" t="str">
        <f t="shared" si="4236"/>
        <v/>
      </c>
      <c r="EZ248" s="71" t="str">
        <f t="shared" si="4236"/>
        <v/>
      </c>
      <c r="FA248" s="71" t="str">
        <f t="shared" si="4236"/>
        <v/>
      </c>
      <c r="FB248" s="71" t="str">
        <f t="shared" si="4236"/>
        <v/>
      </c>
      <c r="FC248" s="71" t="str">
        <f t="shared" si="4236"/>
        <v/>
      </c>
      <c r="FD248" s="71" t="str">
        <f t="shared" si="4236"/>
        <v/>
      </c>
      <c r="FE248" s="71" t="str">
        <f t="shared" si="4236"/>
        <v/>
      </c>
      <c r="FF248" s="71" t="str">
        <f t="shared" si="4236"/>
        <v/>
      </c>
      <c r="FG248" s="71" t="str">
        <f t="shared" si="4236"/>
        <v/>
      </c>
      <c r="FH248" s="71" t="str">
        <f t="shared" si="4236"/>
        <v/>
      </c>
      <c r="FI248" s="71" t="str">
        <f t="shared" si="4236"/>
        <v/>
      </c>
      <c r="FJ248" s="71" t="str">
        <f t="shared" si="4236"/>
        <v/>
      </c>
      <c r="FK248" s="71" t="str">
        <f t="shared" si="4236"/>
        <v/>
      </c>
      <c r="FL248" s="71" t="str">
        <f t="shared" si="4236"/>
        <v/>
      </c>
      <c r="FM248" s="71" t="str">
        <f t="shared" si="4236"/>
        <v/>
      </c>
      <c r="FN248" s="71" t="str">
        <f t="shared" ref="FN248:FS248" si="4237">IF(CH248="","","|n"&amp;FN$2&amp;"+"&amp;CH248&amp;FN$1)</f>
        <v/>
      </c>
      <c r="FO248" s="71" t="str">
        <f t="shared" si="4237"/>
        <v/>
      </c>
      <c r="FP248" s="71" t="str">
        <f t="shared" si="4237"/>
        <v/>
      </c>
      <c r="FQ248" s="71" t="str">
        <f t="shared" si="4237"/>
        <v/>
      </c>
      <c r="FR248" s="71" t="str">
        <f t="shared" si="4237"/>
        <v/>
      </c>
      <c r="FS248" s="71" t="str">
        <f t="shared" si="4237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8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39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0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1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255&amp;CR$1&amp;")"</f>
        <v>InitEquipData('IZ05',,"",,,,,'','','','','','',"ReplaceableTextures\\CommandButtons\\BTN001.blp")</v>
      </c>
      <c r="CU249" s="95" t="str">
        <f t="shared" ref="CU249:CU250" si="424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3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4">IF(V249="","","|n"&amp;DB$2&amp;"+"&amp;V249&amp;DB$1)</f>
        <v/>
      </c>
      <c r="DC249" s="71" t="str">
        <f t="shared" ref="DC249" si="4245">IF(W249="","","|n"&amp;DC$2&amp;"+"&amp;W249&amp;DC$1)</f>
        <v/>
      </c>
      <c r="DD249" s="71" t="str">
        <f t="shared" ref="DD249" si="4246">IF(X249="","","|n"&amp;DD$2&amp;"+"&amp;X249&amp;DD$1)</f>
        <v/>
      </c>
      <c r="DE249" s="71" t="str">
        <f t="shared" ref="DE249" si="4247">IF(Y249="","","|n"&amp;DE$2&amp;"+"&amp;Y249&amp;DE$1)</f>
        <v/>
      </c>
      <c r="DF249" s="71" t="str">
        <f t="shared" ref="DF249" si="4248">IF(Z249="","","|n"&amp;DF$2&amp;"+"&amp;Z249&amp;DF$1)</f>
        <v/>
      </c>
      <c r="DG249" s="71" t="str">
        <f t="shared" ref="DG249" si="4249">IF(AA249="","","|n"&amp;DG$2&amp;"+"&amp;AA249&amp;DG$1)</f>
        <v/>
      </c>
      <c r="DH249" s="71" t="str">
        <f t="shared" ref="DH249" si="4250">IF(AB249="","","|n"&amp;DH$2&amp;"+"&amp;AB249&amp;DH$1)</f>
        <v/>
      </c>
      <c r="DI249" s="71" t="str">
        <f t="shared" ref="DI249" si="4251">IF(AC249="","","|n"&amp;DI$2&amp;"+"&amp;AC249&amp;DI$1)</f>
        <v/>
      </c>
      <c r="DJ249" s="71" t="str">
        <f t="shared" ref="DJ249" si="4252">IF(AD249="","","|n"&amp;DJ$2&amp;"+"&amp;AD249&amp;DJ$1)</f>
        <v/>
      </c>
      <c r="DK249" s="71" t="str">
        <f t="shared" ref="DK249" si="4253">IF(AE249="","","|n"&amp;DK$2&amp;"+"&amp;AE249&amp;DK$1)</f>
        <v/>
      </c>
      <c r="DL249" s="71" t="str">
        <f t="shared" ref="DL249" si="4254">IF(AF249="","","|n"&amp;DL$2&amp;"+"&amp;AF249&amp;DL$1)</f>
        <v/>
      </c>
      <c r="DM249" s="71" t="str">
        <f t="shared" ref="DM249" si="4255">IF(AG249="","","|n"&amp;DM$2&amp;"+"&amp;AG249&amp;DM$1)</f>
        <v/>
      </c>
      <c r="DN249" s="71" t="str">
        <f t="shared" ref="DN249" si="4256">IF(AH249="","","|n"&amp;DN$2&amp;"+"&amp;AH249&amp;DN$1)</f>
        <v/>
      </c>
      <c r="DO249" s="71" t="str">
        <f t="shared" ref="DO249" si="4257">IF(AI249="","","|n"&amp;DO$2&amp;"+"&amp;AI249&amp;DO$1)</f>
        <v/>
      </c>
      <c r="DP249" s="71" t="str">
        <f t="shared" ref="DP249" si="4258">IF(AJ249="","","|n"&amp;DP$2&amp;"+"&amp;AJ249&amp;DP$1)</f>
        <v/>
      </c>
      <c r="DQ249" s="71" t="str">
        <f t="shared" ref="DQ249" si="4259">IF(AK249="","","|n"&amp;DQ$2&amp;"+"&amp;AK249&amp;DQ$1)</f>
        <v/>
      </c>
      <c r="DR249" s="71" t="str">
        <f t="shared" ref="DR249" si="4260">IF(AL249="","","|n"&amp;DR$2&amp;"+"&amp;AL249&amp;DR$1)</f>
        <v/>
      </c>
      <c r="DS249" s="71" t="str">
        <f t="shared" ref="DS249" si="4261">IF(AM249="","","|n"&amp;DS$2&amp;"+"&amp;AM249&amp;DS$1)</f>
        <v/>
      </c>
      <c r="DT249" s="71" t="str">
        <f t="shared" ref="DT249" si="4262">IF(AN249="","","|n"&amp;DT$2&amp;"+"&amp;AN249&amp;DT$1)</f>
        <v/>
      </c>
      <c r="DU249" s="71" t="str">
        <f t="shared" ref="DU249" si="4263">IF(AO249="","","|n"&amp;DU$2&amp;"+"&amp;AO249&amp;DU$1)</f>
        <v/>
      </c>
      <c r="DV249" s="71" t="str">
        <f t="shared" ref="DV249" si="4264">IF(AP249="","","|n"&amp;DV$2&amp;"+"&amp;AP249&amp;DV$1)</f>
        <v/>
      </c>
      <c r="DW249" s="71" t="str">
        <f t="shared" ref="DW249" si="4265">IF(AQ249="","","|n"&amp;DW$2&amp;"+"&amp;AQ249&amp;DW$1)</f>
        <v/>
      </c>
      <c r="DX249" s="71" t="str">
        <f t="shared" ref="DX249" si="4266">IF(AR249="","","|n"&amp;DX$2&amp;"+"&amp;AR249&amp;DX$1)</f>
        <v/>
      </c>
      <c r="DY249" s="71" t="str">
        <f t="shared" ref="DY249" si="4267">IF(AS249="","","|n"&amp;DY$2&amp;"+"&amp;AS249&amp;DY$1)</f>
        <v/>
      </c>
      <c r="DZ249" s="71" t="str">
        <f t="shared" ref="DZ249" si="4268">IF(AT249="","","|n"&amp;DZ$2&amp;"+"&amp;AT249&amp;DZ$1)</f>
        <v/>
      </c>
      <c r="EA249" s="71" t="str">
        <f t="shared" ref="EA249" si="4269">IF(AU249="","","|n"&amp;EA$2&amp;"+"&amp;AU249&amp;EA$1)</f>
        <v/>
      </c>
      <c r="EB249" s="71" t="str">
        <f t="shared" ref="EB249" si="4270">IF(AV249="","","|n"&amp;EB$2&amp;"+"&amp;AV249&amp;EB$1)</f>
        <v/>
      </c>
      <c r="EC249" s="71" t="str">
        <f t="shared" ref="EC249" si="4271">IF(AW249="","","|n"&amp;EC$2&amp;"+"&amp;AW249&amp;EC$1)</f>
        <v/>
      </c>
      <c r="ED249" s="71" t="str">
        <f t="shared" ref="ED249" si="4272">IF(AX249="","","|n"&amp;ED$2&amp;"+"&amp;AX249&amp;ED$1)</f>
        <v/>
      </c>
      <c r="EE249" s="71" t="str">
        <f t="shared" ref="EE249" si="4273">IF(AY249="","","|n"&amp;EE$2&amp;"+"&amp;AY249&amp;EE$1)</f>
        <v/>
      </c>
      <c r="EF249" s="71" t="str">
        <f t="shared" ref="EF249" si="4274">IF(AZ249="","","|n"&amp;EF$2&amp;"+"&amp;AZ249&amp;EF$1)</f>
        <v/>
      </c>
      <c r="EG249" s="71" t="str">
        <f t="shared" ref="EG249" si="4275">IF(BA249="","","|n"&amp;EG$2&amp;"+"&amp;BA249&amp;EG$1)</f>
        <v/>
      </c>
      <c r="EH249" s="71" t="str">
        <f t="shared" ref="EH249" si="4276">IF(BB249="","","|n"&amp;EH$2&amp;"+"&amp;BB249&amp;EH$1)</f>
        <v/>
      </c>
      <c r="EI249" s="71" t="str">
        <f t="shared" ref="EI249" si="4277">IF(BC249="","","|n"&amp;EI$2&amp;"+"&amp;BC249&amp;EI$1)</f>
        <v/>
      </c>
      <c r="EJ249" s="71" t="str">
        <f t="shared" ref="EJ249" si="4278">IF(BD249="","","|n"&amp;EJ$2&amp;"+"&amp;BD249&amp;EJ$1)</f>
        <v/>
      </c>
      <c r="EK249" s="71" t="str">
        <f t="shared" ref="EK249" si="4279">IF(BE249="","","|n"&amp;EK$2&amp;"+"&amp;BE249&amp;EK$1)</f>
        <v/>
      </c>
      <c r="EL249" s="71" t="str">
        <f t="shared" ref="EL249" si="4280">IF(BF249="","","|n"&amp;EL$2&amp;"+"&amp;BF249&amp;EL$1)</f>
        <v/>
      </c>
      <c r="EM249" s="71" t="str">
        <f t="shared" ref="EM249" si="4281">IF(BG249="","","|n"&amp;EM$2&amp;"+"&amp;BG249&amp;EM$1)</f>
        <v/>
      </c>
      <c r="EN249" s="71" t="str">
        <f t="shared" ref="EN249" si="4282">IF(BH249="","","|n"&amp;EN$2&amp;"+"&amp;BH249&amp;EN$1)</f>
        <v/>
      </c>
      <c r="EO249" s="71" t="str">
        <f t="shared" ref="EO249" si="4283">IF(BI249="","","|n"&amp;EO$2&amp;"+"&amp;BI249&amp;EO$1)</f>
        <v/>
      </c>
      <c r="EP249" s="71" t="str">
        <f t="shared" ref="EP249" si="4284">IF(BJ249="","","|n"&amp;EP$2&amp;"+"&amp;BJ249&amp;EP$1)</f>
        <v/>
      </c>
      <c r="EQ249" s="71" t="str">
        <f t="shared" ref="EQ249" si="4285">IF(BK249="","","|n"&amp;EQ$2&amp;"+"&amp;BK249&amp;EQ$1)</f>
        <v/>
      </c>
      <c r="ER249" s="71" t="str">
        <f t="shared" ref="ER249" si="4286">IF(BL249="","","|n"&amp;ER$2&amp;"+"&amp;BL249&amp;ER$1)</f>
        <v/>
      </c>
      <c r="ES249" s="71" t="str">
        <f t="shared" ref="ES249" si="4287">IF(BM249="","","|n"&amp;ES$2&amp;"+"&amp;BM249&amp;ES$1)</f>
        <v/>
      </c>
      <c r="ET249" s="71" t="str">
        <f t="shared" ref="ET249" si="4288">IF(BN249="","","|n"&amp;ET$2&amp;"+"&amp;BN249&amp;ET$1)</f>
        <v/>
      </c>
      <c r="EU249" s="71" t="str">
        <f t="shared" ref="EU249" si="4289">IF(BO249="","","|n"&amp;EU$2&amp;"+"&amp;BO249&amp;EU$1)</f>
        <v/>
      </c>
      <c r="EV249" s="71" t="str">
        <f t="shared" ref="EV249" si="4290">IF(BP249="","","|n"&amp;EV$2&amp;"+"&amp;BP249&amp;EV$1)</f>
        <v/>
      </c>
      <c r="EW249" s="71" t="str">
        <f t="shared" ref="EW249" si="4291">IF(BQ249="","","|n"&amp;EW$2&amp;"+"&amp;BQ249&amp;EW$1)</f>
        <v/>
      </c>
      <c r="EX249" s="71" t="str">
        <f t="shared" ref="EX249" si="4292">IF(BR249="","","|n"&amp;EX$2&amp;"+"&amp;BR249&amp;EX$1)</f>
        <v/>
      </c>
      <c r="EY249" s="71" t="str">
        <f t="shared" ref="EY249" si="4293">IF(BS249="","","|n"&amp;EY$2&amp;"+"&amp;BS249&amp;EY$1)</f>
        <v/>
      </c>
      <c r="EZ249" s="71" t="str">
        <f t="shared" ref="EZ249" si="4294">IF(BT249="","","|n"&amp;EZ$2&amp;"+"&amp;BT249&amp;EZ$1)</f>
        <v/>
      </c>
      <c r="FA249" s="71" t="str">
        <f t="shared" ref="FA249" si="4295">IF(BU249="","","|n"&amp;FA$2&amp;"+"&amp;BU249&amp;FA$1)</f>
        <v/>
      </c>
      <c r="FB249" s="71" t="str">
        <f t="shared" ref="FB249" si="4296">IF(BV249="","","|n"&amp;FB$2&amp;"+"&amp;BV249&amp;FB$1)</f>
        <v/>
      </c>
      <c r="FC249" s="71" t="str">
        <f t="shared" ref="FC249" si="4297">IF(BW249="","","|n"&amp;FC$2&amp;"+"&amp;BW249&amp;FC$1)</f>
        <v/>
      </c>
      <c r="FD249" s="71" t="str">
        <f t="shared" ref="FD249" si="4298">IF(BX249="","","|n"&amp;FD$2&amp;"+"&amp;BX249&amp;FD$1)</f>
        <v/>
      </c>
      <c r="FE249" s="71" t="str">
        <f t="shared" ref="FE249" si="4299">IF(BY249="","","|n"&amp;FE$2&amp;"+"&amp;BY249&amp;FE$1)</f>
        <v/>
      </c>
      <c r="FF249" s="71" t="str">
        <f t="shared" ref="FF249" si="4300">IF(BZ249="","","|n"&amp;FF$2&amp;"+"&amp;BZ249&amp;FF$1)</f>
        <v/>
      </c>
      <c r="FG249" s="71" t="str">
        <f t="shared" ref="FG249" si="4301">IF(CA249="","","|n"&amp;FG$2&amp;"+"&amp;CA249&amp;FG$1)</f>
        <v/>
      </c>
      <c r="FH249" s="71" t="str">
        <f t="shared" ref="FH249" si="4302">IF(CB249="","","|n"&amp;FH$2&amp;"+"&amp;CB249&amp;FH$1)</f>
        <v/>
      </c>
      <c r="FI249" s="71" t="str">
        <f t="shared" ref="FI249" si="4303">IF(CC249="","","|n"&amp;FI$2&amp;"+"&amp;CC249&amp;FI$1)</f>
        <v/>
      </c>
      <c r="FJ249" s="71" t="str">
        <f t="shared" ref="FJ249" si="4304">IF(CD249="","","|n"&amp;FJ$2&amp;"+"&amp;CD249&amp;FJ$1)</f>
        <v/>
      </c>
      <c r="FK249" s="71" t="str">
        <f t="shared" ref="FK249" si="4305">IF(CE249="","","|n"&amp;FK$2&amp;"+"&amp;CE249&amp;FK$1)</f>
        <v/>
      </c>
      <c r="FL249" s="71" t="str">
        <f t="shared" ref="FL249" si="4306">IF(CF249="","","|n"&amp;FL$2&amp;"+"&amp;CF249&amp;FL$1)</f>
        <v/>
      </c>
      <c r="FM249" s="71" t="str">
        <f t="shared" ref="FM249" si="4307">IF(CG249="","","|n"&amp;FM$2&amp;"+"&amp;CG249&amp;FM$1)</f>
        <v/>
      </c>
      <c r="FN249" s="71" t="str">
        <f t="shared" ref="FN249" si="4308">IF(CH249="","","|n"&amp;FN$2&amp;"+"&amp;CH249&amp;FN$1)</f>
        <v/>
      </c>
      <c r="FO249" s="71" t="str">
        <f t="shared" ref="FO249" si="4309">IF(CI249="","","|n"&amp;FO$2&amp;"+"&amp;CI249&amp;FO$1)</f>
        <v/>
      </c>
      <c r="FP249" s="71" t="str">
        <f t="shared" ref="FP249" si="4310">IF(CJ249="","","|n"&amp;FP$2&amp;"+"&amp;CJ249&amp;FP$1)</f>
        <v/>
      </c>
      <c r="FQ249" s="71" t="str">
        <f t="shared" ref="FQ249" si="4311">IF(CK249="","","|n"&amp;FQ$2&amp;"+"&amp;CK249&amp;FQ$1)</f>
        <v/>
      </c>
      <c r="FR249" s="71" t="str">
        <f t="shared" ref="FR249" si="4312">IF(CL249="","","|n"&amp;FR$2&amp;"+"&amp;CL249&amp;FR$1)</f>
        <v/>
      </c>
      <c r="FS249" s="71" t="str">
        <f t="shared" ref="FS249" si="4313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1403</v>
      </c>
      <c r="U250" s="85" t="str">
        <f t="shared" ref="U250:U251" si="4314">"ReplaceableTextures\\CommandButtons\\BTN"&amp;B250&amp;".blp"</f>
        <v>ReplaceableTextures\\CommandButtons\\BTNIZ06.blp</v>
      </c>
      <c r="CN250" s="70" t="str">
        <f t="shared" si="4238"/>
        <v>InitUnitState('IZ06',,,,,,,,,,)</v>
      </c>
      <c r="CO250" s="70" t="str">
        <f t="shared" si="4239"/>
        <v>InitUnitNormal('IZ06',,,,,,,,,,)</v>
      </c>
      <c r="CP250" s="70" t="str">
        <f t="shared" si="4240"/>
        <v>InitUnitMagic('IZ06',,,,,,,,,,)</v>
      </c>
      <c r="CQ250" s="70" t="str">
        <f t="shared" si="4241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254&amp;CR$1&amp;")"</f>
        <v>InitEquipData('IZ06',,"",,,,,'','','','','','',"ReplaceableTextures\\CommandButtons\\BTN020.blp")</v>
      </c>
      <c r="CU250" s="95" t="str">
        <f t="shared" si="4242"/>
        <v>|n</v>
      </c>
      <c r="CV250" s="61" t="str">
        <f t="shared" si="4243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5">IF(V250="","","|n"&amp;DB$2&amp;"+"&amp;V250&amp;DB$1)</f>
        <v/>
      </c>
      <c r="DC250" s="71" t="str">
        <f t="shared" si="4315"/>
        <v/>
      </c>
      <c r="DD250" s="71" t="str">
        <f t="shared" si="4315"/>
        <v/>
      </c>
      <c r="DE250" s="71" t="str">
        <f t="shared" si="4315"/>
        <v/>
      </c>
      <c r="DF250" s="71" t="str">
        <f t="shared" si="4315"/>
        <v/>
      </c>
      <c r="DG250" s="71" t="str">
        <f t="shared" si="4315"/>
        <v/>
      </c>
      <c r="DH250" s="71" t="str">
        <f t="shared" si="4315"/>
        <v/>
      </c>
      <c r="DI250" s="71" t="str">
        <f t="shared" si="4315"/>
        <v/>
      </c>
      <c r="DJ250" s="71" t="str">
        <f t="shared" si="4315"/>
        <v/>
      </c>
      <c r="DK250" s="71" t="str">
        <f t="shared" si="4315"/>
        <v/>
      </c>
      <c r="DL250" s="71" t="str">
        <f t="shared" si="4315"/>
        <v/>
      </c>
      <c r="DM250" s="71" t="str">
        <f t="shared" si="4315"/>
        <v/>
      </c>
      <c r="DN250" s="71" t="str">
        <f t="shared" si="4315"/>
        <v/>
      </c>
      <c r="DO250" s="71" t="str">
        <f t="shared" si="4315"/>
        <v/>
      </c>
      <c r="DP250" s="71" t="str">
        <f t="shared" si="4315"/>
        <v/>
      </c>
      <c r="DQ250" s="71" t="str">
        <f t="shared" si="4315"/>
        <v/>
      </c>
      <c r="DR250" s="71" t="str">
        <f t="shared" si="4315"/>
        <v/>
      </c>
      <c r="DS250" s="71" t="str">
        <f t="shared" si="4315"/>
        <v/>
      </c>
      <c r="DT250" s="71" t="str">
        <f t="shared" si="4315"/>
        <v/>
      </c>
      <c r="DU250" s="71" t="str">
        <f t="shared" si="4315"/>
        <v/>
      </c>
      <c r="DV250" s="71" t="str">
        <f t="shared" si="4315"/>
        <v/>
      </c>
      <c r="DW250" s="71" t="str">
        <f t="shared" si="4315"/>
        <v/>
      </c>
      <c r="DX250" s="71" t="str">
        <f t="shared" si="4315"/>
        <v/>
      </c>
      <c r="DY250" s="71" t="str">
        <f t="shared" si="4315"/>
        <v/>
      </c>
      <c r="DZ250" s="71" t="str">
        <f t="shared" si="4315"/>
        <v/>
      </c>
      <c r="EA250" s="71" t="str">
        <f t="shared" si="4315"/>
        <v/>
      </c>
      <c r="EB250" s="71" t="str">
        <f t="shared" si="4315"/>
        <v/>
      </c>
      <c r="EC250" s="71" t="str">
        <f t="shared" si="4315"/>
        <v/>
      </c>
      <c r="ED250" s="71" t="str">
        <f t="shared" si="4315"/>
        <v/>
      </c>
      <c r="EE250" s="71" t="str">
        <f t="shared" si="4315"/>
        <v/>
      </c>
      <c r="EF250" s="71" t="str">
        <f t="shared" si="4315"/>
        <v/>
      </c>
      <c r="EG250" s="71" t="str">
        <f t="shared" si="4315"/>
        <v/>
      </c>
      <c r="EH250" s="71" t="str">
        <f t="shared" si="4315"/>
        <v/>
      </c>
      <c r="EI250" s="71" t="str">
        <f t="shared" si="4315"/>
        <v/>
      </c>
      <c r="EJ250" s="71" t="str">
        <f t="shared" si="4315"/>
        <v/>
      </c>
      <c r="EK250" s="71" t="str">
        <f t="shared" si="4315"/>
        <v/>
      </c>
      <c r="EL250" s="71" t="str">
        <f t="shared" si="4315"/>
        <v/>
      </c>
      <c r="EM250" s="71" t="str">
        <f t="shared" si="4315"/>
        <v/>
      </c>
      <c r="EN250" s="71" t="str">
        <f t="shared" si="4315"/>
        <v/>
      </c>
      <c r="EO250" s="71" t="str">
        <f t="shared" si="4315"/>
        <v/>
      </c>
      <c r="EP250" s="71" t="str">
        <f t="shared" si="4315"/>
        <v/>
      </c>
      <c r="EQ250" s="71" t="str">
        <f t="shared" si="4315"/>
        <v/>
      </c>
      <c r="ER250" s="71" t="str">
        <f t="shared" si="4315"/>
        <v/>
      </c>
      <c r="ES250" s="71" t="str">
        <f t="shared" si="4315"/>
        <v/>
      </c>
      <c r="ET250" s="71" t="str">
        <f t="shared" si="4315"/>
        <v/>
      </c>
      <c r="EU250" s="71" t="str">
        <f t="shared" si="4315"/>
        <v/>
      </c>
      <c r="EV250" s="71" t="str">
        <f t="shared" si="4315"/>
        <v/>
      </c>
      <c r="EW250" s="71" t="str">
        <f t="shared" si="4315"/>
        <v/>
      </c>
      <c r="EX250" s="71" t="str">
        <f t="shared" si="4315"/>
        <v/>
      </c>
      <c r="EY250" s="71" t="str">
        <f t="shared" si="4315"/>
        <v/>
      </c>
      <c r="EZ250" s="71" t="str">
        <f t="shared" si="4315"/>
        <v/>
      </c>
      <c r="FA250" s="71" t="str">
        <f t="shared" si="4315"/>
        <v/>
      </c>
      <c r="FB250" s="71" t="str">
        <f t="shared" si="4315"/>
        <v/>
      </c>
      <c r="FC250" s="71" t="str">
        <f t="shared" si="4315"/>
        <v/>
      </c>
      <c r="FD250" s="71" t="str">
        <f t="shared" si="4315"/>
        <v/>
      </c>
      <c r="FE250" s="71" t="str">
        <f t="shared" si="4315"/>
        <v/>
      </c>
      <c r="FF250" s="71" t="str">
        <f t="shared" si="4315"/>
        <v/>
      </c>
      <c r="FG250" s="71" t="str">
        <f t="shared" si="4315"/>
        <v/>
      </c>
      <c r="FH250" s="71" t="str">
        <f t="shared" si="4315"/>
        <v/>
      </c>
      <c r="FI250" s="71" t="str">
        <f t="shared" si="4315"/>
        <v/>
      </c>
      <c r="FJ250" s="71" t="str">
        <f t="shared" si="4315"/>
        <v/>
      </c>
      <c r="FK250" s="71" t="str">
        <f t="shared" si="4315"/>
        <v/>
      </c>
      <c r="FL250" s="71" t="str">
        <f t="shared" si="4315"/>
        <v/>
      </c>
      <c r="FM250" s="71" t="str">
        <f t="shared" si="4315"/>
        <v/>
      </c>
      <c r="FN250" s="71" t="str">
        <f t="shared" ref="FN250:FS250" si="4316">IF(CH250="","","|n"&amp;FN$2&amp;"+"&amp;CH250&amp;FN$1)</f>
        <v/>
      </c>
      <c r="FO250" s="71" t="str">
        <f t="shared" si="4316"/>
        <v/>
      </c>
      <c r="FP250" s="71" t="str">
        <f t="shared" si="4316"/>
        <v/>
      </c>
      <c r="FQ250" s="71" t="str">
        <f t="shared" si="4316"/>
        <v/>
      </c>
      <c r="FR250" s="71" t="str">
        <f t="shared" si="4316"/>
        <v/>
      </c>
      <c r="FS250" s="71" t="str">
        <f t="shared" si="4316"/>
        <v/>
      </c>
    </row>
    <row r="251" spans="1:175" ht="16.5">
      <c r="A251" s="79"/>
      <c r="B251" s="101" t="s">
        <v>1412</v>
      </c>
      <c r="C251" s="79" t="s">
        <v>1413</v>
      </c>
      <c r="T251" s="188" t="s">
        <v>1418</v>
      </c>
      <c r="U251" s="85" t="str">
        <f t="shared" si="4314"/>
        <v>ReplaceableTextures\\CommandButtons\\BTNIZ07.blp</v>
      </c>
      <c r="CN251" s="70" t="str">
        <f t="shared" ref="CN251:CN252" si="4317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:CO252" si="4318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:CP252" si="4319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:CQ252" si="4320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255&amp;CR$1&amp;")"</f>
        <v>InitEquipData('IZ07',,"",,,,,'','','','','','',"ReplaceableTextures\\CommandButtons\\BTN001.blp")</v>
      </c>
      <c r="CU251" s="95" t="str">
        <f t="shared" ref="CU251:CU252" si="4321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2" si="4322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:DB252" si="4323">IF(V251="","","|n"&amp;DB$2&amp;"+"&amp;V251&amp;DB$1)</f>
        <v/>
      </c>
      <c r="DC251" s="71" t="str">
        <f t="shared" ref="DC251:DC252" si="4324">IF(W251="","","|n"&amp;DC$2&amp;"+"&amp;W251&amp;DC$1)</f>
        <v/>
      </c>
      <c r="DD251" s="71" t="str">
        <f t="shared" ref="DD251:DD252" si="4325">IF(X251="","","|n"&amp;DD$2&amp;"+"&amp;X251&amp;DD$1)</f>
        <v/>
      </c>
      <c r="DE251" s="71" t="str">
        <f t="shared" ref="DE251:DE252" si="4326">IF(Y251="","","|n"&amp;DE$2&amp;"+"&amp;Y251&amp;DE$1)</f>
        <v/>
      </c>
      <c r="DF251" s="71" t="str">
        <f t="shared" ref="DF251:DF252" si="4327">IF(Z251="","","|n"&amp;DF$2&amp;"+"&amp;Z251&amp;DF$1)</f>
        <v/>
      </c>
      <c r="DG251" s="71" t="str">
        <f t="shared" ref="DG251:DG252" si="4328">IF(AA251="","","|n"&amp;DG$2&amp;"+"&amp;AA251&amp;DG$1)</f>
        <v/>
      </c>
      <c r="DH251" s="71" t="str">
        <f t="shared" ref="DH251:DH252" si="4329">IF(AB251="","","|n"&amp;DH$2&amp;"+"&amp;AB251&amp;DH$1)</f>
        <v/>
      </c>
      <c r="DI251" s="71" t="str">
        <f t="shared" ref="DI251:DI252" si="4330">IF(AC251="","","|n"&amp;DI$2&amp;"+"&amp;AC251&amp;DI$1)</f>
        <v/>
      </c>
      <c r="DJ251" s="71" t="str">
        <f t="shared" ref="DJ251:DJ252" si="4331">IF(AD251="","","|n"&amp;DJ$2&amp;"+"&amp;AD251&amp;DJ$1)</f>
        <v/>
      </c>
      <c r="DK251" s="71" t="str">
        <f t="shared" ref="DK251:DK252" si="4332">IF(AE251="","","|n"&amp;DK$2&amp;"+"&amp;AE251&amp;DK$1)</f>
        <v/>
      </c>
      <c r="DL251" s="71" t="str">
        <f t="shared" ref="DL251:DL252" si="4333">IF(AF251="","","|n"&amp;DL$2&amp;"+"&amp;AF251&amp;DL$1)</f>
        <v/>
      </c>
      <c r="DM251" s="71" t="str">
        <f t="shared" ref="DM251:DM252" si="4334">IF(AG251="","","|n"&amp;DM$2&amp;"+"&amp;AG251&amp;DM$1)</f>
        <v/>
      </c>
      <c r="DN251" s="71" t="str">
        <f t="shared" ref="DN251:DN252" si="4335">IF(AH251="","","|n"&amp;DN$2&amp;"+"&amp;AH251&amp;DN$1)</f>
        <v/>
      </c>
      <c r="DO251" s="71" t="str">
        <f t="shared" ref="DO251:DO252" si="4336">IF(AI251="","","|n"&amp;DO$2&amp;"+"&amp;AI251&amp;DO$1)</f>
        <v/>
      </c>
      <c r="DP251" s="71" t="str">
        <f t="shared" ref="DP251:DP252" si="4337">IF(AJ251="","","|n"&amp;DP$2&amp;"+"&amp;AJ251&amp;DP$1)</f>
        <v/>
      </c>
      <c r="DQ251" s="71" t="str">
        <f t="shared" ref="DQ251:DQ252" si="4338">IF(AK251="","","|n"&amp;DQ$2&amp;"+"&amp;AK251&amp;DQ$1)</f>
        <v/>
      </c>
      <c r="DR251" s="71" t="str">
        <f t="shared" ref="DR251:DR252" si="4339">IF(AL251="","","|n"&amp;DR$2&amp;"+"&amp;AL251&amp;DR$1)</f>
        <v/>
      </c>
      <c r="DS251" s="71" t="str">
        <f t="shared" ref="DS251:DS252" si="4340">IF(AM251="","","|n"&amp;DS$2&amp;"+"&amp;AM251&amp;DS$1)</f>
        <v/>
      </c>
      <c r="DT251" s="71" t="str">
        <f t="shared" ref="DT251:DT252" si="4341">IF(AN251="","","|n"&amp;DT$2&amp;"+"&amp;AN251&amp;DT$1)</f>
        <v/>
      </c>
      <c r="DU251" s="71" t="str">
        <f t="shared" ref="DU251:DU252" si="4342">IF(AO251="","","|n"&amp;DU$2&amp;"+"&amp;AO251&amp;DU$1)</f>
        <v/>
      </c>
      <c r="DV251" s="71" t="str">
        <f t="shared" ref="DV251:DV252" si="4343">IF(AP251="","","|n"&amp;DV$2&amp;"+"&amp;AP251&amp;DV$1)</f>
        <v/>
      </c>
      <c r="DW251" s="71" t="str">
        <f t="shared" ref="DW251:DW252" si="4344">IF(AQ251="","","|n"&amp;DW$2&amp;"+"&amp;AQ251&amp;DW$1)</f>
        <v/>
      </c>
      <c r="DX251" s="71" t="str">
        <f t="shared" ref="DX251:DX252" si="4345">IF(AR251="","","|n"&amp;DX$2&amp;"+"&amp;AR251&amp;DX$1)</f>
        <v/>
      </c>
      <c r="DY251" s="71" t="str">
        <f t="shared" ref="DY251:DY252" si="4346">IF(AS251="","","|n"&amp;DY$2&amp;"+"&amp;AS251&amp;DY$1)</f>
        <v/>
      </c>
      <c r="DZ251" s="71" t="str">
        <f t="shared" ref="DZ251:DZ252" si="4347">IF(AT251="","","|n"&amp;DZ$2&amp;"+"&amp;AT251&amp;DZ$1)</f>
        <v/>
      </c>
      <c r="EA251" s="71" t="str">
        <f t="shared" ref="EA251:EA252" si="4348">IF(AU251="","","|n"&amp;EA$2&amp;"+"&amp;AU251&amp;EA$1)</f>
        <v/>
      </c>
      <c r="EB251" s="71" t="str">
        <f t="shared" ref="EB251:EB252" si="4349">IF(AV251="","","|n"&amp;EB$2&amp;"+"&amp;AV251&amp;EB$1)</f>
        <v/>
      </c>
      <c r="EC251" s="71" t="str">
        <f t="shared" ref="EC251:EC252" si="4350">IF(AW251="","","|n"&amp;EC$2&amp;"+"&amp;AW251&amp;EC$1)</f>
        <v/>
      </c>
      <c r="ED251" s="71" t="str">
        <f t="shared" ref="ED251:ED252" si="4351">IF(AX251="","","|n"&amp;ED$2&amp;"+"&amp;AX251&amp;ED$1)</f>
        <v/>
      </c>
      <c r="EE251" s="71" t="str">
        <f t="shared" ref="EE251:EE252" si="4352">IF(AY251="","","|n"&amp;EE$2&amp;"+"&amp;AY251&amp;EE$1)</f>
        <v/>
      </c>
      <c r="EF251" s="71" t="str">
        <f t="shared" ref="EF251:EF252" si="4353">IF(AZ251="","","|n"&amp;EF$2&amp;"+"&amp;AZ251&amp;EF$1)</f>
        <v/>
      </c>
      <c r="EG251" s="71" t="str">
        <f t="shared" ref="EG251:EG252" si="4354">IF(BA251="","","|n"&amp;EG$2&amp;"+"&amp;BA251&amp;EG$1)</f>
        <v/>
      </c>
      <c r="EH251" s="71" t="str">
        <f t="shared" ref="EH251:EH252" si="4355">IF(BB251="","","|n"&amp;EH$2&amp;"+"&amp;BB251&amp;EH$1)</f>
        <v/>
      </c>
      <c r="EI251" s="71" t="str">
        <f t="shared" ref="EI251:EI252" si="4356">IF(BC251="","","|n"&amp;EI$2&amp;"+"&amp;BC251&amp;EI$1)</f>
        <v/>
      </c>
      <c r="EJ251" s="71" t="str">
        <f t="shared" ref="EJ251:EJ252" si="4357">IF(BD251="","","|n"&amp;EJ$2&amp;"+"&amp;BD251&amp;EJ$1)</f>
        <v/>
      </c>
      <c r="EK251" s="71" t="str">
        <f t="shared" ref="EK251:EK252" si="4358">IF(BE251="","","|n"&amp;EK$2&amp;"+"&amp;BE251&amp;EK$1)</f>
        <v/>
      </c>
      <c r="EL251" s="71" t="str">
        <f t="shared" ref="EL251:EL252" si="4359">IF(BF251="","","|n"&amp;EL$2&amp;"+"&amp;BF251&amp;EL$1)</f>
        <v/>
      </c>
      <c r="EM251" s="71" t="str">
        <f t="shared" ref="EM251:EM252" si="4360">IF(BG251="","","|n"&amp;EM$2&amp;"+"&amp;BG251&amp;EM$1)</f>
        <v/>
      </c>
      <c r="EN251" s="71" t="str">
        <f t="shared" ref="EN251:EN252" si="4361">IF(BH251="","","|n"&amp;EN$2&amp;"+"&amp;BH251&amp;EN$1)</f>
        <v/>
      </c>
      <c r="EO251" s="71" t="str">
        <f t="shared" ref="EO251:EO252" si="4362">IF(BI251="","","|n"&amp;EO$2&amp;"+"&amp;BI251&amp;EO$1)</f>
        <v/>
      </c>
      <c r="EP251" s="71" t="str">
        <f t="shared" ref="EP251:EP252" si="4363">IF(BJ251="","","|n"&amp;EP$2&amp;"+"&amp;BJ251&amp;EP$1)</f>
        <v/>
      </c>
      <c r="EQ251" s="71" t="str">
        <f t="shared" ref="EQ251:EQ252" si="4364">IF(BK251="","","|n"&amp;EQ$2&amp;"+"&amp;BK251&amp;EQ$1)</f>
        <v/>
      </c>
      <c r="ER251" s="71" t="str">
        <f t="shared" ref="ER251:ER252" si="4365">IF(BL251="","","|n"&amp;ER$2&amp;"+"&amp;BL251&amp;ER$1)</f>
        <v/>
      </c>
      <c r="ES251" s="71" t="str">
        <f t="shared" ref="ES251:ES252" si="4366">IF(BM251="","","|n"&amp;ES$2&amp;"+"&amp;BM251&amp;ES$1)</f>
        <v/>
      </c>
      <c r="ET251" s="71" t="str">
        <f t="shared" ref="ET251:ET252" si="4367">IF(BN251="","","|n"&amp;ET$2&amp;"+"&amp;BN251&amp;ET$1)</f>
        <v/>
      </c>
      <c r="EU251" s="71" t="str">
        <f t="shared" ref="EU251:EU252" si="4368">IF(BO251="","","|n"&amp;EU$2&amp;"+"&amp;BO251&amp;EU$1)</f>
        <v/>
      </c>
      <c r="EV251" s="71" t="str">
        <f t="shared" ref="EV251:EV252" si="4369">IF(BP251="","","|n"&amp;EV$2&amp;"+"&amp;BP251&amp;EV$1)</f>
        <v/>
      </c>
      <c r="EW251" s="71" t="str">
        <f t="shared" ref="EW251:EW252" si="4370">IF(BQ251="","","|n"&amp;EW$2&amp;"+"&amp;BQ251&amp;EW$1)</f>
        <v/>
      </c>
      <c r="EX251" s="71" t="str">
        <f t="shared" ref="EX251:EX252" si="4371">IF(BR251="","","|n"&amp;EX$2&amp;"+"&amp;BR251&amp;EX$1)</f>
        <v/>
      </c>
      <c r="EY251" s="71" t="str">
        <f t="shared" ref="EY251:EY252" si="4372">IF(BS251="","","|n"&amp;EY$2&amp;"+"&amp;BS251&amp;EY$1)</f>
        <v/>
      </c>
      <c r="EZ251" s="71" t="str">
        <f t="shared" ref="EZ251:EZ252" si="4373">IF(BT251="","","|n"&amp;EZ$2&amp;"+"&amp;BT251&amp;EZ$1)</f>
        <v/>
      </c>
      <c r="FA251" s="71" t="str">
        <f t="shared" ref="FA251:FA252" si="4374">IF(BU251="","","|n"&amp;FA$2&amp;"+"&amp;BU251&amp;FA$1)</f>
        <v/>
      </c>
      <c r="FB251" s="71" t="str">
        <f t="shared" ref="FB251:FB252" si="4375">IF(BV251="","","|n"&amp;FB$2&amp;"+"&amp;BV251&amp;FB$1)</f>
        <v/>
      </c>
      <c r="FC251" s="71" t="str">
        <f t="shared" ref="FC251:FC252" si="4376">IF(BW251="","","|n"&amp;FC$2&amp;"+"&amp;BW251&amp;FC$1)</f>
        <v/>
      </c>
      <c r="FD251" s="71" t="str">
        <f t="shared" ref="FD251:FD252" si="4377">IF(BX251="","","|n"&amp;FD$2&amp;"+"&amp;BX251&amp;FD$1)</f>
        <v/>
      </c>
      <c r="FE251" s="71" t="str">
        <f t="shared" ref="FE251:FE252" si="4378">IF(BY251="","","|n"&amp;FE$2&amp;"+"&amp;BY251&amp;FE$1)</f>
        <v/>
      </c>
      <c r="FF251" s="71" t="str">
        <f t="shared" ref="FF251:FF252" si="4379">IF(BZ251="","","|n"&amp;FF$2&amp;"+"&amp;BZ251&amp;FF$1)</f>
        <v/>
      </c>
      <c r="FG251" s="71" t="str">
        <f t="shared" ref="FG251:FG252" si="4380">IF(CA251="","","|n"&amp;FG$2&amp;"+"&amp;CA251&amp;FG$1)</f>
        <v/>
      </c>
      <c r="FH251" s="71" t="str">
        <f t="shared" ref="FH251:FH252" si="4381">IF(CB251="","","|n"&amp;FH$2&amp;"+"&amp;CB251&amp;FH$1)</f>
        <v/>
      </c>
      <c r="FI251" s="71" t="str">
        <f t="shared" ref="FI251:FI252" si="4382">IF(CC251="","","|n"&amp;FI$2&amp;"+"&amp;CC251&amp;FI$1)</f>
        <v/>
      </c>
      <c r="FJ251" s="71" t="str">
        <f t="shared" ref="FJ251:FJ252" si="4383">IF(CD251="","","|n"&amp;FJ$2&amp;"+"&amp;CD251&amp;FJ$1)</f>
        <v/>
      </c>
      <c r="FK251" s="71" t="str">
        <f t="shared" ref="FK251:FK252" si="4384">IF(CE251="","","|n"&amp;FK$2&amp;"+"&amp;CE251&amp;FK$1)</f>
        <v/>
      </c>
      <c r="FL251" s="71" t="str">
        <f t="shared" ref="FL251:FL252" si="4385">IF(CF251="","","|n"&amp;FL$2&amp;"+"&amp;CF251&amp;FL$1)</f>
        <v/>
      </c>
      <c r="FM251" s="71" t="str">
        <f t="shared" ref="FM251:FM252" si="4386">IF(CG251="","","|n"&amp;FM$2&amp;"+"&amp;CG251&amp;FM$1)</f>
        <v/>
      </c>
      <c r="FN251" s="71" t="str">
        <f t="shared" ref="FN251:FN252" si="4387">IF(CH251="","","|n"&amp;FN$2&amp;"+"&amp;CH251&amp;FN$1)</f>
        <v/>
      </c>
      <c r="FO251" s="71" t="str">
        <f t="shared" ref="FO251:FO252" si="4388">IF(CI251="","","|n"&amp;FO$2&amp;"+"&amp;CI251&amp;FO$1)</f>
        <v/>
      </c>
      <c r="FP251" s="71" t="str">
        <f t="shared" ref="FP251:FP252" si="4389">IF(CJ251="","","|n"&amp;FP$2&amp;"+"&amp;CJ251&amp;FP$1)</f>
        <v/>
      </c>
      <c r="FQ251" s="71" t="str">
        <f t="shared" ref="FQ251:FQ252" si="4390">IF(CK251="","","|n"&amp;FQ$2&amp;"+"&amp;CK251&amp;FQ$1)</f>
        <v/>
      </c>
      <c r="FR251" s="71" t="str">
        <f t="shared" ref="FR251:FR252" si="4391">IF(CL251="","","|n"&amp;FR$2&amp;"+"&amp;CL251&amp;FR$1)</f>
        <v/>
      </c>
      <c r="FS251" s="71" t="str">
        <f t="shared" ref="FS251:FS252" si="4392">IF(CM251="","","|n"&amp;FS$2&amp;"+"&amp;CM251&amp;FS$1)</f>
        <v/>
      </c>
    </row>
    <row r="252" spans="1:175" ht="16.5">
      <c r="A252" s="79"/>
      <c r="B252" s="101" t="s">
        <v>1490</v>
      </c>
      <c r="C252" s="79" t="s">
        <v>1491</v>
      </c>
      <c r="T252" s="79" t="s">
        <v>1492</v>
      </c>
      <c r="U252" s="116" t="s">
        <v>1493</v>
      </c>
      <c r="CN252" s="70" t="str">
        <f t="shared" si="4317"/>
        <v>InitUnitState('IZ08',,,,,,,,,,)</v>
      </c>
      <c r="CO252" s="70" t="str">
        <f t="shared" si="4318"/>
        <v>InitUnitNormal('IZ08',,,,,,,,,,)</v>
      </c>
      <c r="CP252" s="70" t="str">
        <f t="shared" si="4319"/>
        <v>InitUnitMagic('IZ08',,,,,,,,,,)</v>
      </c>
      <c r="CQ252" s="70" t="str">
        <f t="shared" si="4320"/>
        <v>InitUnitAdd('IZ08',,,,,,,,,,)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258&amp;CR$1&amp;")"</f>
        <v>InitEquipData('IZ08',,"",,,,,'','','','','','',"ReplaceableTextures\\CommandButtons\\BTN002.blp")</v>
      </c>
      <c r="CU252" s="95" t="str">
        <f t="shared" si="4321"/>
        <v>|n</v>
      </c>
      <c r="CV252" s="61" t="str">
        <f t="shared" si="4322"/>
        <v>挑战龙宫副本。|n|n|Cffffc926奖励：|r|n随机获得|Cffffc9261|r个|Cffffc926龙宝|r。|n|n|Cff00ff7f每天最多获得4个，超过次数时，奖励将转换为20点通关积分。|n难3及以上开放，奖励永久存档。|r|n|Cff00ff7f点击【F5】查看存档进度。|r|n|n|Cff999999天上龙肉地下驴肉，这次终于可以不吃驴肉了。|r</v>
      </c>
      <c r="CW252" s="60"/>
      <c r="CX252" s="60"/>
      <c r="CY252" s="60"/>
      <c r="CZ252" s="60"/>
      <c r="DA252" s="60"/>
      <c r="DB252" s="71" t="str">
        <f t="shared" si="4323"/>
        <v/>
      </c>
      <c r="DC252" s="71" t="str">
        <f t="shared" si="4324"/>
        <v/>
      </c>
      <c r="DD252" s="71" t="str">
        <f t="shared" si="4325"/>
        <v/>
      </c>
      <c r="DE252" s="71" t="str">
        <f t="shared" si="4326"/>
        <v/>
      </c>
      <c r="DF252" s="71" t="str">
        <f t="shared" si="4327"/>
        <v/>
      </c>
      <c r="DG252" s="71" t="str">
        <f t="shared" si="4328"/>
        <v/>
      </c>
      <c r="DH252" s="71" t="str">
        <f t="shared" si="4329"/>
        <v/>
      </c>
      <c r="DI252" s="71" t="str">
        <f t="shared" si="4330"/>
        <v/>
      </c>
      <c r="DJ252" s="71" t="str">
        <f t="shared" si="4331"/>
        <v/>
      </c>
      <c r="DK252" s="71" t="str">
        <f t="shared" si="4332"/>
        <v/>
      </c>
      <c r="DL252" s="71" t="str">
        <f t="shared" si="4333"/>
        <v/>
      </c>
      <c r="DM252" s="71" t="str">
        <f t="shared" si="4334"/>
        <v/>
      </c>
      <c r="DN252" s="71" t="str">
        <f t="shared" si="4335"/>
        <v/>
      </c>
      <c r="DO252" s="71" t="str">
        <f t="shared" si="4336"/>
        <v/>
      </c>
      <c r="DP252" s="71" t="str">
        <f t="shared" si="4337"/>
        <v/>
      </c>
      <c r="DQ252" s="71" t="str">
        <f t="shared" si="4338"/>
        <v/>
      </c>
      <c r="DR252" s="71" t="str">
        <f t="shared" si="4339"/>
        <v/>
      </c>
      <c r="DS252" s="71" t="str">
        <f t="shared" si="4340"/>
        <v/>
      </c>
      <c r="DT252" s="71" t="str">
        <f t="shared" si="4341"/>
        <v/>
      </c>
      <c r="DU252" s="71" t="str">
        <f t="shared" si="4342"/>
        <v/>
      </c>
      <c r="DV252" s="71" t="str">
        <f t="shared" si="4343"/>
        <v/>
      </c>
      <c r="DW252" s="71" t="str">
        <f t="shared" si="4344"/>
        <v/>
      </c>
      <c r="DX252" s="71" t="str">
        <f t="shared" si="4345"/>
        <v/>
      </c>
      <c r="DY252" s="71" t="str">
        <f t="shared" si="4346"/>
        <v/>
      </c>
      <c r="DZ252" s="71" t="str">
        <f t="shared" si="4347"/>
        <v/>
      </c>
      <c r="EA252" s="71" t="str">
        <f t="shared" si="4348"/>
        <v/>
      </c>
      <c r="EB252" s="71" t="str">
        <f t="shared" si="4349"/>
        <v/>
      </c>
      <c r="EC252" s="71" t="str">
        <f t="shared" si="4350"/>
        <v/>
      </c>
      <c r="ED252" s="71" t="str">
        <f t="shared" si="4351"/>
        <v/>
      </c>
      <c r="EE252" s="71" t="str">
        <f t="shared" si="4352"/>
        <v/>
      </c>
      <c r="EF252" s="71" t="str">
        <f t="shared" si="4353"/>
        <v/>
      </c>
      <c r="EG252" s="71" t="str">
        <f t="shared" si="4354"/>
        <v/>
      </c>
      <c r="EH252" s="71" t="str">
        <f t="shared" si="4355"/>
        <v/>
      </c>
      <c r="EI252" s="71" t="str">
        <f t="shared" si="4356"/>
        <v/>
      </c>
      <c r="EJ252" s="71" t="str">
        <f t="shared" si="4357"/>
        <v/>
      </c>
      <c r="EK252" s="71" t="str">
        <f t="shared" si="4358"/>
        <v/>
      </c>
      <c r="EL252" s="71" t="str">
        <f t="shared" si="4359"/>
        <v/>
      </c>
      <c r="EM252" s="71" t="str">
        <f t="shared" si="4360"/>
        <v/>
      </c>
      <c r="EN252" s="71" t="str">
        <f t="shared" si="4361"/>
        <v/>
      </c>
      <c r="EO252" s="71" t="str">
        <f t="shared" si="4362"/>
        <v/>
      </c>
      <c r="EP252" s="71" t="str">
        <f t="shared" si="4363"/>
        <v/>
      </c>
      <c r="EQ252" s="71" t="str">
        <f t="shared" si="4364"/>
        <v/>
      </c>
      <c r="ER252" s="71" t="str">
        <f t="shared" si="4365"/>
        <v/>
      </c>
      <c r="ES252" s="71" t="str">
        <f t="shared" si="4366"/>
        <v/>
      </c>
      <c r="ET252" s="71" t="str">
        <f t="shared" si="4367"/>
        <v/>
      </c>
      <c r="EU252" s="71" t="str">
        <f t="shared" si="4368"/>
        <v/>
      </c>
      <c r="EV252" s="71" t="str">
        <f t="shared" si="4369"/>
        <v/>
      </c>
      <c r="EW252" s="71" t="str">
        <f t="shared" si="4370"/>
        <v/>
      </c>
      <c r="EX252" s="71" t="str">
        <f t="shared" si="4371"/>
        <v/>
      </c>
      <c r="EY252" s="71" t="str">
        <f t="shared" si="4372"/>
        <v/>
      </c>
      <c r="EZ252" s="71" t="str">
        <f t="shared" si="4373"/>
        <v/>
      </c>
      <c r="FA252" s="71" t="str">
        <f t="shared" si="4374"/>
        <v/>
      </c>
      <c r="FB252" s="71" t="str">
        <f t="shared" si="4375"/>
        <v/>
      </c>
      <c r="FC252" s="71" t="str">
        <f t="shared" si="4376"/>
        <v/>
      </c>
      <c r="FD252" s="71" t="str">
        <f t="shared" si="4377"/>
        <v/>
      </c>
      <c r="FE252" s="71" t="str">
        <f t="shared" si="4378"/>
        <v/>
      </c>
      <c r="FF252" s="71" t="str">
        <f t="shared" si="4379"/>
        <v/>
      </c>
      <c r="FG252" s="71" t="str">
        <f t="shared" si="4380"/>
        <v/>
      </c>
      <c r="FH252" s="71" t="str">
        <f t="shared" si="4381"/>
        <v/>
      </c>
      <c r="FI252" s="71" t="str">
        <f t="shared" si="4382"/>
        <v/>
      </c>
      <c r="FJ252" s="71" t="str">
        <f t="shared" si="4383"/>
        <v/>
      </c>
      <c r="FK252" s="71" t="str">
        <f t="shared" si="4384"/>
        <v/>
      </c>
      <c r="FL252" s="71" t="str">
        <f t="shared" si="4385"/>
        <v/>
      </c>
      <c r="FM252" s="71" t="str">
        <f t="shared" si="4386"/>
        <v/>
      </c>
      <c r="FN252" s="71" t="str">
        <f t="shared" si="4387"/>
        <v/>
      </c>
      <c r="FO252" s="71" t="str">
        <f t="shared" si="4388"/>
        <v/>
      </c>
      <c r="FP252" s="71" t="str">
        <f t="shared" si="4389"/>
        <v/>
      </c>
      <c r="FQ252" s="71" t="str">
        <f t="shared" si="4390"/>
        <v/>
      </c>
      <c r="FR252" s="71" t="str">
        <f t="shared" si="4391"/>
        <v/>
      </c>
      <c r="FS252" s="71" t="str">
        <f t="shared" si="4392"/>
        <v/>
      </c>
    </row>
    <row r="253" spans="1:175" ht="16.5">
      <c r="A253" s="79"/>
      <c r="B253" s="101" t="s">
        <v>779</v>
      </c>
      <c r="C253" s="79" t="s">
        <v>780</v>
      </c>
      <c r="T253" s="108" t="s">
        <v>491</v>
      </c>
      <c r="U253" s="85" t="s">
        <v>781</v>
      </c>
      <c r="CN253" s="70" t="str">
        <f t="shared" ref="CN253:CN269" si="4393">"InitUnitState('"&amp;B253&amp;"',"&amp;V253&amp;","&amp;W253&amp;","&amp;X253&amp;","&amp;Y253&amp;","&amp;Z253&amp;","&amp;AA253&amp;","&amp;AB253&amp;","&amp;AC253&amp;","&amp;AD253&amp;","&amp;AE253&amp;")"</f>
        <v>InitUnitState('IS01',,,,,,,,,,)</v>
      </c>
      <c r="CO253" s="70" t="str">
        <f t="shared" ref="CO253:CO269" si="4394">"InitUnitNormal('"&amp;B253&amp;"',"&amp;AF253&amp;","&amp;AG253&amp;","&amp;AH253&amp;","&amp;AI253&amp;","&amp;AJ253&amp;","&amp;AK253&amp;","&amp;AL253&amp;","&amp;AM253&amp;","&amp;AN253&amp;","&amp;AO253&amp;")"</f>
        <v>InitUnitNormal('IS01',,,,,,,,,,)</v>
      </c>
      <c r="CP253" s="70" t="str">
        <f t="shared" ref="CP253:CP269" si="4395">"InitUnitMagic('"&amp;B253&amp;"',"&amp;AP253&amp;","&amp;AQ253&amp;","&amp;AR253&amp;","&amp;AS253&amp;","&amp;AT253&amp;","&amp;AU253&amp;","&amp;AV253&amp;","&amp;AW253&amp;","&amp;BI253&amp;","&amp;BJ253&amp;")"</f>
        <v>InitUnitMagic('IS01',,,,,,,,,,)</v>
      </c>
      <c r="CQ253" s="70" t="str">
        <f t="shared" ref="CQ253:CQ269" si="4396">"InitUnitAdd('"&amp;B253&amp;"',"&amp;BK253&amp;","&amp;BL253&amp;","&amp;BM253&amp;","&amp;BN253&amp;","&amp;BO253&amp;","&amp;BP253&amp;","&amp;BQ253&amp;","&amp;BR253&amp;","&amp;BS253&amp;","&amp;BT253&amp;")"</f>
        <v>InitUnitAdd('IS01',,,,,,,,,,)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InitEquipData('IS01',,"",,,,,'','','','','','',"ReplaceableTextures\\CommandButtons\\BTN020.blp")</v>
      </c>
      <c r="CU253" s="95" t="str">
        <f t="shared" ref="CU253:CU260" si="4397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60" si="4398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ref="DB253:DK254" si="4399">IF(V253="","","|n"&amp;DB$2&amp;"+"&amp;V253&amp;DB$1)</f>
        <v/>
      </c>
      <c r="DC253" s="71" t="str">
        <f t="shared" si="4399"/>
        <v/>
      </c>
      <c r="DD253" s="71" t="str">
        <f t="shared" si="4399"/>
        <v/>
      </c>
      <c r="DE253" s="71" t="str">
        <f t="shared" si="4399"/>
        <v/>
      </c>
      <c r="DF253" s="71" t="str">
        <f t="shared" si="4399"/>
        <v/>
      </c>
      <c r="DG253" s="71" t="str">
        <f t="shared" si="4399"/>
        <v/>
      </c>
      <c r="DH253" s="71" t="str">
        <f t="shared" si="4399"/>
        <v/>
      </c>
      <c r="DI253" s="71" t="str">
        <f t="shared" si="4399"/>
        <v/>
      </c>
      <c r="DJ253" s="71" t="str">
        <f t="shared" si="4399"/>
        <v/>
      </c>
      <c r="DK253" s="71" t="str">
        <f t="shared" si="4399"/>
        <v/>
      </c>
      <c r="DL253" s="71" t="str">
        <f t="shared" ref="DL253:DU254" si="4400">IF(AF253="","","|n"&amp;DL$2&amp;"+"&amp;AF253&amp;DL$1)</f>
        <v/>
      </c>
      <c r="DM253" s="71" t="str">
        <f t="shared" si="4400"/>
        <v/>
      </c>
      <c r="DN253" s="71" t="str">
        <f t="shared" si="4400"/>
        <v/>
      </c>
      <c r="DO253" s="71" t="str">
        <f t="shared" si="4400"/>
        <v/>
      </c>
      <c r="DP253" s="71" t="str">
        <f t="shared" si="4400"/>
        <v/>
      </c>
      <c r="DQ253" s="71" t="str">
        <f t="shared" si="4400"/>
        <v/>
      </c>
      <c r="DR253" s="71" t="str">
        <f t="shared" si="4400"/>
        <v/>
      </c>
      <c r="DS253" s="71" t="str">
        <f t="shared" si="4400"/>
        <v/>
      </c>
      <c r="DT253" s="71" t="str">
        <f t="shared" si="4400"/>
        <v/>
      </c>
      <c r="DU253" s="71" t="str">
        <f t="shared" si="4400"/>
        <v/>
      </c>
      <c r="DV253" s="71" t="str">
        <f t="shared" ref="DV253:EE254" si="4401">IF(AP253="","","|n"&amp;DV$2&amp;"+"&amp;AP253&amp;DV$1)</f>
        <v/>
      </c>
      <c r="DW253" s="71" t="str">
        <f t="shared" si="4401"/>
        <v/>
      </c>
      <c r="DX253" s="71" t="str">
        <f t="shared" si="4401"/>
        <v/>
      </c>
      <c r="DY253" s="71" t="str">
        <f t="shared" si="4401"/>
        <v/>
      </c>
      <c r="DZ253" s="71" t="str">
        <f t="shared" si="4401"/>
        <v/>
      </c>
      <c r="EA253" s="71" t="str">
        <f t="shared" si="4401"/>
        <v/>
      </c>
      <c r="EB253" s="71" t="str">
        <f t="shared" si="4401"/>
        <v/>
      </c>
      <c r="EC253" s="71" t="str">
        <f t="shared" si="4401"/>
        <v/>
      </c>
      <c r="ED253" s="71" t="str">
        <f t="shared" si="4401"/>
        <v/>
      </c>
      <c r="EE253" s="71" t="str">
        <f t="shared" si="4401"/>
        <v/>
      </c>
      <c r="EF253" s="71" t="str">
        <f t="shared" ref="EF253:EO254" si="4402">IF(AZ253="","","|n"&amp;EF$2&amp;"+"&amp;AZ253&amp;EF$1)</f>
        <v/>
      </c>
      <c r="EG253" s="71" t="str">
        <f t="shared" si="4402"/>
        <v/>
      </c>
      <c r="EH253" s="71" t="str">
        <f t="shared" si="4402"/>
        <v/>
      </c>
      <c r="EI253" s="71" t="str">
        <f t="shared" si="4402"/>
        <v/>
      </c>
      <c r="EJ253" s="71" t="str">
        <f t="shared" si="4402"/>
        <v/>
      </c>
      <c r="EK253" s="71" t="str">
        <f t="shared" si="4402"/>
        <v/>
      </c>
      <c r="EL253" s="71" t="str">
        <f t="shared" si="4402"/>
        <v/>
      </c>
      <c r="EM253" s="71" t="str">
        <f t="shared" si="4402"/>
        <v/>
      </c>
      <c r="EN253" s="71" t="str">
        <f t="shared" si="4402"/>
        <v/>
      </c>
      <c r="EO253" s="71" t="str">
        <f t="shared" si="4402"/>
        <v/>
      </c>
      <c r="EP253" s="71" t="str">
        <f t="shared" ref="EP253:EY254" si="4403">IF(BJ253="","","|n"&amp;EP$2&amp;"+"&amp;BJ253&amp;EP$1)</f>
        <v/>
      </c>
      <c r="EQ253" s="71" t="str">
        <f t="shared" si="4403"/>
        <v/>
      </c>
      <c r="ER253" s="71" t="str">
        <f t="shared" si="4403"/>
        <v/>
      </c>
      <c r="ES253" s="71" t="str">
        <f t="shared" si="4403"/>
        <v/>
      </c>
      <c r="ET253" s="71" t="str">
        <f t="shared" si="4403"/>
        <v/>
      </c>
      <c r="EU253" s="71" t="str">
        <f t="shared" si="4403"/>
        <v/>
      </c>
      <c r="EV253" s="71" t="str">
        <f t="shared" si="4403"/>
        <v/>
      </c>
      <c r="EW253" s="71" t="str">
        <f t="shared" si="4403"/>
        <v/>
      </c>
      <c r="EX253" s="71" t="str">
        <f t="shared" si="4403"/>
        <v/>
      </c>
      <c r="EY253" s="71" t="str">
        <f t="shared" si="4403"/>
        <v/>
      </c>
      <c r="EZ253" s="71" t="str">
        <f t="shared" ref="EZ253:FI254" si="4404">IF(BT253="","","|n"&amp;EZ$2&amp;"+"&amp;BT253&amp;EZ$1)</f>
        <v/>
      </c>
      <c r="FA253" s="71" t="str">
        <f t="shared" si="4404"/>
        <v/>
      </c>
      <c r="FB253" s="71" t="str">
        <f t="shared" si="4404"/>
        <v/>
      </c>
      <c r="FC253" s="71" t="str">
        <f t="shared" si="4404"/>
        <v/>
      </c>
      <c r="FD253" s="71" t="str">
        <f t="shared" si="4404"/>
        <v/>
      </c>
      <c r="FE253" s="71" t="str">
        <f t="shared" si="4404"/>
        <v/>
      </c>
      <c r="FF253" s="71" t="str">
        <f t="shared" si="4404"/>
        <v/>
      </c>
      <c r="FG253" s="71" t="str">
        <f t="shared" si="4404"/>
        <v/>
      </c>
      <c r="FH253" s="71" t="str">
        <f t="shared" si="4404"/>
        <v/>
      </c>
      <c r="FI253" s="71" t="str">
        <f t="shared" si="4404"/>
        <v/>
      </c>
      <c r="FJ253" s="71" t="str">
        <f t="shared" ref="FJ253:FS254" si="4405">IF(CD253="","","|n"&amp;FJ$2&amp;"+"&amp;CD253&amp;FJ$1)</f>
        <v/>
      </c>
      <c r="FK253" s="71" t="str">
        <f t="shared" si="4405"/>
        <v/>
      </c>
      <c r="FL253" s="71" t="str">
        <f t="shared" si="4405"/>
        <v/>
      </c>
      <c r="FM253" s="71" t="str">
        <f t="shared" si="4405"/>
        <v/>
      </c>
      <c r="FN253" s="71" t="str">
        <f t="shared" si="4405"/>
        <v/>
      </c>
      <c r="FO253" s="71" t="str">
        <f t="shared" si="4405"/>
        <v/>
      </c>
      <c r="FP253" s="71" t="str">
        <f t="shared" si="4405"/>
        <v/>
      </c>
      <c r="FQ253" s="71" t="str">
        <f t="shared" si="4405"/>
        <v/>
      </c>
      <c r="FR253" s="71" t="str">
        <f t="shared" si="4405"/>
        <v/>
      </c>
      <c r="FS253" s="71" t="str">
        <f t="shared" si="4405"/>
        <v/>
      </c>
    </row>
    <row r="254" spans="1:175" ht="16.5">
      <c r="A254" s="79"/>
      <c r="B254" s="101" t="s">
        <v>782</v>
      </c>
      <c r="C254" s="79" t="s">
        <v>783</v>
      </c>
      <c r="T254" s="108" t="s">
        <v>495</v>
      </c>
      <c r="U254" s="85" t="s">
        <v>784</v>
      </c>
      <c r="CN254" s="70" t="str">
        <f t="shared" si="4393"/>
        <v>InitUnitState('IS02',,,,,,,,,,)</v>
      </c>
      <c r="CO254" s="70" t="str">
        <f t="shared" si="4394"/>
        <v>InitUnitNormal('IS02',,,,,,,,,,)</v>
      </c>
      <c r="CP254" s="70" t="str">
        <f t="shared" si="4395"/>
        <v>InitUnitMagic('IS02',,,,,,,,,,)</v>
      </c>
      <c r="CQ254" s="70" t="str">
        <f t="shared" si="4396"/>
        <v>InitUnitAdd('IS02',,,,,,,,,,)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InitEquipData('IS02',,"",,,,,'','','','','','',"ReplaceableTextures\\CommandButtons\\BTN001.blp")</v>
      </c>
      <c r="CU254" s="95" t="str">
        <f t="shared" si="4397"/>
        <v>|n</v>
      </c>
      <c r="CV254" s="61" t="str">
        <f t="shared" si="4398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399"/>
        <v/>
      </c>
      <c r="DC254" s="71" t="str">
        <f t="shared" si="4399"/>
        <v/>
      </c>
      <c r="DD254" s="71" t="str">
        <f t="shared" si="4399"/>
        <v/>
      </c>
      <c r="DE254" s="71" t="str">
        <f t="shared" si="4399"/>
        <v/>
      </c>
      <c r="DF254" s="71" t="str">
        <f t="shared" si="4399"/>
        <v/>
      </c>
      <c r="DG254" s="71" t="str">
        <f t="shared" si="4399"/>
        <v/>
      </c>
      <c r="DH254" s="71" t="str">
        <f t="shared" si="4399"/>
        <v/>
      </c>
      <c r="DI254" s="71" t="str">
        <f t="shared" si="4399"/>
        <v/>
      </c>
      <c r="DJ254" s="71" t="str">
        <f t="shared" si="4399"/>
        <v/>
      </c>
      <c r="DK254" s="71" t="str">
        <f t="shared" si="4399"/>
        <v/>
      </c>
      <c r="DL254" s="71" t="str">
        <f t="shared" si="4400"/>
        <v/>
      </c>
      <c r="DM254" s="71" t="str">
        <f t="shared" si="4400"/>
        <v/>
      </c>
      <c r="DN254" s="71" t="str">
        <f t="shared" si="4400"/>
        <v/>
      </c>
      <c r="DO254" s="71" t="str">
        <f t="shared" si="4400"/>
        <v/>
      </c>
      <c r="DP254" s="71" t="str">
        <f t="shared" si="4400"/>
        <v/>
      </c>
      <c r="DQ254" s="71" t="str">
        <f t="shared" si="4400"/>
        <v/>
      </c>
      <c r="DR254" s="71" t="str">
        <f t="shared" si="4400"/>
        <v/>
      </c>
      <c r="DS254" s="71" t="str">
        <f t="shared" si="4400"/>
        <v/>
      </c>
      <c r="DT254" s="71" t="str">
        <f t="shared" si="4400"/>
        <v/>
      </c>
      <c r="DU254" s="71" t="str">
        <f t="shared" si="4400"/>
        <v/>
      </c>
      <c r="DV254" s="71" t="str">
        <f t="shared" si="4401"/>
        <v/>
      </c>
      <c r="DW254" s="71" t="str">
        <f t="shared" si="4401"/>
        <v/>
      </c>
      <c r="DX254" s="71" t="str">
        <f t="shared" si="4401"/>
        <v/>
      </c>
      <c r="DY254" s="71" t="str">
        <f t="shared" si="4401"/>
        <v/>
      </c>
      <c r="DZ254" s="71" t="str">
        <f t="shared" si="4401"/>
        <v/>
      </c>
      <c r="EA254" s="71" t="str">
        <f t="shared" si="4401"/>
        <v/>
      </c>
      <c r="EB254" s="71" t="str">
        <f t="shared" si="4401"/>
        <v/>
      </c>
      <c r="EC254" s="71" t="str">
        <f t="shared" si="4401"/>
        <v/>
      </c>
      <c r="ED254" s="71" t="str">
        <f t="shared" si="4401"/>
        <v/>
      </c>
      <c r="EE254" s="71" t="str">
        <f t="shared" si="4401"/>
        <v/>
      </c>
      <c r="EF254" s="71" t="str">
        <f t="shared" si="4402"/>
        <v/>
      </c>
      <c r="EG254" s="71" t="str">
        <f t="shared" si="4402"/>
        <v/>
      </c>
      <c r="EH254" s="71" t="str">
        <f t="shared" si="4402"/>
        <v/>
      </c>
      <c r="EI254" s="71" t="str">
        <f t="shared" si="4402"/>
        <v/>
      </c>
      <c r="EJ254" s="71" t="str">
        <f t="shared" si="4402"/>
        <v/>
      </c>
      <c r="EK254" s="71" t="str">
        <f t="shared" si="4402"/>
        <v/>
      </c>
      <c r="EL254" s="71" t="str">
        <f t="shared" si="4402"/>
        <v/>
      </c>
      <c r="EM254" s="71" t="str">
        <f t="shared" si="4402"/>
        <v/>
      </c>
      <c r="EN254" s="71" t="str">
        <f t="shared" si="4402"/>
        <v/>
      </c>
      <c r="EO254" s="71" t="str">
        <f t="shared" si="4402"/>
        <v/>
      </c>
      <c r="EP254" s="71" t="str">
        <f t="shared" si="4403"/>
        <v/>
      </c>
      <c r="EQ254" s="71" t="str">
        <f t="shared" si="4403"/>
        <v/>
      </c>
      <c r="ER254" s="71" t="str">
        <f t="shared" si="4403"/>
        <v/>
      </c>
      <c r="ES254" s="71" t="str">
        <f t="shared" si="4403"/>
        <v/>
      </c>
      <c r="ET254" s="71" t="str">
        <f t="shared" si="4403"/>
        <v/>
      </c>
      <c r="EU254" s="71" t="str">
        <f t="shared" si="4403"/>
        <v/>
      </c>
      <c r="EV254" s="71" t="str">
        <f t="shared" si="4403"/>
        <v/>
      </c>
      <c r="EW254" s="71" t="str">
        <f t="shared" si="4403"/>
        <v/>
      </c>
      <c r="EX254" s="71" t="str">
        <f t="shared" si="4403"/>
        <v/>
      </c>
      <c r="EY254" s="71" t="str">
        <f t="shared" si="4403"/>
        <v/>
      </c>
      <c r="EZ254" s="71" t="str">
        <f t="shared" si="4404"/>
        <v/>
      </c>
      <c r="FA254" s="71" t="str">
        <f t="shared" si="4404"/>
        <v/>
      </c>
      <c r="FB254" s="71" t="str">
        <f t="shared" si="4404"/>
        <v/>
      </c>
      <c r="FC254" s="71" t="str">
        <f t="shared" si="4404"/>
        <v/>
      </c>
      <c r="FD254" s="71" t="str">
        <f t="shared" si="4404"/>
        <v/>
      </c>
      <c r="FE254" s="71" t="str">
        <f t="shared" si="4404"/>
        <v/>
      </c>
      <c r="FF254" s="71" t="str">
        <f t="shared" si="4404"/>
        <v/>
      </c>
      <c r="FG254" s="71" t="str">
        <f t="shared" si="4404"/>
        <v/>
      </c>
      <c r="FH254" s="71" t="str">
        <f t="shared" si="4404"/>
        <v/>
      </c>
      <c r="FI254" s="71" t="str">
        <f t="shared" si="4404"/>
        <v/>
      </c>
      <c r="FJ254" s="71" t="str">
        <f t="shared" si="4405"/>
        <v/>
      </c>
      <c r="FK254" s="71" t="str">
        <f t="shared" si="4405"/>
        <v/>
      </c>
      <c r="FL254" s="71" t="str">
        <f t="shared" si="4405"/>
        <v/>
      </c>
      <c r="FM254" s="71" t="str">
        <f t="shared" si="4405"/>
        <v/>
      </c>
      <c r="FN254" s="71" t="str">
        <f t="shared" si="4405"/>
        <v/>
      </c>
      <c r="FO254" s="71" t="str">
        <f t="shared" si="4405"/>
        <v/>
      </c>
      <c r="FP254" s="71" t="str">
        <f t="shared" si="4405"/>
        <v/>
      </c>
      <c r="FQ254" s="71" t="str">
        <f t="shared" si="4405"/>
        <v/>
      </c>
      <c r="FR254" s="71" t="str">
        <f t="shared" si="4405"/>
        <v/>
      </c>
      <c r="FS254" s="71" t="str">
        <f t="shared" si="4405"/>
        <v/>
      </c>
    </row>
    <row r="255" spans="1:175" ht="16.5">
      <c r="A255" s="79"/>
      <c r="B255" s="101" t="s">
        <v>785</v>
      </c>
      <c r="C255" s="79" t="s">
        <v>786</v>
      </c>
      <c r="T255" s="108" t="s">
        <v>483</v>
      </c>
      <c r="U255" s="85" t="s">
        <v>787</v>
      </c>
      <c r="CN255" s="70" t="str">
        <f t="shared" si="4393"/>
        <v>InitUnitState('IS03',,,,,,,,,,)</v>
      </c>
      <c r="CO255" s="70" t="str">
        <f t="shared" si="4394"/>
        <v>InitUnitNormal('IS03',,,,,,,,,,)</v>
      </c>
      <c r="CP255" s="70" t="str">
        <f t="shared" si="4395"/>
        <v>InitUnitMagic('IS03',,,,,,,,,,)</v>
      </c>
      <c r="CQ255" s="70" t="str">
        <f t="shared" si="4396"/>
        <v>InitUnitAdd('IS03',,,,,,,,,,)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97"/>
        <v>|n</v>
      </c>
      <c r="CV255" s="61" t="str">
        <f t="shared" si="4398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:DK260" si="4406">IF(V255="","","|n"&amp;DB$2&amp;"+"&amp;V255&amp;DB$1)</f>
        <v/>
      </c>
      <c r="DC255" s="71" t="str">
        <f t="shared" si="4406"/>
        <v/>
      </c>
      <c r="DD255" s="71" t="str">
        <f t="shared" si="4406"/>
        <v/>
      </c>
      <c r="DE255" s="71" t="str">
        <f t="shared" si="4406"/>
        <v/>
      </c>
      <c r="DF255" s="71" t="str">
        <f t="shared" si="4406"/>
        <v/>
      </c>
      <c r="DG255" s="71" t="str">
        <f t="shared" si="4406"/>
        <v/>
      </c>
      <c r="DH255" s="71" t="str">
        <f t="shared" si="4406"/>
        <v/>
      </c>
      <c r="DI255" s="71" t="str">
        <f t="shared" si="4406"/>
        <v/>
      </c>
      <c r="DJ255" s="71" t="str">
        <f t="shared" si="4406"/>
        <v/>
      </c>
      <c r="DK255" s="71" t="str">
        <f t="shared" si="4406"/>
        <v/>
      </c>
      <c r="DL255" s="71" t="str">
        <f t="shared" ref="DL255:DU260" si="4407">IF(AF255="","","|n"&amp;DL$2&amp;"+"&amp;AF255&amp;DL$1)</f>
        <v/>
      </c>
      <c r="DM255" s="71" t="str">
        <f t="shared" si="4407"/>
        <v/>
      </c>
      <c r="DN255" s="71" t="str">
        <f t="shared" si="4407"/>
        <v/>
      </c>
      <c r="DO255" s="71" t="str">
        <f t="shared" si="4407"/>
        <v/>
      </c>
      <c r="DP255" s="71" t="str">
        <f t="shared" si="4407"/>
        <v/>
      </c>
      <c r="DQ255" s="71" t="str">
        <f t="shared" si="4407"/>
        <v/>
      </c>
      <c r="DR255" s="71" t="str">
        <f t="shared" si="4407"/>
        <v/>
      </c>
      <c r="DS255" s="71" t="str">
        <f t="shared" si="4407"/>
        <v/>
      </c>
      <c r="DT255" s="71" t="str">
        <f t="shared" si="4407"/>
        <v/>
      </c>
      <c r="DU255" s="71" t="str">
        <f t="shared" si="4407"/>
        <v/>
      </c>
      <c r="DV255" s="71" t="str">
        <f t="shared" ref="DV255:EE260" si="4408">IF(AP255="","","|n"&amp;DV$2&amp;"+"&amp;AP255&amp;DV$1)</f>
        <v/>
      </c>
      <c r="DW255" s="71" t="str">
        <f t="shared" si="4408"/>
        <v/>
      </c>
      <c r="DX255" s="71" t="str">
        <f t="shared" si="4408"/>
        <v/>
      </c>
      <c r="DY255" s="71" t="str">
        <f t="shared" si="4408"/>
        <v/>
      </c>
      <c r="DZ255" s="71" t="str">
        <f t="shared" si="4408"/>
        <v/>
      </c>
      <c r="EA255" s="71" t="str">
        <f t="shared" si="4408"/>
        <v/>
      </c>
      <c r="EB255" s="71" t="str">
        <f t="shared" si="4408"/>
        <v/>
      </c>
      <c r="EC255" s="71" t="str">
        <f t="shared" si="4408"/>
        <v/>
      </c>
      <c r="ED255" s="71" t="str">
        <f t="shared" si="4408"/>
        <v/>
      </c>
      <c r="EE255" s="71" t="str">
        <f t="shared" si="4408"/>
        <v/>
      </c>
      <c r="EF255" s="71" t="str">
        <f t="shared" ref="EF255:EO260" si="4409">IF(AZ255="","","|n"&amp;EF$2&amp;"+"&amp;AZ255&amp;EF$1)</f>
        <v/>
      </c>
      <c r="EG255" s="71" t="str">
        <f t="shared" si="4409"/>
        <v/>
      </c>
      <c r="EH255" s="71" t="str">
        <f t="shared" si="4409"/>
        <v/>
      </c>
      <c r="EI255" s="71" t="str">
        <f t="shared" si="4409"/>
        <v/>
      </c>
      <c r="EJ255" s="71" t="str">
        <f t="shared" si="4409"/>
        <v/>
      </c>
      <c r="EK255" s="71" t="str">
        <f t="shared" si="4409"/>
        <v/>
      </c>
      <c r="EL255" s="71" t="str">
        <f t="shared" si="4409"/>
        <v/>
      </c>
      <c r="EM255" s="71" t="str">
        <f t="shared" si="4409"/>
        <v/>
      </c>
      <c r="EN255" s="71" t="str">
        <f t="shared" si="4409"/>
        <v/>
      </c>
      <c r="EO255" s="71" t="str">
        <f t="shared" si="4409"/>
        <v/>
      </c>
      <c r="EP255" s="71" t="str">
        <f t="shared" ref="EP255:EY260" si="4410">IF(BJ255="","","|n"&amp;EP$2&amp;"+"&amp;BJ255&amp;EP$1)</f>
        <v/>
      </c>
      <c r="EQ255" s="71" t="str">
        <f t="shared" si="4410"/>
        <v/>
      </c>
      <c r="ER255" s="71" t="str">
        <f t="shared" si="4410"/>
        <v/>
      </c>
      <c r="ES255" s="71" t="str">
        <f t="shared" si="4410"/>
        <v/>
      </c>
      <c r="ET255" s="71" t="str">
        <f t="shared" si="4410"/>
        <v/>
      </c>
      <c r="EU255" s="71" t="str">
        <f t="shared" si="4410"/>
        <v/>
      </c>
      <c r="EV255" s="71" t="str">
        <f t="shared" si="4410"/>
        <v/>
      </c>
      <c r="EW255" s="71" t="str">
        <f t="shared" si="4410"/>
        <v/>
      </c>
      <c r="EX255" s="71" t="str">
        <f t="shared" si="4410"/>
        <v/>
      </c>
      <c r="EY255" s="71" t="str">
        <f t="shared" si="4410"/>
        <v/>
      </c>
      <c r="EZ255" s="71" t="str">
        <f t="shared" ref="EZ255:FI260" si="4411">IF(BT255="","","|n"&amp;EZ$2&amp;"+"&amp;BT255&amp;EZ$1)</f>
        <v/>
      </c>
      <c r="FA255" s="71" t="str">
        <f t="shared" si="4411"/>
        <v/>
      </c>
      <c r="FB255" s="71" t="str">
        <f t="shared" si="4411"/>
        <v/>
      </c>
      <c r="FC255" s="71" t="str">
        <f t="shared" si="4411"/>
        <v/>
      </c>
      <c r="FD255" s="71" t="str">
        <f t="shared" si="4411"/>
        <v/>
      </c>
      <c r="FE255" s="71" t="str">
        <f t="shared" si="4411"/>
        <v/>
      </c>
      <c r="FF255" s="71" t="str">
        <f t="shared" si="4411"/>
        <v/>
      </c>
      <c r="FG255" s="71" t="str">
        <f t="shared" si="4411"/>
        <v/>
      </c>
      <c r="FH255" s="71" t="str">
        <f t="shared" si="4411"/>
        <v/>
      </c>
      <c r="FI255" s="71" t="str">
        <f t="shared" si="4411"/>
        <v/>
      </c>
      <c r="FJ255" s="71" t="str">
        <f t="shared" ref="FJ255:FS260" si="4412">IF(CD255="","","|n"&amp;FJ$2&amp;"+"&amp;CD255&amp;FJ$1)</f>
        <v/>
      </c>
      <c r="FK255" s="71" t="str">
        <f t="shared" si="4412"/>
        <v/>
      </c>
      <c r="FL255" s="71" t="str">
        <f t="shared" si="4412"/>
        <v/>
      </c>
      <c r="FM255" s="71" t="str">
        <f t="shared" si="4412"/>
        <v/>
      </c>
      <c r="FN255" s="71" t="str">
        <f t="shared" si="4412"/>
        <v/>
      </c>
      <c r="FO255" s="71" t="str">
        <f t="shared" si="4412"/>
        <v/>
      </c>
      <c r="FP255" s="71" t="str">
        <f t="shared" si="4412"/>
        <v/>
      </c>
      <c r="FQ255" s="71" t="str">
        <f t="shared" si="4412"/>
        <v/>
      </c>
      <c r="FR255" s="71" t="str">
        <f t="shared" si="4412"/>
        <v/>
      </c>
      <c r="FS255" s="71" t="str">
        <f t="shared" si="4412"/>
        <v/>
      </c>
    </row>
    <row r="256" spans="1:175" ht="16.5">
      <c r="A256" s="79"/>
      <c r="B256" s="101" t="s">
        <v>788</v>
      </c>
      <c r="C256" s="79" t="s">
        <v>789</v>
      </c>
      <c r="T256" s="108" t="s">
        <v>491</v>
      </c>
      <c r="U256" s="85" t="s">
        <v>790</v>
      </c>
      <c r="CN256" s="70" t="str">
        <f t="shared" ref="CN256:CN258" si="4413">"InitUnitState('"&amp;B256&amp;"',"&amp;V256&amp;","&amp;W256&amp;","&amp;X256&amp;","&amp;Y256&amp;","&amp;Z256&amp;","&amp;AA256&amp;","&amp;AB256&amp;","&amp;AC256&amp;","&amp;AD256&amp;","&amp;AE256&amp;")"</f>
        <v>InitUnitState('IS06',,,,,,,,,,)</v>
      </c>
      <c r="CO256" s="70" t="str">
        <f t="shared" ref="CO256:CO258" si="4414">"InitUnitNormal('"&amp;B256&amp;"',"&amp;AF256&amp;","&amp;AG256&amp;","&amp;AH256&amp;","&amp;AI256&amp;","&amp;AJ256&amp;","&amp;AK256&amp;","&amp;AL256&amp;","&amp;AM256&amp;","&amp;AN256&amp;","&amp;AO256&amp;")"</f>
        <v>InitUnitNormal('IS06',,,,,,,,,,)</v>
      </c>
      <c r="CP256" s="70" t="str">
        <f t="shared" ref="CP256:CP258" si="4415">"InitUnitMagic('"&amp;B256&amp;"',"&amp;AP256&amp;","&amp;AQ256&amp;","&amp;AR256&amp;","&amp;AS256&amp;","&amp;AT256&amp;","&amp;AU256&amp;","&amp;AV256&amp;","&amp;AW256&amp;","&amp;BI256&amp;","&amp;BJ256&amp;")"</f>
        <v>InitUnitMagic('IS06',,,,,,,,,,)</v>
      </c>
      <c r="CQ256" s="70" t="str">
        <f t="shared" ref="CQ256:CQ258" si="4416">"InitUnitAdd('"&amp;B256&amp;"',"&amp;BK256&amp;","&amp;BL256&amp;","&amp;BM256&amp;","&amp;BN256&amp;","&amp;BO256&amp;","&amp;BP256&amp;","&amp;BQ256&amp;","&amp;BR256&amp;","&amp;BS256&amp;","&amp;BT256&amp;")"</f>
        <v>InitUnitAdd('IS06',,,,,,,,,,)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InitEquipData('IS06',,"",,,,,'','','','','','',"ReplaceableTextures\\CommandButtons\\BTN021.blp")</v>
      </c>
      <c r="CU256" s="95" t="str">
        <f t="shared" ref="CU256:CU258" si="4417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58" si="4418">T256</f>
        <v>高概率获得D级技能，低概率获得|Cff00ff7fC级技能|r</v>
      </c>
      <c r="CW256" s="60"/>
      <c r="CX256" s="60"/>
      <c r="CY256" s="60"/>
      <c r="CZ256" s="60"/>
      <c r="DA256" s="60"/>
      <c r="DB256" s="71" t="str">
        <f t="shared" si="4406"/>
        <v/>
      </c>
      <c r="DC256" s="71" t="str">
        <f t="shared" si="4406"/>
        <v/>
      </c>
      <c r="DD256" s="71" t="str">
        <f t="shared" si="4406"/>
        <v/>
      </c>
      <c r="DE256" s="71" t="str">
        <f t="shared" si="4406"/>
        <v/>
      </c>
      <c r="DF256" s="71" t="str">
        <f t="shared" si="4406"/>
        <v/>
      </c>
      <c r="DG256" s="71" t="str">
        <f t="shared" si="4406"/>
        <v/>
      </c>
      <c r="DH256" s="71" t="str">
        <f t="shared" si="4406"/>
        <v/>
      </c>
      <c r="DI256" s="71" t="str">
        <f t="shared" si="4406"/>
        <v/>
      </c>
      <c r="DJ256" s="71" t="str">
        <f t="shared" si="4406"/>
        <v/>
      </c>
      <c r="DK256" s="71" t="str">
        <f t="shared" si="4406"/>
        <v/>
      </c>
      <c r="DL256" s="71" t="str">
        <f t="shared" si="4407"/>
        <v/>
      </c>
      <c r="DM256" s="71" t="str">
        <f t="shared" si="4407"/>
        <v/>
      </c>
      <c r="DN256" s="71" t="str">
        <f t="shared" si="4407"/>
        <v/>
      </c>
      <c r="DO256" s="71" t="str">
        <f t="shared" si="4407"/>
        <v/>
      </c>
      <c r="DP256" s="71" t="str">
        <f t="shared" si="4407"/>
        <v/>
      </c>
      <c r="DQ256" s="71" t="str">
        <f t="shared" si="4407"/>
        <v/>
      </c>
      <c r="DR256" s="71" t="str">
        <f t="shared" si="4407"/>
        <v/>
      </c>
      <c r="DS256" s="71" t="str">
        <f t="shared" si="4407"/>
        <v/>
      </c>
      <c r="DT256" s="71" t="str">
        <f t="shared" si="4407"/>
        <v/>
      </c>
      <c r="DU256" s="71" t="str">
        <f t="shared" si="4407"/>
        <v/>
      </c>
      <c r="DV256" s="71" t="str">
        <f t="shared" si="4408"/>
        <v/>
      </c>
      <c r="DW256" s="71" t="str">
        <f t="shared" si="4408"/>
        <v/>
      </c>
      <c r="DX256" s="71" t="str">
        <f t="shared" si="4408"/>
        <v/>
      </c>
      <c r="DY256" s="71" t="str">
        <f t="shared" si="4408"/>
        <v/>
      </c>
      <c r="DZ256" s="71" t="str">
        <f t="shared" si="4408"/>
        <v/>
      </c>
      <c r="EA256" s="71" t="str">
        <f t="shared" si="4408"/>
        <v/>
      </c>
      <c r="EB256" s="71" t="str">
        <f t="shared" si="4408"/>
        <v/>
      </c>
      <c r="EC256" s="71" t="str">
        <f t="shared" si="4408"/>
        <v/>
      </c>
      <c r="ED256" s="71" t="str">
        <f t="shared" si="4408"/>
        <v/>
      </c>
      <c r="EE256" s="71" t="str">
        <f t="shared" si="4408"/>
        <v/>
      </c>
      <c r="EF256" s="71" t="str">
        <f t="shared" si="4409"/>
        <v/>
      </c>
      <c r="EG256" s="71" t="str">
        <f t="shared" si="4409"/>
        <v/>
      </c>
      <c r="EH256" s="71" t="str">
        <f t="shared" si="4409"/>
        <v/>
      </c>
      <c r="EI256" s="71" t="str">
        <f t="shared" si="4409"/>
        <v/>
      </c>
      <c r="EJ256" s="71" t="str">
        <f t="shared" si="4409"/>
        <v/>
      </c>
      <c r="EK256" s="71" t="str">
        <f t="shared" si="4409"/>
        <v/>
      </c>
      <c r="EL256" s="71" t="str">
        <f t="shared" si="4409"/>
        <v/>
      </c>
      <c r="EM256" s="71" t="str">
        <f t="shared" si="4409"/>
        <v/>
      </c>
      <c r="EN256" s="71" t="str">
        <f t="shared" si="4409"/>
        <v/>
      </c>
      <c r="EO256" s="71" t="str">
        <f t="shared" si="4409"/>
        <v/>
      </c>
      <c r="EP256" s="71" t="str">
        <f t="shared" si="4410"/>
        <v/>
      </c>
      <c r="EQ256" s="71" t="str">
        <f t="shared" si="4410"/>
        <v/>
      </c>
      <c r="ER256" s="71" t="str">
        <f t="shared" si="4410"/>
        <v/>
      </c>
      <c r="ES256" s="71" t="str">
        <f t="shared" si="4410"/>
        <v/>
      </c>
      <c r="ET256" s="71" t="str">
        <f t="shared" si="4410"/>
        <v/>
      </c>
      <c r="EU256" s="71" t="str">
        <f t="shared" si="4410"/>
        <v/>
      </c>
      <c r="EV256" s="71" t="str">
        <f t="shared" si="4410"/>
        <v/>
      </c>
      <c r="EW256" s="71" t="str">
        <f t="shared" si="4410"/>
        <v/>
      </c>
      <c r="EX256" s="71" t="str">
        <f t="shared" si="4410"/>
        <v/>
      </c>
      <c r="EY256" s="71" t="str">
        <f t="shared" si="4410"/>
        <v/>
      </c>
      <c r="EZ256" s="71" t="str">
        <f t="shared" si="4411"/>
        <v/>
      </c>
      <c r="FA256" s="71" t="str">
        <f t="shared" si="4411"/>
        <v/>
      </c>
      <c r="FB256" s="71" t="str">
        <f t="shared" si="4411"/>
        <v/>
      </c>
      <c r="FC256" s="71" t="str">
        <f t="shared" si="4411"/>
        <v/>
      </c>
      <c r="FD256" s="71" t="str">
        <f t="shared" si="4411"/>
        <v/>
      </c>
      <c r="FE256" s="71" t="str">
        <f t="shared" si="4411"/>
        <v/>
      </c>
      <c r="FF256" s="71" t="str">
        <f t="shared" si="4411"/>
        <v/>
      </c>
      <c r="FG256" s="71" t="str">
        <f t="shared" si="4411"/>
        <v/>
      </c>
      <c r="FH256" s="71" t="str">
        <f t="shared" si="4411"/>
        <v/>
      </c>
      <c r="FI256" s="71" t="str">
        <f t="shared" si="4411"/>
        <v/>
      </c>
      <c r="FJ256" s="71" t="str">
        <f t="shared" si="4412"/>
        <v/>
      </c>
      <c r="FK256" s="71" t="str">
        <f t="shared" si="4412"/>
        <v/>
      </c>
      <c r="FL256" s="71" t="str">
        <f t="shared" si="4412"/>
        <v/>
      </c>
      <c r="FM256" s="71" t="str">
        <f t="shared" si="4412"/>
        <v/>
      </c>
      <c r="FN256" s="71" t="str">
        <f t="shared" si="4412"/>
        <v/>
      </c>
      <c r="FO256" s="71" t="str">
        <f t="shared" si="4412"/>
        <v/>
      </c>
      <c r="FP256" s="71" t="str">
        <f t="shared" si="4412"/>
        <v/>
      </c>
      <c r="FQ256" s="71" t="str">
        <f t="shared" si="4412"/>
        <v/>
      </c>
      <c r="FR256" s="71" t="str">
        <f t="shared" si="4412"/>
        <v/>
      </c>
      <c r="FS256" s="71" t="str">
        <f t="shared" si="4412"/>
        <v/>
      </c>
    </row>
    <row r="257" spans="1:175" ht="16.5">
      <c r="A257" s="79"/>
      <c r="B257" s="101" t="s">
        <v>791</v>
      </c>
      <c r="C257" s="79" t="s">
        <v>792</v>
      </c>
      <c r="T257" s="108" t="s">
        <v>495</v>
      </c>
      <c r="U257" s="85" t="s">
        <v>793</v>
      </c>
      <c r="CN257" s="70" t="str">
        <f t="shared" si="4413"/>
        <v>InitUnitState('IS07',,,,,,,,,,)</v>
      </c>
      <c r="CO257" s="70" t="str">
        <f t="shared" si="4414"/>
        <v>InitUnitNormal('IS07',,,,,,,,,,)</v>
      </c>
      <c r="CP257" s="70" t="str">
        <f t="shared" si="4415"/>
        <v>InitUnitMagic('IS07',,,,,,,,,,)</v>
      </c>
      <c r="CQ257" s="70" t="str">
        <f t="shared" si="4416"/>
        <v>InitUnitAdd('IS07',,,,,,,,,,)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InitEquipData('IS07',,"",,,,,'','','','','','',"ReplaceableTextures\\CommandButtons\\BTN002.blp")</v>
      </c>
      <c r="CU257" s="95" t="str">
        <f t="shared" si="4417"/>
        <v>|n</v>
      </c>
      <c r="CV257" s="61" t="str">
        <f t="shared" si="4418"/>
        <v>较高概率获得D级技能，高概率获得|Cff00ff7fC级技能|r，极低概率获得|Cff2693ffB级技能|r。</v>
      </c>
      <c r="CW257" s="60"/>
      <c r="CX257" s="60"/>
      <c r="CY257" s="60"/>
      <c r="CZ257" s="60"/>
      <c r="DA257" s="60"/>
      <c r="DB257" s="71" t="str">
        <f t="shared" si="4406"/>
        <v/>
      </c>
      <c r="DC257" s="71" t="str">
        <f t="shared" si="4406"/>
        <v/>
      </c>
      <c r="DD257" s="71" t="str">
        <f t="shared" si="4406"/>
        <v/>
      </c>
      <c r="DE257" s="71" t="str">
        <f t="shared" si="4406"/>
        <v/>
      </c>
      <c r="DF257" s="71" t="str">
        <f t="shared" si="4406"/>
        <v/>
      </c>
      <c r="DG257" s="71" t="str">
        <f t="shared" si="4406"/>
        <v/>
      </c>
      <c r="DH257" s="71" t="str">
        <f t="shared" si="4406"/>
        <v/>
      </c>
      <c r="DI257" s="71" t="str">
        <f t="shared" si="4406"/>
        <v/>
      </c>
      <c r="DJ257" s="71" t="str">
        <f t="shared" si="4406"/>
        <v/>
      </c>
      <c r="DK257" s="71" t="str">
        <f t="shared" si="4406"/>
        <v/>
      </c>
      <c r="DL257" s="71" t="str">
        <f t="shared" si="4407"/>
        <v/>
      </c>
      <c r="DM257" s="71" t="str">
        <f t="shared" si="4407"/>
        <v/>
      </c>
      <c r="DN257" s="71" t="str">
        <f t="shared" si="4407"/>
        <v/>
      </c>
      <c r="DO257" s="71" t="str">
        <f t="shared" si="4407"/>
        <v/>
      </c>
      <c r="DP257" s="71" t="str">
        <f t="shared" si="4407"/>
        <v/>
      </c>
      <c r="DQ257" s="71" t="str">
        <f t="shared" si="4407"/>
        <v/>
      </c>
      <c r="DR257" s="71" t="str">
        <f t="shared" si="4407"/>
        <v/>
      </c>
      <c r="DS257" s="71" t="str">
        <f t="shared" si="4407"/>
        <v/>
      </c>
      <c r="DT257" s="71" t="str">
        <f t="shared" si="4407"/>
        <v/>
      </c>
      <c r="DU257" s="71" t="str">
        <f t="shared" si="4407"/>
        <v/>
      </c>
      <c r="DV257" s="71" t="str">
        <f t="shared" si="4408"/>
        <v/>
      </c>
      <c r="DW257" s="71" t="str">
        <f t="shared" si="4408"/>
        <v/>
      </c>
      <c r="DX257" s="71" t="str">
        <f t="shared" si="4408"/>
        <v/>
      </c>
      <c r="DY257" s="71" t="str">
        <f t="shared" si="4408"/>
        <v/>
      </c>
      <c r="DZ257" s="71" t="str">
        <f t="shared" si="4408"/>
        <v/>
      </c>
      <c r="EA257" s="71" t="str">
        <f t="shared" si="4408"/>
        <v/>
      </c>
      <c r="EB257" s="71" t="str">
        <f t="shared" si="4408"/>
        <v/>
      </c>
      <c r="EC257" s="71" t="str">
        <f t="shared" si="4408"/>
        <v/>
      </c>
      <c r="ED257" s="71" t="str">
        <f t="shared" si="4408"/>
        <v/>
      </c>
      <c r="EE257" s="71" t="str">
        <f t="shared" si="4408"/>
        <v/>
      </c>
      <c r="EF257" s="71" t="str">
        <f t="shared" si="4409"/>
        <v/>
      </c>
      <c r="EG257" s="71" t="str">
        <f t="shared" si="4409"/>
        <v/>
      </c>
      <c r="EH257" s="71" t="str">
        <f t="shared" si="4409"/>
        <v/>
      </c>
      <c r="EI257" s="71" t="str">
        <f t="shared" si="4409"/>
        <v/>
      </c>
      <c r="EJ257" s="71" t="str">
        <f t="shared" si="4409"/>
        <v/>
      </c>
      <c r="EK257" s="71" t="str">
        <f t="shared" si="4409"/>
        <v/>
      </c>
      <c r="EL257" s="71" t="str">
        <f t="shared" si="4409"/>
        <v/>
      </c>
      <c r="EM257" s="71" t="str">
        <f t="shared" si="4409"/>
        <v/>
      </c>
      <c r="EN257" s="71" t="str">
        <f t="shared" si="4409"/>
        <v/>
      </c>
      <c r="EO257" s="71" t="str">
        <f t="shared" si="4409"/>
        <v/>
      </c>
      <c r="EP257" s="71" t="str">
        <f t="shared" si="4410"/>
        <v/>
      </c>
      <c r="EQ257" s="71" t="str">
        <f t="shared" si="4410"/>
        <v/>
      </c>
      <c r="ER257" s="71" t="str">
        <f t="shared" si="4410"/>
        <v/>
      </c>
      <c r="ES257" s="71" t="str">
        <f t="shared" si="4410"/>
        <v/>
      </c>
      <c r="ET257" s="71" t="str">
        <f t="shared" si="4410"/>
        <v/>
      </c>
      <c r="EU257" s="71" t="str">
        <f t="shared" si="4410"/>
        <v/>
      </c>
      <c r="EV257" s="71" t="str">
        <f t="shared" si="4410"/>
        <v/>
      </c>
      <c r="EW257" s="71" t="str">
        <f t="shared" si="4410"/>
        <v/>
      </c>
      <c r="EX257" s="71" t="str">
        <f t="shared" si="4410"/>
        <v/>
      </c>
      <c r="EY257" s="71" t="str">
        <f t="shared" si="4410"/>
        <v/>
      </c>
      <c r="EZ257" s="71" t="str">
        <f t="shared" si="4411"/>
        <v/>
      </c>
      <c r="FA257" s="71" t="str">
        <f t="shared" si="4411"/>
        <v/>
      </c>
      <c r="FB257" s="71" t="str">
        <f t="shared" si="4411"/>
        <v/>
      </c>
      <c r="FC257" s="71" t="str">
        <f t="shared" si="4411"/>
        <v/>
      </c>
      <c r="FD257" s="71" t="str">
        <f t="shared" si="4411"/>
        <v/>
      </c>
      <c r="FE257" s="71" t="str">
        <f t="shared" si="4411"/>
        <v/>
      </c>
      <c r="FF257" s="71" t="str">
        <f t="shared" si="4411"/>
        <v/>
      </c>
      <c r="FG257" s="71" t="str">
        <f t="shared" si="4411"/>
        <v/>
      </c>
      <c r="FH257" s="71" t="str">
        <f t="shared" si="4411"/>
        <v/>
      </c>
      <c r="FI257" s="71" t="str">
        <f t="shared" si="4411"/>
        <v/>
      </c>
      <c r="FJ257" s="71" t="str">
        <f t="shared" si="4412"/>
        <v/>
      </c>
      <c r="FK257" s="71" t="str">
        <f t="shared" si="4412"/>
        <v/>
      </c>
      <c r="FL257" s="71" t="str">
        <f t="shared" si="4412"/>
        <v/>
      </c>
      <c r="FM257" s="71" t="str">
        <f t="shared" si="4412"/>
        <v/>
      </c>
      <c r="FN257" s="71" t="str">
        <f t="shared" si="4412"/>
        <v/>
      </c>
      <c r="FO257" s="71" t="str">
        <f t="shared" si="4412"/>
        <v/>
      </c>
      <c r="FP257" s="71" t="str">
        <f t="shared" si="4412"/>
        <v/>
      </c>
      <c r="FQ257" s="71" t="str">
        <f t="shared" si="4412"/>
        <v/>
      </c>
      <c r="FR257" s="71" t="str">
        <f t="shared" si="4412"/>
        <v/>
      </c>
      <c r="FS257" s="71" t="str">
        <f t="shared" si="4412"/>
        <v/>
      </c>
    </row>
    <row r="258" spans="1:175" ht="16.5">
      <c r="A258" s="79"/>
      <c r="B258" s="101" t="s">
        <v>794</v>
      </c>
      <c r="C258" s="79" t="s">
        <v>795</v>
      </c>
      <c r="T258" s="108" t="s">
        <v>483</v>
      </c>
      <c r="U258" s="85" t="s">
        <v>796</v>
      </c>
      <c r="CN258" s="70" t="str">
        <f t="shared" si="4413"/>
        <v>InitUnitState('IS08',,,,,,,,,,)</v>
      </c>
      <c r="CO258" s="70" t="str">
        <f t="shared" si="4414"/>
        <v>InitUnitNormal('IS08',,,,,,,,,,)</v>
      </c>
      <c r="CP258" s="70" t="str">
        <f t="shared" si="4415"/>
        <v>InitUnitMagic('IS08',,,,,,,,,,)</v>
      </c>
      <c r="CQ258" s="70" t="str">
        <f t="shared" si="4416"/>
        <v>InitUnitAdd('IS08',,,,,,,,,,)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417"/>
        <v>|n</v>
      </c>
      <c r="CV258" s="61" t="str">
        <f t="shared" si="4418"/>
        <v>低概率获得C级技能，高概率获得|Cff00ff7fB级技能|r，低概率获得|Cff2693ffA级技能|r。</v>
      </c>
      <c r="CW258" s="60"/>
      <c r="CX258" s="60"/>
      <c r="CY258" s="60"/>
      <c r="CZ258" s="60"/>
      <c r="DA258" s="60"/>
      <c r="DB258" s="71" t="str">
        <f t="shared" ref="DB258" si="4419">IF(V258="","","|n"&amp;DB$2&amp;"+"&amp;V258&amp;DB$1)</f>
        <v/>
      </c>
      <c r="DC258" s="71" t="str">
        <f t="shared" ref="DC258" si="4420">IF(W258="","","|n"&amp;DC$2&amp;"+"&amp;W258&amp;DC$1)</f>
        <v/>
      </c>
      <c r="DD258" s="71" t="str">
        <f t="shared" ref="DD258" si="4421">IF(X258="","","|n"&amp;DD$2&amp;"+"&amp;X258&amp;DD$1)</f>
        <v/>
      </c>
      <c r="DE258" s="71" t="str">
        <f t="shared" ref="DE258" si="4422">IF(Y258="","","|n"&amp;DE$2&amp;"+"&amp;Y258&amp;DE$1)</f>
        <v/>
      </c>
      <c r="DF258" s="71" t="str">
        <f t="shared" ref="DF258" si="4423">IF(Z258="","","|n"&amp;DF$2&amp;"+"&amp;Z258&amp;DF$1)</f>
        <v/>
      </c>
      <c r="DG258" s="71" t="str">
        <f t="shared" ref="DG258" si="4424">IF(AA258="","","|n"&amp;DG$2&amp;"+"&amp;AA258&amp;DG$1)</f>
        <v/>
      </c>
      <c r="DH258" s="71" t="str">
        <f t="shared" ref="DH258" si="4425">IF(AB258="","","|n"&amp;DH$2&amp;"+"&amp;AB258&amp;DH$1)</f>
        <v/>
      </c>
      <c r="DI258" s="71" t="str">
        <f t="shared" ref="DI258" si="4426">IF(AC258="","","|n"&amp;DI$2&amp;"+"&amp;AC258&amp;DI$1)</f>
        <v/>
      </c>
      <c r="DJ258" s="71" t="str">
        <f t="shared" ref="DJ258" si="4427">IF(AD258="","","|n"&amp;DJ$2&amp;"+"&amp;AD258&amp;DJ$1)</f>
        <v/>
      </c>
      <c r="DK258" s="71" t="str">
        <f t="shared" ref="DK258" si="4428">IF(AE258="","","|n"&amp;DK$2&amp;"+"&amp;AE258&amp;DK$1)</f>
        <v/>
      </c>
      <c r="DL258" s="71" t="str">
        <f t="shared" ref="DL258" si="4429">IF(AF258="","","|n"&amp;DL$2&amp;"+"&amp;AF258&amp;DL$1)</f>
        <v/>
      </c>
      <c r="DM258" s="71" t="str">
        <f t="shared" ref="DM258" si="4430">IF(AG258="","","|n"&amp;DM$2&amp;"+"&amp;AG258&amp;DM$1)</f>
        <v/>
      </c>
      <c r="DN258" s="71" t="str">
        <f t="shared" ref="DN258" si="4431">IF(AH258="","","|n"&amp;DN$2&amp;"+"&amp;AH258&amp;DN$1)</f>
        <v/>
      </c>
      <c r="DO258" s="71" t="str">
        <f t="shared" ref="DO258" si="4432">IF(AI258="","","|n"&amp;DO$2&amp;"+"&amp;AI258&amp;DO$1)</f>
        <v/>
      </c>
      <c r="DP258" s="71" t="str">
        <f t="shared" ref="DP258" si="4433">IF(AJ258="","","|n"&amp;DP$2&amp;"+"&amp;AJ258&amp;DP$1)</f>
        <v/>
      </c>
      <c r="DQ258" s="71" t="str">
        <f t="shared" ref="DQ258" si="4434">IF(AK258="","","|n"&amp;DQ$2&amp;"+"&amp;AK258&amp;DQ$1)</f>
        <v/>
      </c>
      <c r="DR258" s="71" t="str">
        <f t="shared" ref="DR258" si="4435">IF(AL258="","","|n"&amp;DR$2&amp;"+"&amp;AL258&amp;DR$1)</f>
        <v/>
      </c>
      <c r="DS258" s="71" t="str">
        <f t="shared" ref="DS258" si="4436">IF(AM258="","","|n"&amp;DS$2&amp;"+"&amp;AM258&amp;DS$1)</f>
        <v/>
      </c>
      <c r="DT258" s="71" t="str">
        <f t="shared" ref="DT258" si="4437">IF(AN258="","","|n"&amp;DT$2&amp;"+"&amp;AN258&amp;DT$1)</f>
        <v/>
      </c>
      <c r="DU258" s="71" t="str">
        <f t="shared" ref="DU258" si="4438">IF(AO258="","","|n"&amp;DU$2&amp;"+"&amp;AO258&amp;DU$1)</f>
        <v/>
      </c>
      <c r="DV258" s="71" t="str">
        <f t="shared" ref="DV258" si="4439">IF(AP258="","","|n"&amp;DV$2&amp;"+"&amp;AP258&amp;DV$1)</f>
        <v/>
      </c>
      <c r="DW258" s="71" t="str">
        <f t="shared" ref="DW258" si="4440">IF(AQ258="","","|n"&amp;DW$2&amp;"+"&amp;AQ258&amp;DW$1)</f>
        <v/>
      </c>
      <c r="DX258" s="71" t="str">
        <f t="shared" ref="DX258" si="4441">IF(AR258="","","|n"&amp;DX$2&amp;"+"&amp;AR258&amp;DX$1)</f>
        <v/>
      </c>
      <c r="DY258" s="71" t="str">
        <f t="shared" ref="DY258" si="4442">IF(AS258="","","|n"&amp;DY$2&amp;"+"&amp;AS258&amp;DY$1)</f>
        <v/>
      </c>
      <c r="DZ258" s="71" t="str">
        <f t="shared" ref="DZ258" si="4443">IF(AT258="","","|n"&amp;DZ$2&amp;"+"&amp;AT258&amp;DZ$1)</f>
        <v/>
      </c>
      <c r="EA258" s="71" t="str">
        <f t="shared" ref="EA258" si="4444">IF(AU258="","","|n"&amp;EA$2&amp;"+"&amp;AU258&amp;EA$1)</f>
        <v/>
      </c>
      <c r="EB258" s="71" t="str">
        <f t="shared" ref="EB258" si="4445">IF(AV258="","","|n"&amp;EB$2&amp;"+"&amp;AV258&amp;EB$1)</f>
        <v/>
      </c>
      <c r="EC258" s="71" t="str">
        <f t="shared" ref="EC258" si="4446">IF(AW258="","","|n"&amp;EC$2&amp;"+"&amp;AW258&amp;EC$1)</f>
        <v/>
      </c>
      <c r="ED258" s="71" t="str">
        <f t="shared" ref="ED258" si="4447">IF(AX258="","","|n"&amp;ED$2&amp;"+"&amp;AX258&amp;ED$1)</f>
        <v/>
      </c>
      <c r="EE258" s="71" t="str">
        <f t="shared" ref="EE258" si="4448">IF(AY258="","","|n"&amp;EE$2&amp;"+"&amp;AY258&amp;EE$1)</f>
        <v/>
      </c>
      <c r="EF258" s="71" t="str">
        <f t="shared" ref="EF258" si="4449">IF(AZ258="","","|n"&amp;EF$2&amp;"+"&amp;AZ258&amp;EF$1)</f>
        <v/>
      </c>
      <c r="EG258" s="71" t="str">
        <f t="shared" ref="EG258" si="4450">IF(BA258="","","|n"&amp;EG$2&amp;"+"&amp;BA258&amp;EG$1)</f>
        <v/>
      </c>
      <c r="EH258" s="71" t="str">
        <f t="shared" ref="EH258" si="4451">IF(BB258="","","|n"&amp;EH$2&amp;"+"&amp;BB258&amp;EH$1)</f>
        <v/>
      </c>
      <c r="EI258" s="71" t="str">
        <f t="shared" ref="EI258" si="4452">IF(BC258="","","|n"&amp;EI$2&amp;"+"&amp;BC258&amp;EI$1)</f>
        <v/>
      </c>
      <c r="EJ258" s="71" t="str">
        <f t="shared" ref="EJ258" si="4453">IF(BD258="","","|n"&amp;EJ$2&amp;"+"&amp;BD258&amp;EJ$1)</f>
        <v/>
      </c>
      <c r="EK258" s="71" t="str">
        <f t="shared" ref="EK258" si="4454">IF(BE258="","","|n"&amp;EK$2&amp;"+"&amp;BE258&amp;EK$1)</f>
        <v/>
      </c>
      <c r="EL258" s="71" t="str">
        <f t="shared" ref="EL258" si="4455">IF(BF258="","","|n"&amp;EL$2&amp;"+"&amp;BF258&amp;EL$1)</f>
        <v/>
      </c>
      <c r="EM258" s="71" t="str">
        <f t="shared" ref="EM258" si="4456">IF(BG258="","","|n"&amp;EM$2&amp;"+"&amp;BG258&amp;EM$1)</f>
        <v/>
      </c>
      <c r="EN258" s="71" t="str">
        <f t="shared" ref="EN258" si="4457">IF(BH258="","","|n"&amp;EN$2&amp;"+"&amp;BH258&amp;EN$1)</f>
        <v/>
      </c>
      <c r="EO258" s="71" t="str">
        <f t="shared" ref="EO258" si="4458">IF(BI258="","","|n"&amp;EO$2&amp;"+"&amp;BI258&amp;EO$1)</f>
        <v/>
      </c>
      <c r="EP258" s="71" t="str">
        <f t="shared" ref="EP258" si="4459">IF(BJ258="","","|n"&amp;EP$2&amp;"+"&amp;BJ258&amp;EP$1)</f>
        <v/>
      </c>
      <c r="EQ258" s="71" t="str">
        <f t="shared" ref="EQ258" si="4460">IF(BK258="","","|n"&amp;EQ$2&amp;"+"&amp;BK258&amp;EQ$1)</f>
        <v/>
      </c>
      <c r="ER258" s="71" t="str">
        <f t="shared" ref="ER258" si="4461">IF(BL258="","","|n"&amp;ER$2&amp;"+"&amp;BL258&amp;ER$1)</f>
        <v/>
      </c>
      <c r="ES258" s="71" t="str">
        <f t="shared" ref="ES258" si="4462">IF(BM258="","","|n"&amp;ES$2&amp;"+"&amp;BM258&amp;ES$1)</f>
        <v/>
      </c>
      <c r="ET258" s="71" t="str">
        <f t="shared" ref="ET258" si="4463">IF(BN258="","","|n"&amp;ET$2&amp;"+"&amp;BN258&amp;ET$1)</f>
        <v/>
      </c>
      <c r="EU258" s="71" t="str">
        <f t="shared" ref="EU258" si="4464">IF(BO258="","","|n"&amp;EU$2&amp;"+"&amp;BO258&amp;EU$1)</f>
        <v/>
      </c>
      <c r="EV258" s="71" t="str">
        <f t="shared" ref="EV258" si="4465">IF(BP258="","","|n"&amp;EV$2&amp;"+"&amp;BP258&amp;EV$1)</f>
        <v/>
      </c>
      <c r="EW258" s="71" t="str">
        <f t="shared" ref="EW258" si="4466">IF(BQ258="","","|n"&amp;EW$2&amp;"+"&amp;BQ258&amp;EW$1)</f>
        <v/>
      </c>
      <c r="EX258" s="71" t="str">
        <f t="shared" ref="EX258" si="4467">IF(BR258="","","|n"&amp;EX$2&amp;"+"&amp;BR258&amp;EX$1)</f>
        <v/>
      </c>
      <c r="EY258" s="71" t="str">
        <f t="shared" ref="EY258" si="4468">IF(BS258="","","|n"&amp;EY$2&amp;"+"&amp;BS258&amp;EY$1)</f>
        <v/>
      </c>
      <c r="EZ258" s="71" t="str">
        <f t="shared" ref="EZ258" si="4469">IF(BT258="","","|n"&amp;EZ$2&amp;"+"&amp;BT258&amp;EZ$1)</f>
        <v/>
      </c>
      <c r="FA258" s="71" t="str">
        <f t="shared" ref="FA258" si="4470">IF(BU258="","","|n"&amp;FA$2&amp;"+"&amp;BU258&amp;FA$1)</f>
        <v/>
      </c>
      <c r="FB258" s="71" t="str">
        <f t="shared" ref="FB258" si="4471">IF(BV258="","","|n"&amp;FB$2&amp;"+"&amp;BV258&amp;FB$1)</f>
        <v/>
      </c>
      <c r="FC258" s="71" t="str">
        <f t="shared" ref="FC258" si="4472">IF(BW258="","","|n"&amp;FC$2&amp;"+"&amp;BW258&amp;FC$1)</f>
        <v/>
      </c>
      <c r="FD258" s="71" t="str">
        <f t="shared" ref="FD258" si="4473">IF(BX258="","","|n"&amp;FD$2&amp;"+"&amp;BX258&amp;FD$1)</f>
        <v/>
      </c>
      <c r="FE258" s="71" t="str">
        <f t="shared" ref="FE258" si="4474">IF(BY258="","","|n"&amp;FE$2&amp;"+"&amp;BY258&amp;FE$1)</f>
        <v/>
      </c>
      <c r="FF258" s="71" t="str">
        <f t="shared" ref="FF258" si="4475">IF(BZ258="","","|n"&amp;FF$2&amp;"+"&amp;BZ258&amp;FF$1)</f>
        <v/>
      </c>
      <c r="FG258" s="71" t="str">
        <f t="shared" ref="FG258" si="4476">IF(CA258="","","|n"&amp;FG$2&amp;"+"&amp;CA258&amp;FG$1)</f>
        <v/>
      </c>
      <c r="FH258" s="71" t="str">
        <f t="shared" ref="FH258" si="4477">IF(CB258="","","|n"&amp;FH$2&amp;"+"&amp;CB258&amp;FH$1)</f>
        <v/>
      </c>
      <c r="FI258" s="71" t="str">
        <f t="shared" ref="FI258" si="4478">IF(CC258="","","|n"&amp;FI$2&amp;"+"&amp;CC258&amp;FI$1)</f>
        <v/>
      </c>
      <c r="FJ258" s="71" t="str">
        <f t="shared" ref="FJ258" si="4479">IF(CD258="","","|n"&amp;FJ$2&amp;"+"&amp;CD258&amp;FJ$1)</f>
        <v/>
      </c>
      <c r="FK258" s="71" t="str">
        <f t="shared" ref="FK258" si="4480">IF(CE258="","","|n"&amp;FK$2&amp;"+"&amp;CE258&amp;FK$1)</f>
        <v/>
      </c>
      <c r="FL258" s="71" t="str">
        <f t="shared" ref="FL258" si="4481">IF(CF258="","","|n"&amp;FL$2&amp;"+"&amp;CF258&amp;FL$1)</f>
        <v/>
      </c>
      <c r="FM258" s="71" t="str">
        <f t="shared" ref="FM258" si="4482">IF(CG258="","","|n"&amp;FM$2&amp;"+"&amp;CG258&amp;FM$1)</f>
        <v/>
      </c>
      <c r="FN258" s="71" t="str">
        <f t="shared" ref="FN258" si="4483">IF(CH258="","","|n"&amp;FN$2&amp;"+"&amp;CH258&amp;FN$1)</f>
        <v/>
      </c>
      <c r="FO258" s="71" t="str">
        <f t="shared" ref="FO258" si="4484">IF(CI258="","","|n"&amp;FO$2&amp;"+"&amp;CI258&amp;FO$1)</f>
        <v/>
      </c>
      <c r="FP258" s="71" t="str">
        <f t="shared" ref="FP258" si="4485">IF(CJ258="","","|n"&amp;FP$2&amp;"+"&amp;CJ258&amp;FP$1)</f>
        <v/>
      </c>
      <c r="FQ258" s="71" t="str">
        <f t="shared" ref="FQ258" si="4486">IF(CK258="","","|n"&amp;FQ$2&amp;"+"&amp;CK258&amp;FQ$1)</f>
        <v/>
      </c>
      <c r="FR258" s="71" t="str">
        <f t="shared" ref="FR258" si="4487">IF(CL258="","","|n"&amp;FR$2&amp;"+"&amp;CL258&amp;FR$1)</f>
        <v/>
      </c>
      <c r="FS258" s="71" t="str">
        <f t="shared" ref="FS258" si="4488">IF(CM258="","","|n"&amp;FS$2&amp;"+"&amp;CM258&amp;FS$1)</f>
        <v/>
      </c>
    </row>
    <row r="259" spans="1:175" ht="16.5">
      <c r="A259" s="79"/>
      <c r="B259" s="101" t="s">
        <v>797</v>
      </c>
      <c r="C259" s="79" t="s">
        <v>798</v>
      </c>
      <c r="T259" s="120" t="s">
        <v>799</v>
      </c>
      <c r="U259" s="85" t="s">
        <v>800</v>
      </c>
      <c r="CN259" s="70" t="str">
        <f t="shared" si="4393"/>
        <v>InitUnitState('IS21',,,,,,,,,,)</v>
      </c>
      <c r="CO259" s="70" t="str">
        <f t="shared" si="4394"/>
        <v>InitUnitNormal('IS21',,,,,,,,,,)</v>
      </c>
      <c r="CP259" s="70" t="str">
        <f t="shared" si="4395"/>
        <v>InitUnitMagic('IS21',,,,,,,,,,)</v>
      </c>
      <c r="CQ259" s="70" t="str">
        <f t="shared" si="4396"/>
        <v>InitUnitAdd('IS21',,,,,,,,,,)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InitEquipData('IS21',,"",,,,,'','','','','','',"ReplaceableTextures\\CommandButtons\\BTNIN02.blp")</v>
      </c>
      <c r="CU259" s="95" t="str">
        <f t="shared" si="4397"/>
        <v>|n</v>
      </c>
      <c r="CV259" s="61" t="str">
        <f t="shared" si="4398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si="4406"/>
        <v/>
      </c>
      <c r="DC259" s="71" t="str">
        <f t="shared" si="4406"/>
        <v/>
      </c>
      <c r="DD259" s="71" t="str">
        <f t="shared" si="4406"/>
        <v/>
      </c>
      <c r="DE259" s="71" t="str">
        <f t="shared" si="4406"/>
        <v/>
      </c>
      <c r="DF259" s="71" t="str">
        <f t="shared" si="4406"/>
        <v/>
      </c>
      <c r="DG259" s="71" t="str">
        <f t="shared" si="4406"/>
        <v/>
      </c>
      <c r="DH259" s="71" t="str">
        <f t="shared" si="4406"/>
        <v/>
      </c>
      <c r="DI259" s="71" t="str">
        <f t="shared" si="4406"/>
        <v/>
      </c>
      <c r="DJ259" s="71" t="str">
        <f t="shared" si="4406"/>
        <v/>
      </c>
      <c r="DK259" s="71" t="str">
        <f t="shared" si="4406"/>
        <v/>
      </c>
      <c r="DL259" s="71" t="str">
        <f t="shared" si="4407"/>
        <v/>
      </c>
      <c r="DM259" s="71" t="str">
        <f t="shared" si="4407"/>
        <v/>
      </c>
      <c r="DN259" s="71" t="str">
        <f t="shared" si="4407"/>
        <v/>
      </c>
      <c r="DO259" s="71" t="str">
        <f t="shared" si="4407"/>
        <v/>
      </c>
      <c r="DP259" s="71" t="str">
        <f t="shared" si="4407"/>
        <v/>
      </c>
      <c r="DQ259" s="71" t="str">
        <f t="shared" si="4407"/>
        <v/>
      </c>
      <c r="DR259" s="71" t="str">
        <f t="shared" si="4407"/>
        <v/>
      </c>
      <c r="DS259" s="71" t="str">
        <f t="shared" si="4407"/>
        <v/>
      </c>
      <c r="DT259" s="71" t="str">
        <f t="shared" si="4407"/>
        <v/>
      </c>
      <c r="DU259" s="71" t="str">
        <f t="shared" si="4407"/>
        <v/>
      </c>
      <c r="DV259" s="71" t="str">
        <f t="shared" si="4408"/>
        <v/>
      </c>
      <c r="DW259" s="71" t="str">
        <f t="shared" si="4408"/>
        <v/>
      </c>
      <c r="DX259" s="71" t="str">
        <f t="shared" si="4408"/>
        <v/>
      </c>
      <c r="DY259" s="71" t="str">
        <f t="shared" si="4408"/>
        <v/>
      </c>
      <c r="DZ259" s="71" t="str">
        <f t="shared" si="4408"/>
        <v/>
      </c>
      <c r="EA259" s="71" t="str">
        <f t="shared" si="4408"/>
        <v/>
      </c>
      <c r="EB259" s="71" t="str">
        <f t="shared" si="4408"/>
        <v/>
      </c>
      <c r="EC259" s="71" t="str">
        <f t="shared" si="4408"/>
        <v/>
      </c>
      <c r="ED259" s="71" t="str">
        <f t="shared" si="4408"/>
        <v/>
      </c>
      <c r="EE259" s="71" t="str">
        <f t="shared" si="4408"/>
        <v/>
      </c>
      <c r="EF259" s="71" t="str">
        <f t="shared" si="4409"/>
        <v/>
      </c>
      <c r="EG259" s="71" t="str">
        <f t="shared" si="4409"/>
        <v/>
      </c>
      <c r="EH259" s="71" t="str">
        <f t="shared" si="4409"/>
        <v/>
      </c>
      <c r="EI259" s="71" t="str">
        <f t="shared" si="4409"/>
        <v/>
      </c>
      <c r="EJ259" s="71" t="str">
        <f t="shared" si="4409"/>
        <v/>
      </c>
      <c r="EK259" s="71" t="str">
        <f t="shared" si="4409"/>
        <v/>
      </c>
      <c r="EL259" s="71" t="str">
        <f t="shared" si="4409"/>
        <v/>
      </c>
      <c r="EM259" s="71" t="str">
        <f t="shared" si="4409"/>
        <v/>
      </c>
      <c r="EN259" s="71" t="str">
        <f t="shared" si="4409"/>
        <v/>
      </c>
      <c r="EO259" s="71" t="str">
        <f t="shared" si="4409"/>
        <v/>
      </c>
      <c r="EP259" s="71" t="str">
        <f t="shared" si="4410"/>
        <v/>
      </c>
      <c r="EQ259" s="71" t="str">
        <f t="shared" si="4410"/>
        <v/>
      </c>
      <c r="ER259" s="71" t="str">
        <f t="shared" si="4410"/>
        <v/>
      </c>
      <c r="ES259" s="71" t="str">
        <f t="shared" si="4410"/>
        <v/>
      </c>
      <c r="ET259" s="71" t="str">
        <f t="shared" si="4410"/>
        <v/>
      </c>
      <c r="EU259" s="71" t="str">
        <f t="shared" si="4410"/>
        <v/>
      </c>
      <c r="EV259" s="71" t="str">
        <f t="shared" si="4410"/>
        <v/>
      </c>
      <c r="EW259" s="71" t="str">
        <f t="shared" si="4410"/>
        <v/>
      </c>
      <c r="EX259" s="71" t="str">
        <f t="shared" si="4410"/>
        <v/>
      </c>
      <c r="EY259" s="71" t="str">
        <f t="shared" si="4410"/>
        <v/>
      </c>
      <c r="EZ259" s="71" t="str">
        <f t="shared" si="4411"/>
        <v/>
      </c>
      <c r="FA259" s="71" t="str">
        <f t="shared" si="4411"/>
        <v/>
      </c>
      <c r="FB259" s="71" t="str">
        <f t="shared" si="4411"/>
        <v/>
      </c>
      <c r="FC259" s="71" t="str">
        <f t="shared" si="4411"/>
        <v/>
      </c>
      <c r="FD259" s="71" t="str">
        <f t="shared" si="4411"/>
        <v/>
      </c>
      <c r="FE259" s="71" t="str">
        <f t="shared" si="4411"/>
        <v/>
      </c>
      <c r="FF259" s="71" t="str">
        <f t="shared" si="4411"/>
        <v/>
      </c>
      <c r="FG259" s="71" t="str">
        <f t="shared" si="4411"/>
        <v/>
      </c>
      <c r="FH259" s="71" t="str">
        <f t="shared" si="4411"/>
        <v/>
      </c>
      <c r="FI259" s="71" t="str">
        <f t="shared" si="4411"/>
        <v/>
      </c>
      <c r="FJ259" s="71" t="str">
        <f t="shared" si="4412"/>
        <v/>
      </c>
      <c r="FK259" s="71" t="str">
        <f t="shared" si="4412"/>
        <v/>
      </c>
      <c r="FL259" s="71" t="str">
        <f t="shared" si="4412"/>
        <v/>
      </c>
      <c r="FM259" s="71" t="str">
        <f t="shared" si="4412"/>
        <v/>
      </c>
      <c r="FN259" s="71" t="str">
        <f t="shared" si="4412"/>
        <v/>
      </c>
      <c r="FO259" s="71" t="str">
        <f t="shared" si="4412"/>
        <v/>
      </c>
      <c r="FP259" s="71" t="str">
        <f t="shared" si="4412"/>
        <v/>
      </c>
      <c r="FQ259" s="71" t="str">
        <f t="shared" si="4412"/>
        <v/>
      </c>
      <c r="FR259" s="71" t="str">
        <f t="shared" si="4412"/>
        <v/>
      </c>
      <c r="FS259" s="71" t="str">
        <f t="shared" si="4412"/>
        <v/>
      </c>
    </row>
    <row r="260" spans="1:175" ht="16.5">
      <c r="A260" s="79"/>
      <c r="B260" s="101" t="s">
        <v>801</v>
      </c>
      <c r="C260" s="79" t="s">
        <v>802</v>
      </c>
      <c r="T260" s="120" t="s">
        <v>803</v>
      </c>
      <c r="U260" s="85" t="s">
        <v>804</v>
      </c>
      <c r="CN260" s="70" t="str">
        <f t="shared" si="4393"/>
        <v>InitUnitState('IS22',,,,,,,,,,)</v>
      </c>
      <c r="CO260" s="70" t="str">
        <f t="shared" si="4394"/>
        <v>InitUnitNormal('IS22',,,,,,,,,,)</v>
      </c>
      <c r="CP260" s="70" t="str">
        <f t="shared" si="4395"/>
        <v>InitUnitMagic('IS22',,,,,,,,,,)</v>
      </c>
      <c r="CQ260" s="70" t="str">
        <f t="shared" si="4396"/>
        <v>InitUnitAdd('IS22',,,,,,,,,,)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InitEquipData('IS22',,"",,,,,'','','','','','',"ReplaceableTextures\\CommandButtons\\BTNIN03.blp")</v>
      </c>
      <c r="CU260" s="95" t="str">
        <f t="shared" si="4397"/>
        <v>|n</v>
      </c>
      <c r="CV260" s="61" t="str">
        <f t="shared" si="4398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si="4406"/>
        <v/>
      </c>
      <c r="DC260" s="71" t="str">
        <f t="shared" si="4406"/>
        <v/>
      </c>
      <c r="DD260" s="71" t="str">
        <f t="shared" si="4406"/>
        <v/>
      </c>
      <c r="DE260" s="71" t="str">
        <f t="shared" si="4406"/>
        <v/>
      </c>
      <c r="DF260" s="71" t="str">
        <f t="shared" si="4406"/>
        <v/>
      </c>
      <c r="DG260" s="71" t="str">
        <f t="shared" si="4406"/>
        <v/>
      </c>
      <c r="DH260" s="71" t="str">
        <f t="shared" si="4406"/>
        <v/>
      </c>
      <c r="DI260" s="71" t="str">
        <f t="shared" si="4406"/>
        <v/>
      </c>
      <c r="DJ260" s="71" t="str">
        <f t="shared" si="4406"/>
        <v/>
      </c>
      <c r="DK260" s="71" t="str">
        <f t="shared" si="4406"/>
        <v/>
      </c>
      <c r="DL260" s="71" t="str">
        <f t="shared" si="4407"/>
        <v/>
      </c>
      <c r="DM260" s="71" t="str">
        <f t="shared" si="4407"/>
        <v/>
      </c>
      <c r="DN260" s="71" t="str">
        <f t="shared" si="4407"/>
        <v/>
      </c>
      <c r="DO260" s="71" t="str">
        <f t="shared" si="4407"/>
        <v/>
      </c>
      <c r="DP260" s="71" t="str">
        <f t="shared" si="4407"/>
        <v/>
      </c>
      <c r="DQ260" s="71" t="str">
        <f t="shared" si="4407"/>
        <v/>
      </c>
      <c r="DR260" s="71" t="str">
        <f t="shared" si="4407"/>
        <v/>
      </c>
      <c r="DS260" s="71" t="str">
        <f t="shared" si="4407"/>
        <v/>
      </c>
      <c r="DT260" s="71" t="str">
        <f t="shared" si="4407"/>
        <v/>
      </c>
      <c r="DU260" s="71" t="str">
        <f t="shared" si="4407"/>
        <v/>
      </c>
      <c r="DV260" s="71" t="str">
        <f t="shared" si="4408"/>
        <v/>
      </c>
      <c r="DW260" s="71" t="str">
        <f t="shared" si="4408"/>
        <v/>
      </c>
      <c r="DX260" s="71" t="str">
        <f t="shared" si="4408"/>
        <v/>
      </c>
      <c r="DY260" s="71" t="str">
        <f t="shared" si="4408"/>
        <v/>
      </c>
      <c r="DZ260" s="71" t="str">
        <f t="shared" si="4408"/>
        <v/>
      </c>
      <c r="EA260" s="71" t="str">
        <f t="shared" si="4408"/>
        <v/>
      </c>
      <c r="EB260" s="71" t="str">
        <f t="shared" si="4408"/>
        <v/>
      </c>
      <c r="EC260" s="71" t="str">
        <f t="shared" si="4408"/>
        <v/>
      </c>
      <c r="ED260" s="71" t="str">
        <f t="shared" si="4408"/>
        <v/>
      </c>
      <c r="EE260" s="71" t="str">
        <f t="shared" si="4408"/>
        <v/>
      </c>
      <c r="EF260" s="71" t="str">
        <f t="shared" si="4409"/>
        <v/>
      </c>
      <c r="EG260" s="71" t="str">
        <f t="shared" si="4409"/>
        <v/>
      </c>
      <c r="EH260" s="71" t="str">
        <f t="shared" si="4409"/>
        <v/>
      </c>
      <c r="EI260" s="71" t="str">
        <f t="shared" si="4409"/>
        <v/>
      </c>
      <c r="EJ260" s="71" t="str">
        <f t="shared" si="4409"/>
        <v/>
      </c>
      <c r="EK260" s="71" t="str">
        <f t="shared" si="4409"/>
        <v/>
      </c>
      <c r="EL260" s="71" t="str">
        <f t="shared" si="4409"/>
        <v/>
      </c>
      <c r="EM260" s="71" t="str">
        <f t="shared" si="4409"/>
        <v/>
      </c>
      <c r="EN260" s="71" t="str">
        <f t="shared" si="4409"/>
        <v/>
      </c>
      <c r="EO260" s="71" t="str">
        <f t="shared" si="4409"/>
        <v/>
      </c>
      <c r="EP260" s="71" t="str">
        <f t="shared" si="4410"/>
        <v/>
      </c>
      <c r="EQ260" s="71" t="str">
        <f t="shared" si="4410"/>
        <v/>
      </c>
      <c r="ER260" s="71" t="str">
        <f t="shared" si="4410"/>
        <v/>
      </c>
      <c r="ES260" s="71" t="str">
        <f t="shared" si="4410"/>
        <v/>
      </c>
      <c r="ET260" s="71" t="str">
        <f t="shared" si="4410"/>
        <v/>
      </c>
      <c r="EU260" s="71" t="str">
        <f t="shared" si="4410"/>
        <v/>
      </c>
      <c r="EV260" s="71" t="str">
        <f t="shared" si="4410"/>
        <v/>
      </c>
      <c r="EW260" s="71" t="str">
        <f t="shared" si="4410"/>
        <v/>
      </c>
      <c r="EX260" s="71" t="str">
        <f t="shared" si="4410"/>
        <v/>
      </c>
      <c r="EY260" s="71" t="str">
        <f t="shared" si="4410"/>
        <v/>
      </c>
      <c r="EZ260" s="71" t="str">
        <f t="shared" si="4411"/>
        <v/>
      </c>
      <c r="FA260" s="71" t="str">
        <f t="shared" si="4411"/>
        <v/>
      </c>
      <c r="FB260" s="71" t="str">
        <f t="shared" si="4411"/>
        <v/>
      </c>
      <c r="FC260" s="71" t="str">
        <f t="shared" si="4411"/>
        <v/>
      </c>
      <c r="FD260" s="71" t="str">
        <f t="shared" si="4411"/>
        <v/>
      </c>
      <c r="FE260" s="71" t="str">
        <f t="shared" si="4411"/>
        <v/>
      </c>
      <c r="FF260" s="71" t="str">
        <f t="shared" si="4411"/>
        <v/>
      </c>
      <c r="FG260" s="71" t="str">
        <f t="shared" si="4411"/>
        <v/>
      </c>
      <c r="FH260" s="71" t="str">
        <f t="shared" si="4411"/>
        <v/>
      </c>
      <c r="FI260" s="71" t="str">
        <f t="shared" si="4411"/>
        <v/>
      </c>
      <c r="FJ260" s="71" t="str">
        <f t="shared" si="4412"/>
        <v/>
      </c>
      <c r="FK260" s="71" t="str">
        <f t="shared" si="4412"/>
        <v/>
      </c>
      <c r="FL260" s="71" t="str">
        <f t="shared" si="4412"/>
        <v/>
      </c>
      <c r="FM260" s="71" t="str">
        <f t="shared" si="4412"/>
        <v/>
      </c>
      <c r="FN260" s="71" t="str">
        <f t="shared" si="4412"/>
        <v/>
      </c>
      <c r="FO260" s="71" t="str">
        <f t="shared" si="4412"/>
        <v/>
      </c>
      <c r="FP260" s="71" t="str">
        <f t="shared" si="4412"/>
        <v/>
      </c>
      <c r="FQ260" s="71" t="str">
        <f t="shared" si="4412"/>
        <v/>
      </c>
      <c r="FR260" s="71" t="str">
        <f t="shared" si="4412"/>
        <v/>
      </c>
      <c r="FS260" s="71" t="str">
        <f t="shared" si="4412"/>
        <v/>
      </c>
    </row>
    <row r="261" spans="1:175" ht="16.5">
      <c r="A261" s="79"/>
      <c r="B261" s="101" t="s">
        <v>805</v>
      </c>
      <c r="C261" s="79" t="s">
        <v>806</v>
      </c>
      <c r="T261" s="120" t="s">
        <v>807</v>
      </c>
      <c r="U261" s="85" t="s">
        <v>808</v>
      </c>
      <c r="CN261" s="70" t="str">
        <f t="shared" si="4393"/>
        <v>InitUnitState('IS23',,,,,,,,,,)</v>
      </c>
      <c r="CO261" s="70" t="str">
        <f t="shared" si="4394"/>
        <v>InitUnitNormal('IS23',,,,,,,,,,)</v>
      </c>
      <c r="CP261" s="70" t="str">
        <f t="shared" si="4395"/>
        <v>InitUnitMagic('IS23',,,,,,,,,,)</v>
      </c>
      <c r="CQ261" s="70" t="str">
        <f t="shared" si="4396"/>
        <v>InitUnitAdd('IS23',,,,,,,,,,)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4" si="4489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4" si="4490">T261</f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" si="4491">IF(V261="","","|n"&amp;DB$2&amp;"+"&amp;V261&amp;DB$1)</f>
        <v/>
      </c>
      <c r="DC261" s="71" t="str">
        <f t="shared" ref="DC261" si="4492">IF(W261="","","|n"&amp;DC$2&amp;"+"&amp;W261&amp;DC$1)</f>
        <v/>
      </c>
      <c r="DD261" s="71" t="str">
        <f t="shared" ref="DD261" si="4493">IF(X261="","","|n"&amp;DD$2&amp;"+"&amp;X261&amp;DD$1)</f>
        <v/>
      </c>
      <c r="DE261" s="71" t="str">
        <f t="shared" ref="DE261" si="4494">IF(Y261="","","|n"&amp;DE$2&amp;"+"&amp;Y261&amp;DE$1)</f>
        <v/>
      </c>
      <c r="DF261" s="71" t="str">
        <f t="shared" ref="DF261" si="4495">IF(Z261="","","|n"&amp;DF$2&amp;"+"&amp;Z261&amp;DF$1)</f>
        <v/>
      </c>
      <c r="DG261" s="71" t="str">
        <f t="shared" ref="DG261" si="4496">IF(AA261="","","|n"&amp;DG$2&amp;"+"&amp;AA261&amp;DG$1)</f>
        <v/>
      </c>
      <c r="DH261" s="71" t="str">
        <f t="shared" ref="DH261" si="4497">IF(AB261="","","|n"&amp;DH$2&amp;"+"&amp;AB261&amp;DH$1)</f>
        <v/>
      </c>
      <c r="DI261" s="71" t="str">
        <f t="shared" ref="DI261" si="4498">IF(AC261="","","|n"&amp;DI$2&amp;"+"&amp;AC261&amp;DI$1)</f>
        <v/>
      </c>
      <c r="DJ261" s="71" t="str">
        <f t="shared" ref="DJ261" si="4499">IF(AD261="","","|n"&amp;DJ$2&amp;"+"&amp;AD261&amp;DJ$1)</f>
        <v/>
      </c>
      <c r="DK261" s="71" t="str">
        <f t="shared" ref="DK261" si="4500">IF(AE261="","","|n"&amp;DK$2&amp;"+"&amp;AE261&amp;DK$1)</f>
        <v/>
      </c>
      <c r="DL261" s="71" t="str">
        <f t="shared" ref="DL261" si="4501">IF(AF261="","","|n"&amp;DL$2&amp;"+"&amp;AF261&amp;DL$1)</f>
        <v/>
      </c>
      <c r="DM261" s="71" t="str">
        <f t="shared" ref="DM261" si="4502">IF(AG261="","","|n"&amp;DM$2&amp;"+"&amp;AG261&amp;DM$1)</f>
        <v/>
      </c>
      <c r="DN261" s="71" t="str">
        <f t="shared" ref="DN261" si="4503">IF(AH261="","","|n"&amp;DN$2&amp;"+"&amp;AH261&amp;DN$1)</f>
        <v/>
      </c>
      <c r="DO261" s="71" t="str">
        <f t="shared" ref="DO261" si="4504">IF(AI261="","","|n"&amp;DO$2&amp;"+"&amp;AI261&amp;DO$1)</f>
        <v/>
      </c>
      <c r="DP261" s="71" t="str">
        <f t="shared" ref="DP261" si="4505">IF(AJ261="","","|n"&amp;DP$2&amp;"+"&amp;AJ261&amp;DP$1)</f>
        <v/>
      </c>
      <c r="DQ261" s="71" t="str">
        <f t="shared" ref="DQ261" si="4506">IF(AK261="","","|n"&amp;DQ$2&amp;"+"&amp;AK261&amp;DQ$1)</f>
        <v/>
      </c>
      <c r="DR261" s="71" t="str">
        <f t="shared" ref="DR261" si="4507">IF(AL261="","","|n"&amp;DR$2&amp;"+"&amp;AL261&amp;DR$1)</f>
        <v/>
      </c>
      <c r="DS261" s="71" t="str">
        <f t="shared" ref="DS261" si="4508">IF(AM261="","","|n"&amp;DS$2&amp;"+"&amp;AM261&amp;DS$1)</f>
        <v/>
      </c>
      <c r="DT261" s="71" t="str">
        <f t="shared" ref="DT261" si="4509">IF(AN261="","","|n"&amp;DT$2&amp;"+"&amp;AN261&amp;DT$1)</f>
        <v/>
      </c>
      <c r="DU261" s="71" t="str">
        <f t="shared" ref="DU261" si="4510">IF(AO261="","","|n"&amp;DU$2&amp;"+"&amp;AO261&amp;DU$1)</f>
        <v/>
      </c>
      <c r="DV261" s="71" t="str">
        <f t="shared" ref="DV261" si="4511">IF(AP261="","","|n"&amp;DV$2&amp;"+"&amp;AP261&amp;DV$1)</f>
        <v/>
      </c>
      <c r="DW261" s="71" t="str">
        <f t="shared" ref="DW261" si="4512">IF(AQ261="","","|n"&amp;DW$2&amp;"+"&amp;AQ261&amp;DW$1)</f>
        <v/>
      </c>
      <c r="DX261" s="71" t="str">
        <f t="shared" ref="DX261" si="4513">IF(AR261="","","|n"&amp;DX$2&amp;"+"&amp;AR261&amp;DX$1)</f>
        <v/>
      </c>
      <c r="DY261" s="71" t="str">
        <f t="shared" ref="DY261" si="4514">IF(AS261="","","|n"&amp;DY$2&amp;"+"&amp;AS261&amp;DY$1)</f>
        <v/>
      </c>
      <c r="DZ261" s="71" t="str">
        <f t="shared" ref="DZ261" si="4515">IF(AT261="","","|n"&amp;DZ$2&amp;"+"&amp;AT261&amp;DZ$1)</f>
        <v/>
      </c>
      <c r="EA261" s="71" t="str">
        <f t="shared" ref="EA261" si="4516">IF(AU261="","","|n"&amp;EA$2&amp;"+"&amp;AU261&amp;EA$1)</f>
        <v/>
      </c>
      <c r="EB261" s="71" t="str">
        <f t="shared" ref="EB261" si="4517">IF(AV261="","","|n"&amp;EB$2&amp;"+"&amp;AV261&amp;EB$1)</f>
        <v/>
      </c>
      <c r="EC261" s="71" t="str">
        <f t="shared" ref="EC261" si="4518">IF(AW261="","","|n"&amp;EC$2&amp;"+"&amp;AW261&amp;EC$1)</f>
        <v/>
      </c>
      <c r="ED261" s="71" t="str">
        <f t="shared" ref="ED261" si="4519">IF(AX261="","","|n"&amp;ED$2&amp;"+"&amp;AX261&amp;ED$1)</f>
        <v/>
      </c>
      <c r="EE261" s="71" t="str">
        <f t="shared" ref="EE261" si="4520">IF(AY261="","","|n"&amp;EE$2&amp;"+"&amp;AY261&amp;EE$1)</f>
        <v/>
      </c>
      <c r="EF261" s="71" t="str">
        <f t="shared" ref="EF261" si="4521">IF(AZ261="","","|n"&amp;EF$2&amp;"+"&amp;AZ261&amp;EF$1)</f>
        <v/>
      </c>
      <c r="EG261" s="71" t="str">
        <f t="shared" ref="EG261" si="4522">IF(BA261="","","|n"&amp;EG$2&amp;"+"&amp;BA261&amp;EG$1)</f>
        <v/>
      </c>
      <c r="EH261" s="71" t="str">
        <f t="shared" ref="EH261" si="4523">IF(BB261="","","|n"&amp;EH$2&amp;"+"&amp;BB261&amp;EH$1)</f>
        <v/>
      </c>
      <c r="EI261" s="71" t="str">
        <f t="shared" ref="EI261" si="4524">IF(BC261="","","|n"&amp;EI$2&amp;"+"&amp;BC261&amp;EI$1)</f>
        <v/>
      </c>
      <c r="EJ261" s="71" t="str">
        <f t="shared" ref="EJ261" si="4525">IF(BD261="","","|n"&amp;EJ$2&amp;"+"&amp;BD261&amp;EJ$1)</f>
        <v/>
      </c>
      <c r="EK261" s="71" t="str">
        <f t="shared" ref="EK261" si="4526">IF(BE261="","","|n"&amp;EK$2&amp;"+"&amp;BE261&amp;EK$1)</f>
        <v/>
      </c>
      <c r="EL261" s="71" t="str">
        <f t="shared" ref="EL261" si="4527">IF(BF261="","","|n"&amp;EL$2&amp;"+"&amp;BF261&amp;EL$1)</f>
        <v/>
      </c>
      <c r="EM261" s="71" t="str">
        <f t="shared" ref="EM261" si="4528">IF(BG261="","","|n"&amp;EM$2&amp;"+"&amp;BG261&amp;EM$1)</f>
        <v/>
      </c>
      <c r="EN261" s="71" t="str">
        <f t="shared" ref="EN261" si="4529">IF(BH261="","","|n"&amp;EN$2&amp;"+"&amp;BH261&amp;EN$1)</f>
        <v/>
      </c>
      <c r="EO261" s="71" t="str">
        <f t="shared" ref="EO261" si="4530">IF(BI261="","","|n"&amp;EO$2&amp;"+"&amp;BI261&amp;EO$1)</f>
        <v/>
      </c>
      <c r="EP261" s="71" t="str">
        <f t="shared" ref="EP261" si="4531">IF(BJ261="","","|n"&amp;EP$2&amp;"+"&amp;BJ261&amp;EP$1)</f>
        <v/>
      </c>
      <c r="EQ261" s="71" t="str">
        <f t="shared" ref="EQ261" si="4532">IF(BK261="","","|n"&amp;EQ$2&amp;"+"&amp;BK261&amp;EQ$1)</f>
        <v/>
      </c>
      <c r="ER261" s="71" t="str">
        <f t="shared" ref="ER261" si="4533">IF(BL261="","","|n"&amp;ER$2&amp;"+"&amp;BL261&amp;ER$1)</f>
        <v/>
      </c>
      <c r="ES261" s="71" t="str">
        <f t="shared" ref="ES261" si="4534">IF(BM261="","","|n"&amp;ES$2&amp;"+"&amp;BM261&amp;ES$1)</f>
        <v/>
      </c>
      <c r="ET261" s="71" t="str">
        <f t="shared" ref="ET261" si="4535">IF(BN261="","","|n"&amp;ET$2&amp;"+"&amp;BN261&amp;ET$1)</f>
        <v/>
      </c>
      <c r="EU261" s="71" t="str">
        <f t="shared" ref="EU261" si="4536">IF(BO261="","","|n"&amp;EU$2&amp;"+"&amp;BO261&amp;EU$1)</f>
        <v/>
      </c>
      <c r="EV261" s="71" t="str">
        <f t="shared" ref="EV261" si="4537">IF(BP261="","","|n"&amp;EV$2&amp;"+"&amp;BP261&amp;EV$1)</f>
        <v/>
      </c>
      <c r="EW261" s="71" t="str">
        <f t="shared" ref="EW261" si="4538">IF(BQ261="","","|n"&amp;EW$2&amp;"+"&amp;BQ261&amp;EW$1)</f>
        <v/>
      </c>
      <c r="EX261" s="71" t="str">
        <f t="shared" ref="EX261" si="4539">IF(BR261="","","|n"&amp;EX$2&amp;"+"&amp;BR261&amp;EX$1)</f>
        <v/>
      </c>
      <c r="EY261" s="71" t="str">
        <f t="shared" ref="EY261" si="4540">IF(BS261="","","|n"&amp;EY$2&amp;"+"&amp;BS261&amp;EY$1)</f>
        <v/>
      </c>
      <c r="EZ261" s="71" t="str">
        <f t="shared" ref="EZ261" si="4541">IF(BT261="","","|n"&amp;EZ$2&amp;"+"&amp;BT261&amp;EZ$1)</f>
        <v/>
      </c>
      <c r="FA261" s="71" t="str">
        <f t="shared" ref="FA261" si="4542">IF(BU261="","","|n"&amp;FA$2&amp;"+"&amp;BU261&amp;FA$1)</f>
        <v/>
      </c>
      <c r="FB261" s="71" t="str">
        <f t="shared" ref="FB261" si="4543">IF(BV261="","","|n"&amp;FB$2&amp;"+"&amp;BV261&amp;FB$1)</f>
        <v/>
      </c>
      <c r="FC261" s="71" t="str">
        <f t="shared" ref="FC261" si="4544">IF(BW261="","","|n"&amp;FC$2&amp;"+"&amp;BW261&amp;FC$1)</f>
        <v/>
      </c>
      <c r="FD261" s="71" t="str">
        <f t="shared" ref="FD261" si="4545">IF(BX261="","","|n"&amp;FD$2&amp;"+"&amp;BX261&amp;FD$1)</f>
        <v/>
      </c>
      <c r="FE261" s="71" t="str">
        <f t="shared" ref="FE261" si="4546">IF(BY261="","","|n"&amp;FE$2&amp;"+"&amp;BY261&amp;FE$1)</f>
        <v/>
      </c>
      <c r="FF261" s="71" t="str">
        <f t="shared" ref="FF261" si="4547">IF(BZ261="","","|n"&amp;FF$2&amp;"+"&amp;BZ261&amp;FF$1)</f>
        <v/>
      </c>
      <c r="FG261" s="71" t="str">
        <f t="shared" ref="FG261" si="4548">IF(CA261="","","|n"&amp;FG$2&amp;"+"&amp;CA261&amp;FG$1)</f>
        <v/>
      </c>
      <c r="FH261" s="71" t="str">
        <f t="shared" ref="FH261" si="4549">IF(CB261="","","|n"&amp;FH$2&amp;"+"&amp;CB261&amp;FH$1)</f>
        <v/>
      </c>
      <c r="FI261" s="71" t="str">
        <f t="shared" ref="FI261" si="4550">IF(CC261="","","|n"&amp;FI$2&amp;"+"&amp;CC261&amp;FI$1)</f>
        <v/>
      </c>
      <c r="FJ261" s="71" t="str">
        <f t="shared" ref="FJ261" si="4551">IF(CD261="","","|n"&amp;FJ$2&amp;"+"&amp;CD261&amp;FJ$1)</f>
        <v/>
      </c>
      <c r="FK261" s="71" t="str">
        <f t="shared" ref="FK261" si="4552">IF(CE261="","","|n"&amp;FK$2&amp;"+"&amp;CE261&amp;FK$1)</f>
        <v/>
      </c>
      <c r="FL261" s="71" t="str">
        <f t="shared" ref="FL261" si="4553">IF(CF261="","","|n"&amp;FL$2&amp;"+"&amp;CF261&amp;FL$1)</f>
        <v/>
      </c>
      <c r="FM261" s="71" t="str">
        <f t="shared" ref="FM261" si="4554">IF(CG261="","","|n"&amp;FM$2&amp;"+"&amp;CG261&amp;FM$1)</f>
        <v/>
      </c>
      <c r="FN261" s="71" t="str">
        <f t="shared" ref="FN261" si="4555">IF(CH261="","","|n"&amp;FN$2&amp;"+"&amp;CH261&amp;FN$1)</f>
        <v/>
      </c>
      <c r="FO261" s="71" t="str">
        <f t="shared" ref="FO261" si="4556">IF(CI261="","","|n"&amp;FO$2&amp;"+"&amp;CI261&amp;FO$1)</f>
        <v/>
      </c>
      <c r="FP261" s="71" t="str">
        <f t="shared" ref="FP261" si="4557">IF(CJ261="","","|n"&amp;FP$2&amp;"+"&amp;CJ261&amp;FP$1)</f>
        <v/>
      </c>
      <c r="FQ261" s="71" t="str">
        <f t="shared" ref="FQ261" si="4558">IF(CK261="","","|n"&amp;FQ$2&amp;"+"&amp;CK261&amp;FQ$1)</f>
        <v/>
      </c>
      <c r="FR261" s="71" t="str">
        <f t="shared" ref="FR261" si="4559">IF(CL261="","","|n"&amp;FR$2&amp;"+"&amp;CL261&amp;FR$1)</f>
        <v/>
      </c>
      <c r="FS261" s="71" t="str">
        <f t="shared" ref="FS261" si="4560">IF(CM261="","","|n"&amp;FS$2&amp;"+"&amp;CM261&amp;FS$1)</f>
        <v/>
      </c>
    </row>
    <row r="262" spans="1:175" ht="16.5">
      <c r="A262" s="79"/>
      <c r="B262" s="101" t="s">
        <v>809</v>
      </c>
      <c r="C262" s="79" t="s">
        <v>810</v>
      </c>
      <c r="T262" s="120" t="s">
        <v>799</v>
      </c>
      <c r="U262" s="85" t="s">
        <v>811</v>
      </c>
      <c r="CN262" s="70" t="str">
        <f t="shared" si="4393"/>
        <v>InitUnitState('IS24',,,,,,,,,,)</v>
      </c>
      <c r="CO262" s="70" t="str">
        <f t="shared" si="4394"/>
        <v>InitUnitNormal('IS24',,,,,,,,,,)</v>
      </c>
      <c r="CP262" s="70" t="str">
        <f t="shared" si="4395"/>
        <v>InitUnitMagic('IS24',,,,,,,,,,)</v>
      </c>
      <c r="CQ262" s="70" t="str">
        <f t="shared" si="4396"/>
        <v>InitUnitAdd('IS24',,,,,,,,,,)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InitEquipData('IS24',,"",,,,,'','','','','','',"ReplaceableTextures\\CommandButtons\\BTN010.blp")</v>
      </c>
      <c r="CU262" s="95" t="str">
        <f t="shared" si="4489"/>
        <v>|n</v>
      </c>
      <c r="CV262" s="61" t="str">
        <f t="shared" si="4490"/>
        <v>为|Cffffd24dQ技能|r附魔一条|Cffffd24d随机属性|r。</v>
      </c>
      <c r="CW262" s="60"/>
      <c r="CX262" s="60"/>
      <c r="CY262" s="60"/>
      <c r="CZ262" s="60"/>
      <c r="DA262" s="60"/>
      <c r="DB262" s="71" t="str">
        <f t="shared" ref="DB262:FM262" si="4561">IF(V262="","","|n"&amp;DB$2&amp;"+"&amp;V262&amp;DB$1)</f>
        <v/>
      </c>
      <c r="DC262" s="71" t="str">
        <f t="shared" si="4561"/>
        <v/>
      </c>
      <c r="DD262" s="71" t="str">
        <f t="shared" si="4561"/>
        <v/>
      </c>
      <c r="DE262" s="71" t="str">
        <f t="shared" si="4561"/>
        <v/>
      </c>
      <c r="DF262" s="71" t="str">
        <f t="shared" si="4561"/>
        <v/>
      </c>
      <c r="DG262" s="71" t="str">
        <f t="shared" si="4561"/>
        <v/>
      </c>
      <c r="DH262" s="71" t="str">
        <f t="shared" si="4561"/>
        <v/>
      </c>
      <c r="DI262" s="71" t="str">
        <f t="shared" si="4561"/>
        <v/>
      </c>
      <c r="DJ262" s="71" t="str">
        <f t="shared" si="4561"/>
        <v/>
      </c>
      <c r="DK262" s="71" t="str">
        <f t="shared" si="4561"/>
        <v/>
      </c>
      <c r="DL262" s="71" t="str">
        <f t="shared" si="4561"/>
        <v/>
      </c>
      <c r="DM262" s="71" t="str">
        <f t="shared" si="4561"/>
        <v/>
      </c>
      <c r="DN262" s="71" t="str">
        <f t="shared" si="4561"/>
        <v/>
      </c>
      <c r="DO262" s="71" t="str">
        <f t="shared" si="4561"/>
        <v/>
      </c>
      <c r="DP262" s="71" t="str">
        <f t="shared" si="4561"/>
        <v/>
      </c>
      <c r="DQ262" s="71" t="str">
        <f t="shared" si="4561"/>
        <v/>
      </c>
      <c r="DR262" s="71" t="str">
        <f t="shared" si="4561"/>
        <v/>
      </c>
      <c r="DS262" s="71" t="str">
        <f t="shared" si="4561"/>
        <v/>
      </c>
      <c r="DT262" s="71" t="str">
        <f t="shared" si="4561"/>
        <v/>
      </c>
      <c r="DU262" s="71" t="str">
        <f t="shared" si="4561"/>
        <v/>
      </c>
      <c r="DV262" s="71" t="str">
        <f t="shared" si="4561"/>
        <v/>
      </c>
      <c r="DW262" s="71" t="str">
        <f t="shared" si="4561"/>
        <v/>
      </c>
      <c r="DX262" s="71" t="str">
        <f t="shared" si="4561"/>
        <v/>
      </c>
      <c r="DY262" s="71" t="str">
        <f t="shared" si="4561"/>
        <v/>
      </c>
      <c r="DZ262" s="71" t="str">
        <f t="shared" si="4561"/>
        <v/>
      </c>
      <c r="EA262" s="71" t="str">
        <f t="shared" si="4561"/>
        <v/>
      </c>
      <c r="EB262" s="71" t="str">
        <f t="shared" si="4561"/>
        <v/>
      </c>
      <c r="EC262" s="71" t="str">
        <f t="shared" si="4561"/>
        <v/>
      </c>
      <c r="ED262" s="71" t="str">
        <f t="shared" si="4561"/>
        <v/>
      </c>
      <c r="EE262" s="71" t="str">
        <f t="shared" si="4561"/>
        <v/>
      </c>
      <c r="EF262" s="71" t="str">
        <f t="shared" si="4561"/>
        <v/>
      </c>
      <c r="EG262" s="71" t="str">
        <f t="shared" si="4561"/>
        <v/>
      </c>
      <c r="EH262" s="71" t="str">
        <f t="shared" si="4561"/>
        <v/>
      </c>
      <c r="EI262" s="71" t="str">
        <f t="shared" si="4561"/>
        <v/>
      </c>
      <c r="EJ262" s="71" t="str">
        <f t="shared" si="4561"/>
        <v/>
      </c>
      <c r="EK262" s="71" t="str">
        <f t="shared" si="4561"/>
        <v/>
      </c>
      <c r="EL262" s="71" t="str">
        <f t="shared" si="4561"/>
        <v/>
      </c>
      <c r="EM262" s="71" t="str">
        <f t="shared" si="4561"/>
        <v/>
      </c>
      <c r="EN262" s="71" t="str">
        <f t="shared" si="4561"/>
        <v/>
      </c>
      <c r="EO262" s="71" t="str">
        <f t="shared" si="4561"/>
        <v/>
      </c>
      <c r="EP262" s="71" t="str">
        <f t="shared" si="4561"/>
        <v/>
      </c>
      <c r="EQ262" s="71" t="str">
        <f t="shared" si="4561"/>
        <v/>
      </c>
      <c r="ER262" s="71" t="str">
        <f t="shared" si="4561"/>
        <v/>
      </c>
      <c r="ES262" s="71" t="str">
        <f t="shared" si="4561"/>
        <v/>
      </c>
      <c r="ET262" s="71" t="str">
        <f t="shared" si="4561"/>
        <v/>
      </c>
      <c r="EU262" s="71" t="str">
        <f t="shared" si="4561"/>
        <v/>
      </c>
      <c r="EV262" s="71" t="str">
        <f t="shared" si="4561"/>
        <v/>
      </c>
      <c r="EW262" s="71" t="str">
        <f t="shared" si="4561"/>
        <v/>
      </c>
      <c r="EX262" s="71" t="str">
        <f t="shared" si="4561"/>
        <v/>
      </c>
      <c r="EY262" s="71" t="str">
        <f t="shared" si="4561"/>
        <v/>
      </c>
      <c r="EZ262" s="71" t="str">
        <f t="shared" si="4561"/>
        <v/>
      </c>
      <c r="FA262" s="71" t="str">
        <f t="shared" si="4561"/>
        <v/>
      </c>
      <c r="FB262" s="71" t="str">
        <f t="shared" si="4561"/>
        <v/>
      </c>
      <c r="FC262" s="71" t="str">
        <f t="shared" si="4561"/>
        <v/>
      </c>
      <c r="FD262" s="71" t="str">
        <f t="shared" si="4561"/>
        <v/>
      </c>
      <c r="FE262" s="71" t="str">
        <f t="shared" si="4561"/>
        <v/>
      </c>
      <c r="FF262" s="71" t="str">
        <f t="shared" si="4561"/>
        <v/>
      </c>
      <c r="FG262" s="71" t="str">
        <f t="shared" si="4561"/>
        <v/>
      </c>
      <c r="FH262" s="71" t="str">
        <f t="shared" si="4561"/>
        <v/>
      </c>
      <c r="FI262" s="71" t="str">
        <f t="shared" si="4561"/>
        <v/>
      </c>
      <c r="FJ262" s="71" t="str">
        <f t="shared" si="4561"/>
        <v/>
      </c>
      <c r="FK262" s="71" t="str">
        <f t="shared" si="4561"/>
        <v/>
      </c>
      <c r="FL262" s="71" t="str">
        <f t="shared" si="4561"/>
        <v/>
      </c>
      <c r="FM262" s="71" t="str">
        <f t="shared" si="4561"/>
        <v/>
      </c>
      <c r="FN262" s="71" t="str">
        <f t="shared" ref="FN262:FS262" si="4562">IF(CH262="","","|n"&amp;FN$2&amp;"+"&amp;CH262&amp;FN$1)</f>
        <v/>
      </c>
      <c r="FO262" s="71" t="str">
        <f t="shared" si="4562"/>
        <v/>
      </c>
      <c r="FP262" s="71" t="str">
        <f t="shared" si="4562"/>
        <v/>
      </c>
      <c r="FQ262" s="71" t="str">
        <f t="shared" si="4562"/>
        <v/>
      </c>
      <c r="FR262" s="71" t="str">
        <f t="shared" si="4562"/>
        <v/>
      </c>
      <c r="FS262" s="71" t="str">
        <f t="shared" si="4562"/>
        <v/>
      </c>
    </row>
    <row r="263" spans="1:175" ht="16.5">
      <c r="A263" s="79"/>
      <c r="B263" s="101" t="s">
        <v>812</v>
      </c>
      <c r="C263" s="101" t="s">
        <v>813</v>
      </c>
      <c r="T263" s="120" t="s">
        <v>803</v>
      </c>
      <c r="U263" s="85" t="s">
        <v>814</v>
      </c>
      <c r="CN263" s="70" t="str">
        <f t="shared" si="4393"/>
        <v>InitUnitState('IS25',,,,,,,,,,)</v>
      </c>
      <c r="CO263" s="70" t="str">
        <f t="shared" si="4394"/>
        <v>InitUnitNormal('IS25',,,,,,,,,,)</v>
      </c>
      <c r="CP263" s="70" t="str">
        <f t="shared" si="4395"/>
        <v>InitUnitMagic('IS25',,,,,,,,,,)</v>
      </c>
      <c r="CQ263" s="70" t="str">
        <f t="shared" si="4396"/>
        <v>InitUnitAdd('IS25',,,,,,,,,,)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InitEquipData('IS25',,"",,,,,'','','','','','',"ReplaceableTextures\\CommandButtons\\BTN011.blp")</v>
      </c>
      <c r="CU263" s="95" t="str">
        <f t="shared" si="4489"/>
        <v>|n</v>
      </c>
      <c r="CV263" s="61" t="str">
        <f t="shared" si="4490"/>
        <v>为|Cffffd24dW技能|r附魔一条|Cffffd24d随机属性|r。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3">IF(V263="","","|n"&amp;DB$2&amp;"+"&amp;V263&amp;DB$1)</f>
        <v/>
      </c>
      <c r="DC263" s="71" t="str">
        <f t="shared" si="4563"/>
        <v/>
      </c>
      <c r="DD263" s="71" t="str">
        <f t="shared" si="4563"/>
        <v/>
      </c>
      <c r="DE263" s="71" t="str">
        <f t="shared" si="4563"/>
        <v/>
      </c>
      <c r="DF263" s="71" t="str">
        <f t="shared" si="4563"/>
        <v/>
      </c>
      <c r="DG263" s="71" t="str">
        <f t="shared" si="4563"/>
        <v/>
      </c>
      <c r="DH263" s="71" t="str">
        <f t="shared" si="4563"/>
        <v/>
      </c>
      <c r="DI263" s="71" t="str">
        <f t="shared" si="4563"/>
        <v/>
      </c>
      <c r="DJ263" s="71" t="str">
        <f t="shared" si="4563"/>
        <v/>
      </c>
      <c r="DK263" s="71" t="str">
        <f t="shared" si="4563"/>
        <v/>
      </c>
      <c r="DL263" s="71" t="str">
        <f t="shared" si="4563"/>
        <v/>
      </c>
      <c r="DM263" s="71" t="str">
        <f t="shared" si="4563"/>
        <v/>
      </c>
      <c r="DN263" s="71" t="str">
        <f t="shared" si="4563"/>
        <v/>
      </c>
      <c r="DO263" s="71" t="str">
        <f t="shared" si="4563"/>
        <v/>
      </c>
      <c r="DP263" s="71" t="str">
        <f t="shared" si="4563"/>
        <v/>
      </c>
      <c r="DQ263" s="71" t="str">
        <f t="shared" si="4563"/>
        <v/>
      </c>
      <c r="DR263" s="71" t="str">
        <f t="shared" si="4563"/>
        <v/>
      </c>
      <c r="DS263" s="71" t="str">
        <f t="shared" si="4563"/>
        <v/>
      </c>
      <c r="DT263" s="71" t="str">
        <f t="shared" si="4563"/>
        <v/>
      </c>
      <c r="DU263" s="71" t="str">
        <f t="shared" si="4563"/>
        <v/>
      </c>
      <c r="DV263" s="71" t="str">
        <f t="shared" si="4563"/>
        <v/>
      </c>
      <c r="DW263" s="71" t="str">
        <f t="shared" si="4563"/>
        <v/>
      </c>
      <c r="DX263" s="71" t="str">
        <f t="shared" si="4563"/>
        <v/>
      </c>
      <c r="DY263" s="71" t="str">
        <f t="shared" si="4563"/>
        <v/>
      </c>
      <c r="DZ263" s="71" t="str">
        <f t="shared" si="4563"/>
        <v/>
      </c>
      <c r="EA263" s="71" t="str">
        <f t="shared" si="4563"/>
        <v/>
      </c>
      <c r="EB263" s="71" t="str">
        <f t="shared" si="4563"/>
        <v/>
      </c>
      <c r="EC263" s="71" t="str">
        <f t="shared" si="4563"/>
        <v/>
      </c>
      <c r="ED263" s="71" t="str">
        <f t="shared" si="4563"/>
        <v/>
      </c>
      <c r="EE263" s="71" t="str">
        <f t="shared" si="4563"/>
        <v/>
      </c>
      <c r="EF263" s="71" t="str">
        <f t="shared" si="4563"/>
        <v/>
      </c>
      <c r="EG263" s="71" t="str">
        <f t="shared" si="4563"/>
        <v/>
      </c>
      <c r="EH263" s="71" t="str">
        <f t="shared" si="4563"/>
        <v/>
      </c>
      <c r="EI263" s="71" t="str">
        <f t="shared" si="4563"/>
        <v/>
      </c>
      <c r="EJ263" s="71" t="str">
        <f t="shared" si="4563"/>
        <v/>
      </c>
      <c r="EK263" s="71" t="str">
        <f t="shared" si="4563"/>
        <v/>
      </c>
      <c r="EL263" s="71" t="str">
        <f t="shared" si="4563"/>
        <v/>
      </c>
      <c r="EM263" s="71" t="str">
        <f t="shared" si="4563"/>
        <v/>
      </c>
      <c r="EN263" s="71" t="str">
        <f t="shared" si="4563"/>
        <v/>
      </c>
      <c r="EO263" s="71" t="str">
        <f t="shared" si="4563"/>
        <v/>
      </c>
      <c r="EP263" s="71" t="str">
        <f t="shared" si="4563"/>
        <v/>
      </c>
      <c r="EQ263" s="71" t="str">
        <f t="shared" si="4563"/>
        <v/>
      </c>
      <c r="ER263" s="71" t="str">
        <f t="shared" si="4563"/>
        <v/>
      </c>
      <c r="ES263" s="71" t="str">
        <f t="shared" si="4563"/>
        <v/>
      </c>
      <c r="ET263" s="71" t="str">
        <f t="shared" si="4563"/>
        <v/>
      </c>
      <c r="EU263" s="71" t="str">
        <f t="shared" si="4563"/>
        <v/>
      </c>
      <c r="EV263" s="71" t="str">
        <f t="shared" si="4563"/>
        <v/>
      </c>
      <c r="EW263" s="71" t="str">
        <f t="shared" si="4563"/>
        <v/>
      </c>
      <c r="EX263" s="71" t="str">
        <f t="shared" si="4563"/>
        <v/>
      </c>
      <c r="EY263" s="71" t="str">
        <f t="shared" si="4563"/>
        <v/>
      </c>
      <c r="EZ263" s="71" t="str">
        <f t="shared" si="4563"/>
        <v/>
      </c>
      <c r="FA263" s="71" t="str">
        <f t="shared" si="4563"/>
        <v/>
      </c>
      <c r="FB263" s="71" t="str">
        <f t="shared" si="4563"/>
        <v/>
      </c>
      <c r="FC263" s="71" t="str">
        <f t="shared" si="4563"/>
        <v/>
      </c>
      <c r="FD263" s="71" t="str">
        <f t="shared" si="4563"/>
        <v/>
      </c>
      <c r="FE263" s="71" t="str">
        <f t="shared" si="4563"/>
        <v/>
      </c>
      <c r="FF263" s="71" t="str">
        <f t="shared" si="4563"/>
        <v/>
      </c>
      <c r="FG263" s="71" t="str">
        <f t="shared" si="4563"/>
        <v/>
      </c>
      <c r="FH263" s="71" t="str">
        <f t="shared" si="4563"/>
        <v/>
      </c>
      <c r="FI263" s="71" t="str">
        <f t="shared" si="4563"/>
        <v/>
      </c>
      <c r="FJ263" s="71" t="str">
        <f t="shared" si="4563"/>
        <v/>
      </c>
      <c r="FK263" s="71" t="str">
        <f t="shared" si="4563"/>
        <v/>
      </c>
      <c r="FL263" s="71" t="str">
        <f t="shared" si="4563"/>
        <v/>
      </c>
      <c r="FM263" s="71" t="str">
        <f t="shared" si="4563"/>
        <v/>
      </c>
      <c r="FN263" s="71" t="str">
        <f t="shared" ref="FN263:FS263" si="4564">IF(CH263="","","|n"&amp;FN$2&amp;"+"&amp;CH263&amp;FN$1)</f>
        <v/>
      </c>
      <c r="FO263" s="71" t="str">
        <f t="shared" si="4564"/>
        <v/>
      </c>
      <c r="FP263" s="71" t="str">
        <f t="shared" si="4564"/>
        <v/>
      </c>
      <c r="FQ263" s="71" t="str">
        <f t="shared" si="4564"/>
        <v/>
      </c>
      <c r="FR263" s="71" t="str">
        <f t="shared" si="4564"/>
        <v/>
      </c>
      <c r="FS263" s="71" t="str">
        <f t="shared" si="4564"/>
        <v/>
      </c>
    </row>
    <row r="264" spans="1:175" ht="16.5">
      <c r="A264" s="79"/>
      <c r="B264" s="101" t="s">
        <v>815</v>
      </c>
      <c r="C264" s="101" t="s">
        <v>816</v>
      </c>
      <c r="T264" s="120" t="s">
        <v>807</v>
      </c>
      <c r="U264" s="85" t="s">
        <v>817</v>
      </c>
      <c r="CN264" s="70" t="str">
        <f t="shared" si="4393"/>
        <v>InitUnitState('IS26',,,,,,,,,,)</v>
      </c>
      <c r="CO264" s="70" t="str">
        <f t="shared" si="4394"/>
        <v>InitUnitNormal('IS26',,,,,,,,,,)</v>
      </c>
      <c r="CP264" s="70" t="str">
        <f t="shared" si="4395"/>
        <v>InitUnitMagic('IS26',,,,,,,,,,)</v>
      </c>
      <c r="CQ264" s="70" t="str">
        <f t="shared" si="4396"/>
        <v>InitUnitAdd('IS26',,,,,,,,,,)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89"/>
        <v>|n</v>
      </c>
      <c r="CV264" s="61" t="str">
        <f t="shared" si="4490"/>
        <v>为|Cffffd24dE技能|r附魔一条|Cffffd24d随机属性|r。</v>
      </c>
      <c r="CW264" s="60"/>
      <c r="CX264" s="60"/>
      <c r="CY264" s="60"/>
      <c r="CZ264" s="60"/>
      <c r="DA264" s="60"/>
      <c r="DB264" s="71" t="str">
        <f t="shared" ref="DB264:FM264" si="4565">IF(V264="","","|n"&amp;DB$2&amp;"+"&amp;V264&amp;DB$1)</f>
        <v/>
      </c>
      <c r="DC264" s="71" t="str">
        <f t="shared" si="4565"/>
        <v/>
      </c>
      <c r="DD264" s="71" t="str">
        <f t="shared" si="4565"/>
        <v/>
      </c>
      <c r="DE264" s="71" t="str">
        <f t="shared" si="4565"/>
        <v/>
      </c>
      <c r="DF264" s="71" t="str">
        <f t="shared" si="4565"/>
        <v/>
      </c>
      <c r="DG264" s="71" t="str">
        <f t="shared" si="4565"/>
        <v/>
      </c>
      <c r="DH264" s="71" t="str">
        <f t="shared" si="4565"/>
        <v/>
      </c>
      <c r="DI264" s="71" t="str">
        <f t="shared" si="4565"/>
        <v/>
      </c>
      <c r="DJ264" s="71" t="str">
        <f t="shared" si="4565"/>
        <v/>
      </c>
      <c r="DK264" s="71" t="str">
        <f t="shared" si="4565"/>
        <v/>
      </c>
      <c r="DL264" s="71" t="str">
        <f t="shared" si="4565"/>
        <v/>
      </c>
      <c r="DM264" s="71" t="str">
        <f t="shared" si="4565"/>
        <v/>
      </c>
      <c r="DN264" s="71" t="str">
        <f t="shared" si="4565"/>
        <v/>
      </c>
      <c r="DO264" s="71" t="str">
        <f t="shared" si="4565"/>
        <v/>
      </c>
      <c r="DP264" s="71" t="str">
        <f t="shared" si="4565"/>
        <v/>
      </c>
      <c r="DQ264" s="71" t="str">
        <f t="shared" si="4565"/>
        <v/>
      </c>
      <c r="DR264" s="71" t="str">
        <f t="shared" si="4565"/>
        <v/>
      </c>
      <c r="DS264" s="71" t="str">
        <f t="shared" si="4565"/>
        <v/>
      </c>
      <c r="DT264" s="71" t="str">
        <f t="shared" si="4565"/>
        <v/>
      </c>
      <c r="DU264" s="71" t="str">
        <f t="shared" si="4565"/>
        <v/>
      </c>
      <c r="DV264" s="71" t="str">
        <f t="shared" si="4565"/>
        <v/>
      </c>
      <c r="DW264" s="71" t="str">
        <f t="shared" si="4565"/>
        <v/>
      </c>
      <c r="DX264" s="71" t="str">
        <f t="shared" si="4565"/>
        <v/>
      </c>
      <c r="DY264" s="71" t="str">
        <f t="shared" si="4565"/>
        <v/>
      </c>
      <c r="DZ264" s="71" t="str">
        <f t="shared" si="4565"/>
        <v/>
      </c>
      <c r="EA264" s="71" t="str">
        <f t="shared" si="4565"/>
        <v/>
      </c>
      <c r="EB264" s="71" t="str">
        <f t="shared" si="4565"/>
        <v/>
      </c>
      <c r="EC264" s="71" t="str">
        <f t="shared" si="4565"/>
        <v/>
      </c>
      <c r="ED264" s="71" t="str">
        <f t="shared" si="4565"/>
        <v/>
      </c>
      <c r="EE264" s="71" t="str">
        <f t="shared" si="4565"/>
        <v/>
      </c>
      <c r="EF264" s="71" t="str">
        <f t="shared" si="4565"/>
        <v/>
      </c>
      <c r="EG264" s="71" t="str">
        <f t="shared" si="4565"/>
        <v/>
      </c>
      <c r="EH264" s="71" t="str">
        <f t="shared" si="4565"/>
        <v/>
      </c>
      <c r="EI264" s="71" t="str">
        <f t="shared" si="4565"/>
        <v/>
      </c>
      <c r="EJ264" s="71" t="str">
        <f t="shared" si="4565"/>
        <v/>
      </c>
      <c r="EK264" s="71" t="str">
        <f t="shared" si="4565"/>
        <v/>
      </c>
      <c r="EL264" s="71" t="str">
        <f t="shared" si="4565"/>
        <v/>
      </c>
      <c r="EM264" s="71" t="str">
        <f t="shared" si="4565"/>
        <v/>
      </c>
      <c r="EN264" s="71" t="str">
        <f t="shared" si="4565"/>
        <v/>
      </c>
      <c r="EO264" s="71" t="str">
        <f t="shared" si="4565"/>
        <v/>
      </c>
      <c r="EP264" s="71" t="str">
        <f t="shared" si="4565"/>
        <v/>
      </c>
      <c r="EQ264" s="71" t="str">
        <f t="shared" si="4565"/>
        <v/>
      </c>
      <c r="ER264" s="71" t="str">
        <f t="shared" si="4565"/>
        <v/>
      </c>
      <c r="ES264" s="71" t="str">
        <f t="shared" si="4565"/>
        <v/>
      </c>
      <c r="ET264" s="71" t="str">
        <f t="shared" si="4565"/>
        <v/>
      </c>
      <c r="EU264" s="71" t="str">
        <f t="shared" si="4565"/>
        <v/>
      </c>
      <c r="EV264" s="71" t="str">
        <f t="shared" si="4565"/>
        <v/>
      </c>
      <c r="EW264" s="71" t="str">
        <f t="shared" si="4565"/>
        <v/>
      </c>
      <c r="EX264" s="71" t="str">
        <f t="shared" si="4565"/>
        <v/>
      </c>
      <c r="EY264" s="71" t="str">
        <f t="shared" si="4565"/>
        <v/>
      </c>
      <c r="EZ264" s="71" t="str">
        <f t="shared" si="4565"/>
        <v/>
      </c>
      <c r="FA264" s="71" t="str">
        <f t="shared" si="4565"/>
        <v/>
      </c>
      <c r="FB264" s="71" t="str">
        <f t="shared" si="4565"/>
        <v/>
      </c>
      <c r="FC264" s="71" t="str">
        <f t="shared" si="4565"/>
        <v/>
      </c>
      <c r="FD264" s="71" t="str">
        <f t="shared" si="4565"/>
        <v/>
      </c>
      <c r="FE264" s="71" t="str">
        <f t="shared" si="4565"/>
        <v/>
      </c>
      <c r="FF264" s="71" t="str">
        <f t="shared" si="4565"/>
        <v/>
      </c>
      <c r="FG264" s="71" t="str">
        <f t="shared" si="4565"/>
        <v/>
      </c>
      <c r="FH264" s="71" t="str">
        <f t="shared" si="4565"/>
        <v/>
      </c>
      <c r="FI264" s="71" t="str">
        <f t="shared" si="4565"/>
        <v/>
      </c>
      <c r="FJ264" s="71" t="str">
        <f t="shared" si="4565"/>
        <v/>
      </c>
      <c r="FK264" s="71" t="str">
        <f t="shared" si="4565"/>
        <v/>
      </c>
      <c r="FL264" s="71" t="str">
        <f t="shared" si="4565"/>
        <v/>
      </c>
      <c r="FM264" s="71" t="str">
        <f t="shared" si="4565"/>
        <v/>
      </c>
      <c r="FN264" s="71" t="str">
        <f t="shared" ref="FN264:FS264" si="4566">IF(CH264="","","|n"&amp;FN$2&amp;"+"&amp;CH264&amp;FN$1)</f>
        <v/>
      </c>
      <c r="FO264" s="71" t="str">
        <f t="shared" si="4566"/>
        <v/>
      </c>
      <c r="FP264" s="71" t="str">
        <f t="shared" si="4566"/>
        <v/>
      </c>
      <c r="FQ264" s="71" t="str">
        <f t="shared" si="4566"/>
        <v/>
      </c>
      <c r="FR264" s="71" t="str">
        <f t="shared" si="4566"/>
        <v/>
      </c>
      <c r="FS264" s="71" t="str">
        <f t="shared" si="4566"/>
        <v/>
      </c>
    </row>
    <row r="265" spans="1:175" ht="16.5">
      <c r="A265" s="79"/>
      <c r="B265" s="101" t="s">
        <v>818</v>
      </c>
      <c r="C265" s="79" t="s">
        <v>819</v>
      </c>
      <c r="T265" s="120" t="str">
        <f t="shared" ref="T265:T267" si="4567">C265</f>
        <v>|CffFF0000占星|r</v>
      </c>
      <c r="U265" s="85" t="str">
        <f t="shared" ref="U265" si="4568">"ReplaceableTextures\\CommandButtons\\BTN"&amp;B265&amp;".blp"</f>
        <v>ReplaceableTextures\\CommandButtons\\BTNIS11.blp</v>
      </c>
      <c r="CN265" s="70" t="str">
        <f t="shared" si="4393"/>
        <v>InitUnitState('IS11',,,,,,,,,,)</v>
      </c>
      <c r="CO265" s="70" t="str">
        <f t="shared" si="4394"/>
        <v>InitUnitNormal('IS11',,,,,,,,,,)</v>
      </c>
      <c r="CP265" s="70" t="str">
        <f t="shared" si="4395"/>
        <v>InitUnitMagic('IS11',,,,,,,,,,)</v>
      </c>
      <c r="CQ265" s="70" t="str">
        <f t="shared" si="4396"/>
        <v>InitUnitAdd('IS11',,,,,,,,,,)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9" si="4569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9" si="4570">T265</f>
        <v>|CffFF0000占星|r</v>
      </c>
      <c r="CW265" s="60"/>
      <c r="CX265" s="60"/>
      <c r="CY265" s="60"/>
      <c r="CZ265" s="60"/>
      <c r="DA265" s="60"/>
      <c r="DB265" s="71" t="str">
        <f t="shared" ref="DB265" si="4571">IF(V265="","","|n"&amp;DB$2&amp;"+"&amp;V265&amp;DB$1)</f>
        <v/>
      </c>
      <c r="DC265" s="71" t="str">
        <f t="shared" ref="DC265" si="4572">IF(W265="","","|n"&amp;DC$2&amp;"+"&amp;W265&amp;DC$1)</f>
        <v/>
      </c>
      <c r="DD265" s="71" t="str">
        <f t="shared" ref="DD265" si="4573">IF(X265="","","|n"&amp;DD$2&amp;"+"&amp;X265&amp;DD$1)</f>
        <v/>
      </c>
      <c r="DE265" s="71" t="str">
        <f t="shared" ref="DE265" si="4574">IF(Y265="","","|n"&amp;DE$2&amp;"+"&amp;Y265&amp;DE$1)</f>
        <v/>
      </c>
      <c r="DF265" s="71" t="str">
        <f t="shared" ref="DF265" si="4575">IF(Z265="","","|n"&amp;DF$2&amp;"+"&amp;Z265&amp;DF$1)</f>
        <v/>
      </c>
      <c r="DG265" s="71" t="str">
        <f t="shared" ref="DG265" si="4576">IF(AA265="","","|n"&amp;DG$2&amp;"+"&amp;AA265&amp;DG$1)</f>
        <v/>
      </c>
      <c r="DH265" s="71" t="str">
        <f t="shared" ref="DH265" si="4577">IF(AB265="","","|n"&amp;DH$2&amp;"+"&amp;AB265&amp;DH$1)</f>
        <v/>
      </c>
      <c r="DI265" s="71" t="str">
        <f t="shared" ref="DI265" si="4578">IF(AC265="","","|n"&amp;DI$2&amp;"+"&amp;AC265&amp;DI$1)</f>
        <v/>
      </c>
      <c r="DJ265" s="71" t="str">
        <f t="shared" ref="DJ265" si="4579">IF(AD265="","","|n"&amp;DJ$2&amp;"+"&amp;AD265&amp;DJ$1)</f>
        <v/>
      </c>
      <c r="DK265" s="71" t="str">
        <f t="shared" ref="DK265" si="4580">IF(AE265="","","|n"&amp;DK$2&amp;"+"&amp;AE265&amp;DK$1)</f>
        <v/>
      </c>
      <c r="DL265" s="71" t="str">
        <f t="shared" ref="DL265" si="4581">IF(AF265="","","|n"&amp;DL$2&amp;"+"&amp;AF265&amp;DL$1)</f>
        <v/>
      </c>
      <c r="DM265" s="71" t="str">
        <f t="shared" ref="DM265" si="4582">IF(AG265="","","|n"&amp;DM$2&amp;"+"&amp;AG265&amp;DM$1)</f>
        <v/>
      </c>
      <c r="DN265" s="71" t="str">
        <f t="shared" ref="DN265" si="4583">IF(AH265="","","|n"&amp;DN$2&amp;"+"&amp;AH265&amp;DN$1)</f>
        <v/>
      </c>
      <c r="DO265" s="71" t="str">
        <f t="shared" ref="DO265" si="4584">IF(AI265="","","|n"&amp;DO$2&amp;"+"&amp;AI265&amp;DO$1)</f>
        <v/>
      </c>
      <c r="DP265" s="71" t="str">
        <f t="shared" ref="DP265" si="4585">IF(AJ265="","","|n"&amp;DP$2&amp;"+"&amp;AJ265&amp;DP$1)</f>
        <v/>
      </c>
      <c r="DQ265" s="71" t="str">
        <f t="shared" ref="DQ265" si="4586">IF(AK265="","","|n"&amp;DQ$2&amp;"+"&amp;AK265&amp;DQ$1)</f>
        <v/>
      </c>
      <c r="DR265" s="71" t="str">
        <f t="shared" ref="DR265" si="4587">IF(AL265="","","|n"&amp;DR$2&amp;"+"&amp;AL265&amp;DR$1)</f>
        <v/>
      </c>
      <c r="DS265" s="71" t="str">
        <f t="shared" ref="DS265" si="4588">IF(AM265="","","|n"&amp;DS$2&amp;"+"&amp;AM265&amp;DS$1)</f>
        <v/>
      </c>
      <c r="DT265" s="71" t="str">
        <f t="shared" ref="DT265" si="4589">IF(AN265="","","|n"&amp;DT$2&amp;"+"&amp;AN265&amp;DT$1)</f>
        <v/>
      </c>
      <c r="DU265" s="71" t="str">
        <f t="shared" ref="DU265" si="4590">IF(AO265="","","|n"&amp;DU$2&amp;"+"&amp;AO265&amp;DU$1)</f>
        <v/>
      </c>
      <c r="DV265" s="71" t="str">
        <f t="shared" ref="DV265" si="4591">IF(AP265="","","|n"&amp;DV$2&amp;"+"&amp;AP265&amp;DV$1)</f>
        <v/>
      </c>
      <c r="DW265" s="71" t="str">
        <f t="shared" ref="DW265" si="4592">IF(AQ265="","","|n"&amp;DW$2&amp;"+"&amp;AQ265&amp;DW$1)</f>
        <v/>
      </c>
      <c r="DX265" s="71" t="str">
        <f t="shared" ref="DX265" si="4593">IF(AR265="","","|n"&amp;DX$2&amp;"+"&amp;AR265&amp;DX$1)</f>
        <v/>
      </c>
      <c r="DY265" s="71" t="str">
        <f t="shared" ref="DY265" si="4594">IF(AS265="","","|n"&amp;DY$2&amp;"+"&amp;AS265&amp;DY$1)</f>
        <v/>
      </c>
      <c r="DZ265" s="71" t="str">
        <f t="shared" ref="DZ265" si="4595">IF(AT265="","","|n"&amp;DZ$2&amp;"+"&amp;AT265&amp;DZ$1)</f>
        <v/>
      </c>
      <c r="EA265" s="71" t="str">
        <f t="shared" ref="EA265" si="4596">IF(AU265="","","|n"&amp;EA$2&amp;"+"&amp;AU265&amp;EA$1)</f>
        <v/>
      </c>
      <c r="EB265" s="71" t="str">
        <f t="shared" ref="EB265" si="4597">IF(AV265="","","|n"&amp;EB$2&amp;"+"&amp;AV265&amp;EB$1)</f>
        <v/>
      </c>
      <c r="EC265" s="71" t="str">
        <f t="shared" ref="EC265" si="4598">IF(AW265="","","|n"&amp;EC$2&amp;"+"&amp;AW265&amp;EC$1)</f>
        <v/>
      </c>
      <c r="ED265" s="71" t="str">
        <f t="shared" ref="ED265" si="4599">IF(AX265="","","|n"&amp;ED$2&amp;"+"&amp;AX265&amp;ED$1)</f>
        <v/>
      </c>
      <c r="EE265" s="71" t="str">
        <f t="shared" ref="EE265" si="4600">IF(AY265="","","|n"&amp;EE$2&amp;"+"&amp;AY265&amp;EE$1)</f>
        <v/>
      </c>
      <c r="EF265" s="71" t="str">
        <f t="shared" ref="EF265" si="4601">IF(AZ265="","","|n"&amp;EF$2&amp;"+"&amp;AZ265&amp;EF$1)</f>
        <v/>
      </c>
      <c r="EG265" s="71" t="str">
        <f t="shared" ref="EG265" si="4602">IF(BA265="","","|n"&amp;EG$2&amp;"+"&amp;BA265&amp;EG$1)</f>
        <v/>
      </c>
      <c r="EH265" s="71" t="str">
        <f t="shared" ref="EH265" si="4603">IF(BB265="","","|n"&amp;EH$2&amp;"+"&amp;BB265&amp;EH$1)</f>
        <v/>
      </c>
      <c r="EI265" s="71" t="str">
        <f t="shared" ref="EI265" si="4604">IF(BC265="","","|n"&amp;EI$2&amp;"+"&amp;BC265&amp;EI$1)</f>
        <v/>
      </c>
      <c r="EJ265" s="71" t="str">
        <f t="shared" ref="EJ265" si="4605">IF(BD265="","","|n"&amp;EJ$2&amp;"+"&amp;BD265&amp;EJ$1)</f>
        <v/>
      </c>
      <c r="EK265" s="71" t="str">
        <f t="shared" ref="EK265" si="4606">IF(BE265="","","|n"&amp;EK$2&amp;"+"&amp;BE265&amp;EK$1)</f>
        <v/>
      </c>
      <c r="EL265" s="71" t="str">
        <f t="shared" ref="EL265" si="4607">IF(BF265="","","|n"&amp;EL$2&amp;"+"&amp;BF265&amp;EL$1)</f>
        <v/>
      </c>
      <c r="EM265" s="71" t="str">
        <f t="shared" ref="EM265" si="4608">IF(BG265="","","|n"&amp;EM$2&amp;"+"&amp;BG265&amp;EM$1)</f>
        <v/>
      </c>
      <c r="EN265" s="71" t="str">
        <f t="shared" ref="EN265" si="4609">IF(BH265="","","|n"&amp;EN$2&amp;"+"&amp;BH265&amp;EN$1)</f>
        <v/>
      </c>
      <c r="EO265" s="71" t="str">
        <f t="shared" ref="EO265" si="4610">IF(BI265="","","|n"&amp;EO$2&amp;"+"&amp;BI265&amp;EO$1)</f>
        <v/>
      </c>
      <c r="EP265" s="71" t="str">
        <f t="shared" ref="EP265" si="4611">IF(BJ265="","","|n"&amp;EP$2&amp;"+"&amp;BJ265&amp;EP$1)</f>
        <v/>
      </c>
      <c r="EQ265" s="71" t="str">
        <f t="shared" ref="EQ265" si="4612">IF(BK265="","","|n"&amp;EQ$2&amp;"+"&amp;BK265&amp;EQ$1)</f>
        <v/>
      </c>
      <c r="ER265" s="71" t="str">
        <f t="shared" ref="ER265" si="4613">IF(BL265="","","|n"&amp;ER$2&amp;"+"&amp;BL265&amp;ER$1)</f>
        <v/>
      </c>
      <c r="ES265" s="71" t="str">
        <f t="shared" ref="ES265" si="4614">IF(BM265="","","|n"&amp;ES$2&amp;"+"&amp;BM265&amp;ES$1)</f>
        <v/>
      </c>
      <c r="ET265" s="71" t="str">
        <f t="shared" ref="ET265" si="4615">IF(BN265="","","|n"&amp;ET$2&amp;"+"&amp;BN265&amp;ET$1)</f>
        <v/>
      </c>
      <c r="EU265" s="71" t="str">
        <f t="shared" ref="EU265" si="4616">IF(BO265="","","|n"&amp;EU$2&amp;"+"&amp;BO265&amp;EU$1)</f>
        <v/>
      </c>
      <c r="EV265" s="71" t="str">
        <f t="shared" ref="EV265" si="4617">IF(BP265="","","|n"&amp;EV$2&amp;"+"&amp;BP265&amp;EV$1)</f>
        <v/>
      </c>
      <c r="EW265" s="71" t="str">
        <f t="shared" ref="EW265" si="4618">IF(BQ265="","","|n"&amp;EW$2&amp;"+"&amp;BQ265&amp;EW$1)</f>
        <v/>
      </c>
      <c r="EX265" s="71" t="str">
        <f t="shared" ref="EX265" si="4619">IF(BR265="","","|n"&amp;EX$2&amp;"+"&amp;BR265&amp;EX$1)</f>
        <v/>
      </c>
      <c r="EY265" s="71" t="str">
        <f t="shared" ref="EY265" si="4620">IF(BS265="","","|n"&amp;EY$2&amp;"+"&amp;BS265&amp;EY$1)</f>
        <v/>
      </c>
      <c r="EZ265" s="71" t="str">
        <f t="shared" ref="EZ265" si="4621">IF(BT265="","","|n"&amp;EZ$2&amp;"+"&amp;BT265&amp;EZ$1)</f>
        <v/>
      </c>
      <c r="FA265" s="71" t="str">
        <f t="shared" ref="FA265" si="4622">IF(BU265="","","|n"&amp;FA$2&amp;"+"&amp;BU265&amp;FA$1)</f>
        <v/>
      </c>
      <c r="FB265" s="71" t="str">
        <f t="shared" ref="FB265" si="4623">IF(BV265="","","|n"&amp;FB$2&amp;"+"&amp;BV265&amp;FB$1)</f>
        <v/>
      </c>
      <c r="FC265" s="71" t="str">
        <f t="shared" ref="FC265" si="4624">IF(BW265="","","|n"&amp;FC$2&amp;"+"&amp;BW265&amp;FC$1)</f>
        <v/>
      </c>
      <c r="FD265" s="71" t="str">
        <f t="shared" ref="FD265" si="4625">IF(BX265="","","|n"&amp;FD$2&amp;"+"&amp;BX265&amp;FD$1)</f>
        <v/>
      </c>
      <c r="FE265" s="71" t="str">
        <f t="shared" ref="FE265" si="4626">IF(BY265="","","|n"&amp;FE$2&amp;"+"&amp;BY265&amp;FE$1)</f>
        <v/>
      </c>
      <c r="FF265" s="71" t="str">
        <f t="shared" ref="FF265" si="4627">IF(BZ265="","","|n"&amp;FF$2&amp;"+"&amp;BZ265&amp;FF$1)</f>
        <v/>
      </c>
      <c r="FG265" s="71" t="str">
        <f t="shared" ref="FG265" si="4628">IF(CA265="","","|n"&amp;FG$2&amp;"+"&amp;CA265&amp;FG$1)</f>
        <v/>
      </c>
      <c r="FH265" s="71" t="str">
        <f t="shared" ref="FH265" si="4629">IF(CB265="","","|n"&amp;FH$2&amp;"+"&amp;CB265&amp;FH$1)</f>
        <v/>
      </c>
      <c r="FI265" s="71" t="str">
        <f t="shared" ref="FI265" si="4630">IF(CC265="","","|n"&amp;FI$2&amp;"+"&amp;CC265&amp;FI$1)</f>
        <v/>
      </c>
      <c r="FJ265" s="71" t="str">
        <f t="shared" ref="FJ265" si="4631">IF(CD265="","","|n"&amp;FJ$2&amp;"+"&amp;CD265&amp;FJ$1)</f>
        <v/>
      </c>
      <c r="FK265" s="71" t="str">
        <f t="shared" ref="FK265" si="4632">IF(CE265="","","|n"&amp;FK$2&amp;"+"&amp;CE265&amp;FK$1)</f>
        <v/>
      </c>
      <c r="FL265" s="71" t="str">
        <f t="shared" ref="FL265" si="4633">IF(CF265="","","|n"&amp;FL$2&amp;"+"&amp;CF265&amp;FL$1)</f>
        <v/>
      </c>
      <c r="FM265" s="71" t="str">
        <f t="shared" ref="FM265" si="4634">IF(CG265="","","|n"&amp;FM$2&amp;"+"&amp;CG265&amp;FM$1)</f>
        <v/>
      </c>
      <c r="FN265" s="71" t="str">
        <f t="shared" ref="FN265" si="4635">IF(CH265="","","|n"&amp;FN$2&amp;"+"&amp;CH265&amp;FN$1)</f>
        <v/>
      </c>
      <c r="FO265" s="71" t="str">
        <f t="shared" ref="FO265" si="4636">IF(CI265="","","|n"&amp;FO$2&amp;"+"&amp;CI265&amp;FO$1)</f>
        <v/>
      </c>
      <c r="FP265" s="71" t="str">
        <f t="shared" ref="FP265" si="4637">IF(CJ265="","","|n"&amp;FP$2&amp;"+"&amp;CJ265&amp;FP$1)</f>
        <v/>
      </c>
      <c r="FQ265" s="71" t="str">
        <f t="shared" ref="FQ265" si="4638">IF(CK265="","","|n"&amp;FQ$2&amp;"+"&amp;CK265&amp;FQ$1)</f>
        <v/>
      </c>
      <c r="FR265" s="71" t="str">
        <f t="shared" ref="FR265" si="4639">IF(CL265="","","|n"&amp;FR$2&amp;"+"&amp;CL265&amp;FR$1)</f>
        <v/>
      </c>
      <c r="FS265" s="71" t="str">
        <f t="shared" ref="FS265" si="4640">IF(CM265="","","|n"&amp;FS$2&amp;"+"&amp;CM265&amp;FS$1)</f>
        <v/>
      </c>
    </row>
    <row r="266" spans="1:175" ht="16.5">
      <c r="A266" s="79"/>
      <c r="B266" s="101" t="s">
        <v>820</v>
      </c>
      <c r="C266" s="79" t="s">
        <v>821</v>
      </c>
      <c r="T266" s="120" t="str">
        <f t="shared" si="4567"/>
        <v>|CffFFD24D兽魂抽奖|r</v>
      </c>
      <c r="U266" s="85" t="s">
        <v>822</v>
      </c>
      <c r="CN266" s="70" t="str">
        <f t="shared" si="4393"/>
        <v>InitUnitState('IS12',,,,,,,,,,)</v>
      </c>
      <c r="CO266" s="70" t="str">
        <f t="shared" si="4394"/>
        <v>InitUnitNormal('IS12',,,,,,,,,,)</v>
      </c>
      <c r="CP266" s="70" t="str">
        <f t="shared" si="4395"/>
        <v>InitUnitMagic('IS12',,,,,,,,,,)</v>
      </c>
      <c r="CQ266" s="70" t="str">
        <f t="shared" si="4396"/>
        <v>InitUnitAdd('IS12',,,,,,,,,,)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569"/>
        <v>|n</v>
      </c>
      <c r="CV266" s="61" t="str">
        <f t="shared" si="4570"/>
        <v>|CffFFD24D兽魂抽奖|r</v>
      </c>
      <c r="CW266" s="60"/>
      <c r="CX266" s="60"/>
      <c r="CY266" s="60"/>
      <c r="CZ266" s="60"/>
      <c r="DA266" s="60"/>
      <c r="DB266" s="71" t="str">
        <f t="shared" ref="DB266:EG266" si="4641">IF(V266="","","|n"&amp;DB$2&amp;"+"&amp;V266&amp;DB$1)</f>
        <v/>
      </c>
      <c r="DC266" s="71" t="str">
        <f t="shared" si="4641"/>
        <v/>
      </c>
      <c r="DD266" s="71" t="str">
        <f t="shared" si="4641"/>
        <v/>
      </c>
      <c r="DE266" s="71" t="str">
        <f t="shared" si="4641"/>
        <v/>
      </c>
      <c r="DF266" s="71" t="str">
        <f t="shared" si="4641"/>
        <v/>
      </c>
      <c r="DG266" s="71" t="str">
        <f t="shared" si="4641"/>
        <v/>
      </c>
      <c r="DH266" s="71" t="str">
        <f t="shared" si="4641"/>
        <v/>
      </c>
      <c r="DI266" s="71" t="str">
        <f t="shared" si="4641"/>
        <v/>
      </c>
      <c r="DJ266" s="71" t="str">
        <f t="shared" si="4641"/>
        <v/>
      </c>
      <c r="DK266" s="71" t="str">
        <f t="shared" si="4641"/>
        <v/>
      </c>
      <c r="DL266" s="71" t="str">
        <f t="shared" si="4641"/>
        <v/>
      </c>
      <c r="DM266" s="71" t="str">
        <f t="shared" si="4641"/>
        <v/>
      </c>
      <c r="DN266" s="71" t="str">
        <f t="shared" si="4641"/>
        <v/>
      </c>
      <c r="DO266" s="71" t="str">
        <f t="shared" si="4641"/>
        <v/>
      </c>
      <c r="DP266" s="71" t="str">
        <f t="shared" si="4641"/>
        <v/>
      </c>
      <c r="DQ266" s="71" t="str">
        <f t="shared" si="4641"/>
        <v/>
      </c>
      <c r="DR266" s="71" t="str">
        <f t="shared" si="4641"/>
        <v/>
      </c>
      <c r="DS266" s="71" t="str">
        <f t="shared" si="4641"/>
        <v/>
      </c>
      <c r="DT266" s="71" t="str">
        <f t="shared" si="4641"/>
        <v/>
      </c>
      <c r="DU266" s="71" t="str">
        <f t="shared" si="4641"/>
        <v/>
      </c>
      <c r="DV266" s="71" t="str">
        <f t="shared" si="4641"/>
        <v/>
      </c>
      <c r="DW266" s="71" t="str">
        <f t="shared" si="4641"/>
        <v/>
      </c>
      <c r="DX266" s="71" t="str">
        <f t="shared" si="4641"/>
        <v/>
      </c>
      <c r="DY266" s="71" t="str">
        <f t="shared" si="4641"/>
        <v/>
      </c>
      <c r="DZ266" s="71" t="str">
        <f t="shared" si="4641"/>
        <v/>
      </c>
      <c r="EA266" s="71" t="str">
        <f t="shared" si="4641"/>
        <v/>
      </c>
      <c r="EB266" s="71" t="str">
        <f t="shared" si="4641"/>
        <v/>
      </c>
      <c r="EC266" s="71" t="str">
        <f t="shared" si="4641"/>
        <v/>
      </c>
      <c r="ED266" s="71" t="str">
        <f t="shared" si="4641"/>
        <v/>
      </c>
      <c r="EE266" s="71" t="str">
        <f t="shared" si="4641"/>
        <v/>
      </c>
      <c r="EF266" s="71" t="str">
        <f t="shared" si="4641"/>
        <v/>
      </c>
      <c r="EG266" s="71" t="str">
        <f t="shared" si="4641"/>
        <v/>
      </c>
      <c r="EH266" s="71" t="str">
        <f t="shared" ref="EH266:FM266" si="4642">IF(BB266="","","|n"&amp;EH$2&amp;"+"&amp;BB266&amp;EH$1)</f>
        <v/>
      </c>
      <c r="EI266" s="71" t="str">
        <f t="shared" si="4642"/>
        <v/>
      </c>
      <c r="EJ266" s="71" t="str">
        <f t="shared" si="4642"/>
        <v/>
      </c>
      <c r="EK266" s="71" t="str">
        <f t="shared" si="4642"/>
        <v/>
      </c>
      <c r="EL266" s="71" t="str">
        <f t="shared" si="4642"/>
        <v/>
      </c>
      <c r="EM266" s="71" t="str">
        <f t="shared" si="4642"/>
        <v/>
      </c>
      <c r="EN266" s="71" t="str">
        <f t="shared" si="4642"/>
        <v/>
      </c>
      <c r="EO266" s="71" t="str">
        <f t="shared" si="4642"/>
        <v/>
      </c>
      <c r="EP266" s="71" t="str">
        <f t="shared" si="4642"/>
        <v/>
      </c>
      <c r="EQ266" s="71" t="str">
        <f t="shared" si="4642"/>
        <v/>
      </c>
      <c r="ER266" s="71" t="str">
        <f t="shared" si="4642"/>
        <v/>
      </c>
      <c r="ES266" s="71" t="str">
        <f t="shared" si="4642"/>
        <v/>
      </c>
      <c r="ET266" s="71" t="str">
        <f t="shared" si="4642"/>
        <v/>
      </c>
      <c r="EU266" s="71" t="str">
        <f t="shared" si="4642"/>
        <v/>
      </c>
      <c r="EV266" s="71" t="str">
        <f t="shared" si="4642"/>
        <v/>
      </c>
      <c r="EW266" s="71" t="str">
        <f t="shared" si="4642"/>
        <v/>
      </c>
      <c r="EX266" s="71" t="str">
        <f t="shared" si="4642"/>
        <v/>
      </c>
      <c r="EY266" s="71" t="str">
        <f t="shared" si="4642"/>
        <v/>
      </c>
      <c r="EZ266" s="71" t="str">
        <f t="shared" si="4642"/>
        <v/>
      </c>
      <c r="FA266" s="71" t="str">
        <f t="shared" si="4642"/>
        <v/>
      </c>
      <c r="FB266" s="71" t="str">
        <f t="shared" si="4642"/>
        <v/>
      </c>
      <c r="FC266" s="71" t="str">
        <f t="shared" si="4642"/>
        <v/>
      </c>
      <c r="FD266" s="71" t="str">
        <f t="shared" si="4642"/>
        <v/>
      </c>
      <c r="FE266" s="71" t="str">
        <f t="shared" si="4642"/>
        <v/>
      </c>
      <c r="FF266" s="71" t="str">
        <f t="shared" si="4642"/>
        <v/>
      </c>
      <c r="FG266" s="71" t="str">
        <f t="shared" si="4642"/>
        <v/>
      </c>
      <c r="FH266" s="71" t="str">
        <f t="shared" si="4642"/>
        <v/>
      </c>
      <c r="FI266" s="71" t="str">
        <f t="shared" si="4642"/>
        <v/>
      </c>
      <c r="FJ266" s="71" t="str">
        <f t="shared" si="4642"/>
        <v/>
      </c>
      <c r="FK266" s="71" t="str">
        <f t="shared" si="4642"/>
        <v/>
      </c>
      <c r="FL266" s="71" t="str">
        <f t="shared" si="4642"/>
        <v/>
      </c>
      <c r="FM266" s="71" t="str">
        <f t="shared" si="4642"/>
        <v/>
      </c>
      <c r="FN266" s="71" t="str">
        <f t="shared" ref="FN266:FS266" si="4643">IF(CH266="","","|n"&amp;FN$2&amp;"+"&amp;CH266&amp;FN$1)</f>
        <v/>
      </c>
      <c r="FO266" s="71" t="str">
        <f t="shared" si="4643"/>
        <v/>
      </c>
      <c r="FP266" s="71" t="str">
        <f t="shared" si="4643"/>
        <v/>
      </c>
      <c r="FQ266" s="71" t="str">
        <f t="shared" si="4643"/>
        <v/>
      </c>
      <c r="FR266" s="71" t="str">
        <f t="shared" si="4643"/>
        <v/>
      </c>
      <c r="FS266" s="71" t="str">
        <f t="shared" si="4643"/>
        <v/>
      </c>
    </row>
    <row r="267" spans="1:175" ht="16.5">
      <c r="A267" s="79"/>
      <c r="B267" s="101" t="s">
        <v>823</v>
      </c>
      <c r="C267" s="79" t="s">
        <v>821</v>
      </c>
      <c r="T267" s="120" t="str">
        <f t="shared" si="4567"/>
        <v>|CffFFD24D兽魂抽奖|r</v>
      </c>
      <c r="U267" s="85" t="s">
        <v>822</v>
      </c>
      <c r="CN267" s="70" t="str">
        <f t="shared" si="4393"/>
        <v>InitUnitState('IZ0C',,,,,,,,,,)</v>
      </c>
      <c r="CO267" s="70" t="str">
        <f t="shared" si="4394"/>
        <v>InitUnitNormal('IZ0C',,,,,,,,,,)</v>
      </c>
      <c r="CP267" s="70" t="str">
        <f t="shared" si="4395"/>
        <v>InitUnitMagic('IZ0C',,,,,,,,,,)</v>
      </c>
      <c r="CQ267" s="70" t="str">
        <f t="shared" si="4396"/>
        <v>InitUnitAdd('IZ0C',,,,,,,,,,)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69"/>
        <v>|n</v>
      </c>
      <c r="CV267" s="61" t="str">
        <f t="shared" si="4570"/>
        <v>|CffFFD24D兽魂抽奖|r</v>
      </c>
      <c r="CW267" s="60"/>
      <c r="CX267" s="60"/>
      <c r="CY267" s="60"/>
      <c r="CZ267" s="60"/>
      <c r="DA267" s="60"/>
      <c r="DB267" s="71" t="str">
        <f t="shared" ref="DB267:FM267" si="4644">IF(V267="","","|n"&amp;DB$2&amp;"+"&amp;V267&amp;DB$1)</f>
        <v/>
      </c>
      <c r="DC267" s="71" t="str">
        <f t="shared" si="4644"/>
        <v/>
      </c>
      <c r="DD267" s="71" t="str">
        <f t="shared" si="4644"/>
        <v/>
      </c>
      <c r="DE267" s="71" t="str">
        <f t="shared" si="4644"/>
        <v/>
      </c>
      <c r="DF267" s="71" t="str">
        <f t="shared" si="4644"/>
        <v/>
      </c>
      <c r="DG267" s="71" t="str">
        <f t="shared" si="4644"/>
        <v/>
      </c>
      <c r="DH267" s="71" t="str">
        <f t="shared" si="4644"/>
        <v/>
      </c>
      <c r="DI267" s="71" t="str">
        <f t="shared" si="4644"/>
        <v/>
      </c>
      <c r="DJ267" s="71" t="str">
        <f t="shared" si="4644"/>
        <v/>
      </c>
      <c r="DK267" s="71" t="str">
        <f t="shared" si="4644"/>
        <v/>
      </c>
      <c r="DL267" s="71" t="str">
        <f t="shared" si="4644"/>
        <v/>
      </c>
      <c r="DM267" s="71" t="str">
        <f t="shared" si="4644"/>
        <v/>
      </c>
      <c r="DN267" s="71" t="str">
        <f t="shared" si="4644"/>
        <v/>
      </c>
      <c r="DO267" s="71" t="str">
        <f t="shared" si="4644"/>
        <v/>
      </c>
      <c r="DP267" s="71" t="str">
        <f t="shared" si="4644"/>
        <v/>
      </c>
      <c r="DQ267" s="71" t="str">
        <f t="shared" si="4644"/>
        <v/>
      </c>
      <c r="DR267" s="71" t="str">
        <f t="shared" si="4644"/>
        <v/>
      </c>
      <c r="DS267" s="71" t="str">
        <f t="shared" si="4644"/>
        <v/>
      </c>
      <c r="DT267" s="71" t="str">
        <f t="shared" si="4644"/>
        <v/>
      </c>
      <c r="DU267" s="71" t="str">
        <f t="shared" si="4644"/>
        <v/>
      </c>
      <c r="DV267" s="71" t="str">
        <f t="shared" si="4644"/>
        <v/>
      </c>
      <c r="DW267" s="71" t="str">
        <f t="shared" si="4644"/>
        <v/>
      </c>
      <c r="DX267" s="71" t="str">
        <f t="shared" si="4644"/>
        <v/>
      </c>
      <c r="DY267" s="71" t="str">
        <f t="shared" si="4644"/>
        <v/>
      </c>
      <c r="DZ267" s="71" t="str">
        <f t="shared" si="4644"/>
        <v/>
      </c>
      <c r="EA267" s="71" t="str">
        <f t="shared" si="4644"/>
        <v/>
      </c>
      <c r="EB267" s="71" t="str">
        <f t="shared" si="4644"/>
        <v/>
      </c>
      <c r="EC267" s="71" t="str">
        <f t="shared" si="4644"/>
        <v/>
      </c>
      <c r="ED267" s="71" t="str">
        <f t="shared" si="4644"/>
        <v/>
      </c>
      <c r="EE267" s="71" t="str">
        <f t="shared" si="4644"/>
        <v/>
      </c>
      <c r="EF267" s="71" t="str">
        <f t="shared" si="4644"/>
        <v/>
      </c>
      <c r="EG267" s="71" t="str">
        <f t="shared" si="4644"/>
        <v/>
      </c>
      <c r="EH267" s="71" t="str">
        <f t="shared" si="4644"/>
        <v/>
      </c>
      <c r="EI267" s="71" t="str">
        <f t="shared" si="4644"/>
        <v/>
      </c>
      <c r="EJ267" s="71" t="str">
        <f t="shared" si="4644"/>
        <v/>
      </c>
      <c r="EK267" s="71" t="str">
        <f t="shared" si="4644"/>
        <v/>
      </c>
      <c r="EL267" s="71" t="str">
        <f t="shared" si="4644"/>
        <v/>
      </c>
      <c r="EM267" s="71" t="str">
        <f t="shared" si="4644"/>
        <v/>
      </c>
      <c r="EN267" s="71" t="str">
        <f t="shared" si="4644"/>
        <v/>
      </c>
      <c r="EO267" s="71" t="str">
        <f t="shared" si="4644"/>
        <v/>
      </c>
      <c r="EP267" s="71" t="str">
        <f t="shared" si="4644"/>
        <v/>
      </c>
      <c r="EQ267" s="71" t="str">
        <f t="shared" si="4644"/>
        <v/>
      </c>
      <c r="ER267" s="71" t="str">
        <f t="shared" si="4644"/>
        <v/>
      </c>
      <c r="ES267" s="71" t="str">
        <f t="shared" si="4644"/>
        <v/>
      </c>
      <c r="ET267" s="71" t="str">
        <f t="shared" si="4644"/>
        <v/>
      </c>
      <c r="EU267" s="71" t="str">
        <f t="shared" si="4644"/>
        <v/>
      </c>
      <c r="EV267" s="71" t="str">
        <f t="shared" si="4644"/>
        <v/>
      </c>
      <c r="EW267" s="71" t="str">
        <f t="shared" si="4644"/>
        <v/>
      </c>
      <c r="EX267" s="71" t="str">
        <f t="shared" si="4644"/>
        <v/>
      </c>
      <c r="EY267" s="71" t="str">
        <f t="shared" si="4644"/>
        <v/>
      </c>
      <c r="EZ267" s="71" t="str">
        <f t="shared" si="4644"/>
        <v/>
      </c>
      <c r="FA267" s="71" t="str">
        <f t="shared" si="4644"/>
        <v/>
      </c>
      <c r="FB267" s="71" t="str">
        <f t="shared" si="4644"/>
        <v/>
      </c>
      <c r="FC267" s="71" t="str">
        <f t="shared" si="4644"/>
        <v/>
      </c>
      <c r="FD267" s="71" t="str">
        <f t="shared" si="4644"/>
        <v/>
      </c>
      <c r="FE267" s="71" t="str">
        <f t="shared" si="4644"/>
        <v/>
      </c>
      <c r="FF267" s="71" t="str">
        <f t="shared" si="4644"/>
        <v/>
      </c>
      <c r="FG267" s="71" t="str">
        <f t="shared" si="4644"/>
        <v/>
      </c>
      <c r="FH267" s="71" t="str">
        <f t="shared" si="4644"/>
        <v/>
      </c>
      <c r="FI267" s="71" t="str">
        <f t="shared" si="4644"/>
        <v/>
      </c>
      <c r="FJ267" s="71" t="str">
        <f t="shared" si="4644"/>
        <v/>
      </c>
      <c r="FK267" s="71" t="str">
        <f t="shared" si="4644"/>
        <v/>
      </c>
      <c r="FL267" s="71" t="str">
        <f t="shared" si="4644"/>
        <v/>
      </c>
      <c r="FM267" s="71" t="str">
        <f t="shared" si="4644"/>
        <v/>
      </c>
      <c r="FN267" s="71" t="str">
        <f t="shared" ref="FN267:FS267" si="4645">IF(CH267="","","|n"&amp;FN$2&amp;"+"&amp;CH267&amp;FN$1)</f>
        <v/>
      </c>
      <c r="FO267" s="71" t="str">
        <f t="shared" si="4645"/>
        <v/>
      </c>
      <c r="FP267" s="71" t="str">
        <f t="shared" si="4645"/>
        <v/>
      </c>
      <c r="FQ267" s="71" t="str">
        <f t="shared" si="4645"/>
        <v/>
      </c>
      <c r="FR267" s="71" t="str">
        <f t="shared" si="4645"/>
        <v/>
      </c>
      <c r="FS267" s="71" t="str">
        <f t="shared" si="4645"/>
        <v/>
      </c>
    </row>
    <row r="268" spans="1:175" ht="16.5">
      <c r="A268" s="79"/>
      <c r="B268" s="101" t="s">
        <v>824</v>
      </c>
      <c r="C268" s="79" t="s">
        <v>825</v>
      </c>
      <c r="T268" s="120" t="s">
        <v>826</v>
      </c>
      <c r="U268" s="85" t="s">
        <v>822</v>
      </c>
      <c r="CN268" s="70" t="str">
        <f t="shared" si="4393"/>
        <v>InitUnitState('IZ10',,,,,,,,,,)</v>
      </c>
      <c r="CO268" s="70" t="str">
        <f t="shared" si="4394"/>
        <v>InitUnitNormal('IZ10',,,,,,,,,,)</v>
      </c>
      <c r="CP268" s="70" t="str">
        <f t="shared" si="4395"/>
        <v>InitUnitMagic('IZ10',,,,,,,,,,)</v>
      </c>
      <c r="CQ268" s="70" t="str">
        <f t="shared" si="4396"/>
        <v>InitUnitAdd('IZ10',,,,,,,,,,)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69"/>
        <v>|n</v>
      </c>
      <c r="CV268" s="61" t="str">
        <f t="shared" si="4570"/>
        <v>|CffF0F0F0有几率获得|r|Cffffd24d好东西|r|Cfff0f0f0，也有可能|r|Cffcccccc打水漂|r|Cfff0f0f0。|n|n|r|Cff00ff7f观今夜星象，抽就完事了...|r</v>
      </c>
      <c r="CW268" s="60"/>
      <c r="CX268" s="60"/>
      <c r="CY268" s="60"/>
      <c r="CZ268" s="60"/>
      <c r="DA268" s="60"/>
      <c r="DB268" s="71" t="str">
        <f t="shared" ref="DB268:FM268" si="4646">IF(V268="","","|n"&amp;DB$2&amp;"+"&amp;V268&amp;DB$1)</f>
        <v/>
      </c>
      <c r="DC268" s="71" t="str">
        <f t="shared" si="4646"/>
        <v/>
      </c>
      <c r="DD268" s="71" t="str">
        <f t="shared" si="4646"/>
        <v/>
      </c>
      <c r="DE268" s="71" t="str">
        <f t="shared" si="4646"/>
        <v/>
      </c>
      <c r="DF268" s="71" t="str">
        <f t="shared" si="4646"/>
        <v/>
      </c>
      <c r="DG268" s="71" t="str">
        <f t="shared" si="4646"/>
        <v/>
      </c>
      <c r="DH268" s="71" t="str">
        <f t="shared" si="4646"/>
        <v/>
      </c>
      <c r="DI268" s="71" t="str">
        <f t="shared" si="4646"/>
        <v/>
      </c>
      <c r="DJ268" s="71" t="str">
        <f t="shared" si="4646"/>
        <v/>
      </c>
      <c r="DK268" s="71" t="str">
        <f t="shared" si="4646"/>
        <v/>
      </c>
      <c r="DL268" s="71" t="str">
        <f t="shared" si="4646"/>
        <v/>
      </c>
      <c r="DM268" s="71" t="str">
        <f t="shared" si="4646"/>
        <v/>
      </c>
      <c r="DN268" s="71" t="str">
        <f t="shared" si="4646"/>
        <v/>
      </c>
      <c r="DO268" s="71" t="str">
        <f t="shared" si="4646"/>
        <v/>
      </c>
      <c r="DP268" s="71" t="str">
        <f t="shared" si="4646"/>
        <v/>
      </c>
      <c r="DQ268" s="71" t="str">
        <f t="shared" si="4646"/>
        <v/>
      </c>
      <c r="DR268" s="71" t="str">
        <f t="shared" si="4646"/>
        <v/>
      </c>
      <c r="DS268" s="71" t="str">
        <f t="shared" si="4646"/>
        <v/>
      </c>
      <c r="DT268" s="71" t="str">
        <f t="shared" si="4646"/>
        <v/>
      </c>
      <c r="DU268" s="71" t="str">
        <f t="shared" si="4646"/>
        <v/>
      </c>
      <c r="DV268" s="71" t="str">
        <f t="shared" si="4646"/>
        <v/>
      </c>
      <c r="DW268" s="71" t="str">
        <f t="shared" si="4646"/>
        <v/>
      </c>
      <c r="DX268" s="71" t="str">
        <f t="shared" si="4646"/>
        <v/>
      </c>
      <c r="DY268" s="71" t="str">
        <f t="shared" si="4646"/>
        <v/>
      </c>
      <c r="DZ268" s="71" t="str">
        <f t="shared" si="4646"/>
        <v/>
      </c>
      <c r="EA268" s="71" t="str">
        <f t="shared" si="4646"/>
        <v/>
      </c>
      <c r="EB268" s="71" t="str">
        <f t="shared" si="4646"/>
        <v/>
      </c>
      <c r="EC268" s="71" t="str">
        <f t="shared" si="4646"/>
        <v/>
      </c>
      <c r="ED268" s="71" t="str">
        <f t="shared" si="4646"/>
        <v/>
      </c>
      <c r="EE268" s="71" t="str">
        <f t="shared" si="4646"/>
        <v/>
      </c>
      <c r="EF268" s="71" t="str">
        <f t="shared" si="4646"/>
        <v/>
      </c>
      <c r="EG268" s="71" t="str">
        <f t="shared" si="4646"/>
        <v/>
      </c>
      <c r="EH268" s="71" t="str">
        <f t="shared" si="4646"/>
        <v/>
      </c>
      <c r="EI268" s="71" t="str">
        <f t="shared" si="4646"/>
        <v/>
      </c>
      <c r="EJ268" s="71" t="str">
        <f t="shared" si="4646"/>
        <v/>
      </c>
      <c r="EK268" s="71" t="str">
        <f t="shared" si="4646"/>
        <v/>
      </c>
      <c r="EL268" s="71" t="str">
        <f t="shared" si="4646"/>
        <v/>
      </c>
      <c r="EM268" s="71" t="str">
        <f t="shared" si="4646"/>
        <v/>
      </c>
      <c r="EN268" s="71" t="str">
        <f t="shared" si="4646"/>
        <v/>
      </c>
      <c r="EO268" s="71" t="str">
        <f t="shared" si="4646"/>
        <v/>
      </c>
      <c r="EP268" s="71" t="str">
        <f t="shared" si="4646"/>
        <v/>
      </c>
      <c r="EQ268" s="71" t="str">
        <f t="shared" si="4646"/>
        <v/>
      </c>
      <c r="ER268" s="71" t="str">
        <f t="shared" si="4646"/>
        <v/>
      </c>
      <c r="ES268" s="71" t="str">
        <f t="shared" si="4646"/>
        <v/>
      </c>
      <c r="ET268" s="71" t="str">
        <f t="shared" si="4646"/>
        <v/>
      </c>
      <c r="EU268" s="71" t="str">
        <f t="shared" si="4646"/>
        <v/>
      </c>
      <c r="EV268" s="71" t="str">
        <f t="shared" si="4646"/>
        <v/>
      </c>
      <c r="EW268" s="71" t="str">
        <f t="shared" si="4646"/>
        <v/>
      </c>
      <c r="EX268" s="71" t="str">
        <f t="shared" si="4646"/>
        <v/>
      </c>
      <c r="EY268" s="71" t="str">
        <f t="shared" si="4646"/>
        <v/>
      </c>
      <c r="EZ268" s="71" t="str">
        <f t="shared" si="4646"/>
        <v/>
      </c>
      <c r="FA268" s="71" t="str">
        <f t="shared" si="4646"/>
        <v/>
      </c>
      <c r="FB268" s="71" t="str">
        <f t="shared" si="4646"/>
        <v/>
      </c>
      <c r="FC268" s="71" t="str">
        <f t="shared" si="4646"/>
        <v/>
      </c>
      <c r="FD268" s="71" t="str">
        <f t="shared" si="4646"/>
        <v/>
      </c>
      <c r="FE268" s="71" t="str">
        <f t="shared" si="4646"/>
        <v/>
      </c>
      <c r="FF268" s="71" t="str">
        <f t="shared" si="4646"/>
        <v/>
      </c>
      <c r="FG268" s="71" t="str">
        <f t="shared" si="4646"/>
        <v/>
      </c>
      <c r="FH268" s="71" t="str">
        <f t="shared" si="4646"/>
        <v/>
      </c>
      <c r="FI268" s="71" t="str">
        <f t="shared" si="4646"/>
        <v/>
      </c>
      <c r="FJ268" s="71" t="str">
        <f t="shared" si="4646"/>
        <v/>
      </c>
      <c r="FK268" s="71" t="str">
        <f t="shared" si="4646"/>
        <v/>
      </c>
      <c r="FL268" s="71" t="str">
        <f t="shared" si="4646"/>
        <v/>
      </c>
      <c r="FM268" s="71" t="str">
        <f t="shared" si="4646"/>
        <v/>
      </c>
      <c r="FN268" s="71" t="str">
        <f t="shared" ref="FN268:FS268" si="4647">IF(CH268="","","|n"&amp;FN$2&amp;"+"&amp;CH268&amp;FN$1)</f>
        <v/>
      </c>
      <c r="FO268" s="71" t="str">
        <f t="shared" si="4647"/>
        <v/>
      </c>
      <c r="FP268" s="71" t="str">
        <f t="shared" si="4647"/>
        <v/>
      </c>
      <c r="FQ268" s="71" t="str">
        <f t="shared" si="4647"/>
        <v/>
      </c>
      <c r="FR268" s="71" t="str">
        <f t="shared" si="4647"/>
        <v/>
      </c>
      <c r="FS268" s="71" t="str">
        <f t="shared" si="4647"/>
        <v/>
      </c>
    </row>
    <row r="269" spans="1:175" ht="16.5">
      <c r="A269" s="79"/>
      <c r="B269" s="101" t="s">
        <v>827</v>
      </c>
      <c r="C269" s="79" t="s">
        <v>828</v>
      </c>
      <c r="T269" s="120" t="s">
        <v>829</v>
      </c>
      <c r="U269" s="85" t="s">
        <v>822</v>
      </c>
      <c r="CN269" s="70" t="str">
        <f t="shared" si="4393"/>
        <v>InitUnitState('IZ11',,,,,,,,,,)</v>
      </c>
      <c r="CO269" s="70" t="str">
        <f t="shared" si="4394"/>
        <v>InitUnitNormal('IZ11',,,,,,,,,,)</v>
      </c>
      <c r="CP269" s="70" t="str">
        <f t="shared" si="4395"/>
        <v>InitUnitMagic('IZ11',,,,,,,,,,)</v>
      </c>
      <c r="CQ269" s="70" t="str">
        <f t="shared" si="4396"/>
        <v>InitUnitAdd('IZ11',,,,,,,,,,)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si="4569"/>
        <v>|n</v>
      </c>
      <c r="CV269" s="61" t="str">
        <f t="shared" si="4570"/>
        <v>|CffF0F0F0有几率获得|r|Cffffd24d很多好东西|r|Cfff0f0f0，也有可能|r|Cffcccccc打很多水漂|r|Cfff0f0f0。|n|n|r|Cff00ff7f观今夜星象，使劲抽就完事了...|r</v>
      </c>
      <c r="CW269" s="60"/>
      <c r="CX269" s="60"/>
      <c r="CY269" s="60"/>
      <c r="CZ269" s="60"/>
      <c r="DA269" s="60"/>
      <c r="DB269" s="71" t="str">
        <f t="shared" ref="DB269:FM269" si="4648">IF(V269="","","|n"&amp;DB$2&amp;"+"&amp;V269&amp;DB$1)</f>
        <v/>
      </c>
      <c r="DC269" s="71" t="str">
        <f t="shared" si="4648"/>
        <v/>
      </c>
      <c r="DD269" s="71" t="str">
        <f t="shared" si="4648"/>
        <v/>
      </c>
      <c r="DE269" s="71" t="str">
        <f t="shared" si="4648"/>
        <v/>
      </c>
      <c r="DF269" s="71" t="str">
        <f t="shared" si="4648"/>
        <v/>
      </c>
      <c r="DG269" s="71" t="str">
        <f t="shared" si="4648"/>
        <v/>
      </c>
      <c r="DH269" s="71" t="str">
        <f t="shared" si="4648"/>
        <v/>
      </c>
      <c r="DI269" s="71" t="str">
        <f t="shared" si="4648"/>
        <v/>
      </c>
      <c r="DJ269" s="71" t="str">
        <f t="shared" si="4648"/>
        <v/>
      </c>
      <c r="DK269" s="71" t="str">
        <f t="shared" si="4648"/>
        <v/>
      </c>
      <c r="DL269" s="71" t="str">
        <f t="shared" si="4648"/>
        <v/>
      </c>
      <c r="DM269" s="71" t="str">
        <f t="shared" si="4648"/>
        <v/>
      </c>
      <c r="DN269" s="71" t="str">
        <f t="shared" si="4648"/>
        <v/>
      </c>
      <c r="DO269" s="71" t="str">
        <f t="shared" si="4648"/>
        <v/>
      </c>
      <c r="DP269" s="71" t="str">
        <f t="shared" si="4648"/>
        <v/>
      </c>
      <c r="DQ269" s="71" t="str">
        <f t="shared" si="4648"/>
        <v/>
      </c>
      <c r="DR269" s="71" t="str">
        <f t="shared" si="4648"/>
        <v/>
      </c>
      <c r="DS269" s="71" t="str">
        <f t="shared" si="4648"/>
        <v/>
      </c>
      <c r="DT269" s="71" t="str">
        <f t="shared" si="4648"/>
        <v/>
      </c>
      <c r="DU269" s="71" t="str">
        <f t="shared" si="4648"/>
        <v/>
      </c>
      <c r="DV269" s="71" t="str">
        <f t="shared" si="4648"/>
        <v/>
      </c>
      <c r="DW269" s="71" t="str">
        <f t="shared" si="4648"/>
        <v/>
      </c>
      <c r="DX269" s="71" t="str">
        <f t="shared" si="4648"/>
        <v/>
      </c>
      <c r="DY269" s="71" t="str">
        <f t="shared" si="4648"/>
        <v/>
      </c>
      <c r="DZ269" s="71" t="str">
        <f t="shared" si="4648"/>
        <v/>
      </c>
      <c r="EA269" s="71" t="str">
        <f t="shared" si="4648"/>
        <v/>
      </c>
      <c r="EB269" s="71" t="str">
        <f t="shared" si="4648"/>
        <v/>
      </c>
      <c r="EC269" s="71" t="str">
        <f t="shared" si="4648"/>
        <v/>
      </c>
      <c r="ED269" s="71" t="str">
        <f t="shared" si="4648"/>
        <v/>
      </c>
      <c r="EE269" s="71" t="str">
        <f t="shared" si="4648"/>
        <v/>
      </c>
      <c r="EF269" s="71" t="str">
        <f t="shared" si="4648"/>
        <v/>
      </c>
      <c r="EG269" s="71" t="str">
        <f t="shared" si="4648"/>
        <v/>
      </c>
      <c r="EH269" s="71" t="str">
        <f t="shared" si="4648"/>
        <v/>
      </c>
      <c r="EI269" s="71" t="str">
        <f t="shared" si="4648"/>
        <v/>
      </c>
      <c r="EJ269" s="71" t="str">
        <f t="shared" si="4648"/>
        <v/>
      </c>
      <c r="EK269" s="71" t="str">
        <f t="shared" si="4648"/>
        <v/>
      </c>
      <c r="EL269" s="71" t="str">
        <f t="shared" si="4648"/>
        <v/>
      </c>
      <c r="EM269" s="71" t="str">
        <f t="shared" si="4648"/>
        <v/>
      </c>
      <c r="EN269" s="71" t="str">
        <f t="shared" si="4648"/>
        <v/>
      </c>
      <c r="EO269" s="71" t="str">
        <f t="shared" si="4648"/>
        <v/>
      </c>
      <c r="EP269" s="71" t="str">
        <f t="shared" si="4648"/>
        <v/>
      </c>
      <c r="EQ269" s="71" t="str">
        <f t="shared" si="4648"/>
        <v/>
      </c>
      <c r="ER269" s="71" t="str">
        <f t="shared" si="4648"/>
        <v/>
      </c>
      <c r="ES269" s="71" t="str">
        <f t="shared" si="4648"/>
        <v/>
      </c>
      <c r="ET269" s="71" t="str">
        <f t="shared" si="4648"/>
        <v/>
      </c>
      <c r="EU269" s="71" t="str">
        <f t="shared" si="4648"/>
        <v/>
      </c>
      <c r="EV269" s="71" t="str">
        <f t="shared" si="4648"/>
        <v/>
      </c>
      <c r="EW269" s="71" t="str">
        <f t="shared" si="4648"/>
        <v/>
      </c>
      <c r="EX269" s="71" t="str">
        <f t="shared" si="4648"/>
        <v/>
      </c>
      <c r="EY269" s="71" t="str">
        <f t="shared" si="4648"/>
        <v/>
      </c>
      <c r="EZ269" s="71" t="str">
        <f t="shared" si="4648"/>
        <v/>
      </c>
      <c r="FA269" s="71" t="str">
        <f t="shared" si="4648"/>
        <v/>
      </c>
      <c r="FB269" s="71" t="str">
        <f t="shared" si="4648"/>
        <v/>
      </c>
      <c r="FC269" s="71" t="str">
        <f t="shared" si="4648"/>
        <v/>
      </c>
      <c r="FD269" s="71" t="str">
        <f t="shared" si="4648"/>
        <v/>
      </c>
      <c r="FE269" s="71" t="str">
        <f t="shared" si="4648"/>
        <v/>
      </c>
      <c r="FF269" s="71" t="str">
        <f t="shared" si="4648"/>
        <v/>
      </c>
      <c r="FG269" s="71" t="str">
        <f t="shared" si="4648"/>
        <v/>
      </c>
      <c r="FH269" s="71" t="str">
        <f t="shared" si="4648"/>
        <v/>
      </c>
      <c r="FI269" s="71" t="str">
        <f t="shared" si="4648"/>
        <v/>
      </c>
      <c r="FJ269" s="71" t="str">
        <f t="shared" si="4648"/>
        <v/>
      </c>
      <c r="FK269" s="71" t="str">
        <f t="shared" si="4648"/>
        <v/>
      </c>
      <c r="FL269" s="71" t="str">
        <f t="shared" si="4648"/>
        <v/>
      </c>
      <c r="FM269" s="71" t="str">
        <f t="shared" si="4648"/>
        <v/>
      </c>
      <c r="FN269" s="71" t="str">
        <f t="shared" ref="FN269:FS269" si="4649">IF(CH269="","","|n"&amp;FN$2&amp;"+"&amp;CH269&amp;FN$1)</f>
        <v/>
      </c>
      <c r="FO269" s="71" t="str">
        <f t="shared" si="4649"/>
        <v/>
      </c>
      <c r="FP269" s="71" t="str">
        <f t="shared" si="4649"/>
        <v/>
      </c>
      <c r="FQ269" s="71" t="str">
        <f t="shared" si="4649"/>
        <v/>
      </c>
      <c r="FR269" s="71" t="str">
        <f t="shared" si="4649"/>
        <v/>
      </c>
      <c r="FS269" s="71" t="str">
        <f t="shared" si="4649"/>
        <v/>
      </c>
    </row>
    <row r="270" spans="1:175" ht="16.5">
      <c r="A270" s="79"/>
      <c r="B270" s="101" t="s">
        <v>830</v>
      </c>
      <c r="C270" s="79" t="s">
        <v>831</v>
      </c>
      <c r="T270" s="126" t="s">
        <v>832</v>
      </c>
      <c r="U270" s="85" t="s">
        <v>321</v>
      </c>
      <c r="CN270" s="70" t="str">
        <f t="shared" ref="CN270" si="4650">"InitUnitState('"&amp;B270&amp;"',"&amp;V270&amp;","&amp;W270&amp;","&amp;X270&amp;","&amp;Y270&amp;","&amp;Z270&amp;","&amp;AA270&amp;","&amp;AB270&amp;","&amp;AC270&amp;","&amp;AD270&amp;","&amp;AE270&amp;")"</f>
        <v>InitUnitState('IS13',,,,,,,,,,)</v>
      </c>
      <c r="CO270" s="70" t="str">
        <f t="shared" ref="CO270" si="4651">"InitUnitNormal('"&amp;B270&amp;"',"&amp;AF270&amp;","&amp;AG270&amp;","&amp;AH270&amp;","&amp;AI270&amp;","&amp;AJ270&amp;","&amp;AK270&amp;","&amp;AL270&amp;","&amp;AM270&amp;","&amp;AN270&amp;","&amp;AO270&amp;")"</f>
        <v>InitUnitNormal('IS13',,,,,,,,,,)</v>
      </c>
      <c r="CP270" s="70" t="str">
        <f t="shared" ref="CP270" si="4652">"InitUnitMagic('"&amp;B270&amp;"',"&amp;AP270&amp;","&amp;AQ270&amp;","&amp;AR270&amp;","&amp;AS270&amp;","&amp;AT270&amp;","&amp;AU270&amp;","&amp;AV270&amp;","&amp;AW270&amp;","&amp;BI270&amp;","&amp;BJ270&amp;")"</f>
        <v>InitUnitMagic('IS13',,,,,,,,,,)</v>
      </c>
      <c r="CQ270" s="70" t="str">
        <f t="shared" ref="CQ270" si="4653">"InitUnitAdd('"&amp;B270&amp;"',"&amp;BK270&amp;","&amp;BL270&amp;","&amp;BM270&amp;","&amp;BN270&amp;","&amp;BO270&amp;","&amp;BP270&amp;","&amp;BQ270&amp;","&amp;BR270&amp;","&amp;BS270&amp;","&amp;BT270&amp;")"</f>
        <v>InitUnitAdd('IS13',,,,,,,,,,)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ref="CU270:CU272" si="465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2" si="4655">T270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0" s="60"/>
      <c r="CX270" s="60"/>
      <c r="CY270" s="60"/>
      <c r="CZ270" s="60"/>
      <c r="DA270" s="60"/>
      <c r="DB270" s="71" t="str">
        <f t="shared" ref="DB270" si="4656">IF(V270="","","|n"&amp;DB$2&amp;"+"&amp;V270&amp;DB$1)</f>
        <v/>
      </c>
      <c r="DC270" s="71" t="str">
        <f t="shared" ref="DC270" si="4657">IF(W270="","","|n"&amp;DC$2&amp;"+"&amp;W270&amp;DC$1)</f>
        <v/>
      </c>
      <c r="DD270" s="71" t="str">
        <f t="shared" ref="DD270" si="4658">IF(X270="","","|n"&amp;DD$2&amp;"+"&amp;X270&amp;DD$1)</f>
        <v/>
      </c>
      <c r="DE270" s="71" t="str">
        <f t="shared" ref="DE270" si="4659">IF(Y270="","","|n"&amp;DE$2&amp;"+"&amp;Y270&amp;DE$1)</f>
        <v/>
      </c>
      <c r="DF270" s="71" t="str">
        <f t="shared" ref="DF270" si="4660">IF(Z270="","","|n"&amp;DF$2&amp;"+"&amp;Z270&amp;DF$1)</f>
        <v/>
      </c>
      <c r="DG270" s="71" t="str">
        <f t="shared" ref="DG270" si="4661">IF(AA270="","","|n"&amp;DG$2&amp;"+"&amp;AA270&amp;DG$1)</f>
        <v/>
      </c>
      <c r="DH270" s="71" t="str">
        <f t="shared" ref="DH270" si="4662">IF(AB270="","","|n"&amp;DH$2&amp;"+"&amp;AB270&amp;DH$1)</f>
        <v/>
      </c>
      <c r="DI270" s="71" t="str">
        <f t="shared" ref="DI270" si="4663">IF(AC270="","","|n"&amp;DI$2&amp;"+"&amp;AC270&amp;DI$1)</f>
        <v/>
      </c>
      <c r="DJ270" s="71" t="str">
        <f t="shared" ref="DJ270" si="4664">IF(AD270="","","|n"&amp;DJ$2&amp;"+"&amp;AD270&amp;DJ$1)</f>
        <v/>
      </c>
      <c r="DK270" s="71" t="str">
        <f t="shared" ref="DK270" si="4665">IF(AE270="","","|n"&amp;DK$2&amp;"+"&amp;AE270&amp;DK$1)</f>
        <v/>
      </c>
      <c r="DL270" s="71" t="str">
        <f t="shared" ref="DL270" si="4666">IF(AF270="","","|n"&amp;DL$2&amp;"+"&amp;AF270&amp;DL$1)</f>
        <v/>
      </c>
      <c r="DM270" s="71" t="str">
        <f t="shared" ref="DM270" si="4667">IF(AG270="","","|n"&amp;DM$2&amp;"+"&amp;AG270&amp;DM$1)</f>
        <v/>
      </c>
      <c r="DN270" s="71" t="str">
        <f t="shared" ref="DN270" si="4668">IF(AH270="","","|n"&amp;DN$2&amp;"+"&amp;AH270&amp;DN$1)</f>
        <v/>
      </c>
      <c r="DO270" s="71" t="str">
        <f t="shared" ref="DO270" si="4669">IF(AI270="","","|n"&amp;DO$2&amp;"+"&amp;AI270&amp;DO$1)</f>
        <v/>
      </c>
      <c r="DP270" s="71" t="str">
        <f t="shared" ref="DP270" si="4670">IF(AJ270="","","|n"&amp;DP$2&amp;"+"&amp;AJ270&amp;DP$1)</f>
        <v/>
      </c>
      <c r="DQ270" s="71" t="str">
        <f t="shared" ref="DQ270" si="4671">IF(AK270="","","|n"&amp;DQ$2&amp;"+"&amp;AK270&amp;DQ$1)</f>
        <v/>
      </c>
      <c r="DR270" s="71" t="str">
        <f t="shared" ref="DR270" si="4672">IF(AL270="","","|n"&amp;DR$2&amp;"+"&amp;AL270&amp;DR$1)</f>
        <v/>
      </c>
      <c r="DS270" s="71" t="str">
        <f t="shared" ref="DS270" si="4673">IF(AM270="","","|n"&amp;DS$2&amp;"+"&amp;AM270&amp;DS$1)</f>
        <v/>
      </c>
      <c r="DT270" s="71" t="str">
        <f t="shared" ref="DT270" si="4674">IF(AN270="","","|n"&amp;DT$2&amp;"+"&amp;AN270&amp;DT$1)</f>
        <v/>
      </c>
      <c r="DU270" s="71" t="str">
        <f t="shared" ref="DU270" si="4675">IF(AO270="","","|n"&amp;DU$2&amp;"+"&amp;AO270&amp;DU$1)</f>
        <v/>
      </c>
      <c r="DV270" s="71" t="str">
        <f t="shared" ref="DV270" si="4676">IF(AP270="","","|n"&amp;DV$2&amp;"+"&amp;AP270&amp;DV$1)</f>
        <v/>
      </c>
      <c r="DW270" s="71" t="str">
        <f t="shared" ref="DW270" si="4677">IF(AQ270="","","|n"&amp;DW$2&amp;"+"&amp;AQ270&amp;DW$1)</f>
        <v/>
      </c>
      <c r="DX270" s="71" t="str">
        <f t="shared" ref="DX270" si="4678">IF(AR270="","","|n"&amp;DX$2&amp;"+"&amp;AR270&amp;DX$1)</f>
        <v/>
      </c>
      <c r="DY270" s="71" t="str">
        <f t="shared" ref="DY270" si="4679">IF(AS270="","","|n"&amp;DY$2&amp;"+"&amp;AS270&amp;DY$1)</f>
        <v/>
      </c>
      <c r="DZ270" s="71" t="str">
        <f t="shared" ref="DZ270" si="4680">IF(AT270="","","|n"&amp;DZ$2&amp;"+"&amp;AT270&amp;DZ$1)</f>
        <v/>
      </c>
      <c r="EA270" s="71" t="str">
        <f t="shared" ref="EA270" si="4681">IF(AU270="","","|n"&amp;EA$2&amp;"+"&amp;AU270&amp;EA$1)</f>
        <v/>
      </c>
      <c r="EB270" s="71" t="str">
        <f t="shared" ref="EB270" si="4682">IF(AV270="","","|n"&amp;EB$2&amp;"+"&amp;AV270&amp;EB$1)</f>
        <v/>
      </c>
      <c r="EC270" s="71" t="str">
        <f t="shared" ref="EC270" si="4683">IF(AW270="","","|n"&amp;EC$2&amp;"+"&amp;AW270&amp;EC$1)</f>
        <v/>
      </c>
      <c r="ED270" s="71" t="str">
        <f t="shared" ref="ED270" si="4684">IF(AX270="","","|n"&amp;ED$2&amp;"+"&amp;AX270&amp;ED$1)</f>
        <v/>
      </c>
      <c r="EE270" s="71" t="str">
        <f t="shared" ref="EE270" si="4685">IF(AY270="","","|n"&amp;EE$2&amp;"+"&amp;AY270&amp;EE$1)</f>
        <v/>
      </c>
      <c r="EF270" s="71" t="str">
        <f t="shared" ref="EF270" si="4686">IF(AZ270="","","|n"&amp;EF$2&amp;"+"&amp;AZ270&amp;EF$1)</f>
        <v/>
      </c>
      <c r="EG270" s="71" t="str">
        <f t="shared" ref="EG270" si="4687">IF(BA270="","","|n"&amp;EG$2&amp;"+"&amp;BA270&amp;EG$1)</f>
        <v/>
      </c>
      <c r="EH270" s="71" t="str">
        <f t="shared" ref="EH270" si="4688">IF(BB270="","","|n"&amp;EH$2&amp;"+"&amp;BB270&amp;EH$1)</f>
        <v/>
      </c>
      <c r="EI270" s="71" t="str">
        <f t="shared" ref="EI270" si="4689">IF(BC270="","","|n"&amp;EI$2&amp;"+"&amp;BC270&amp;EI$1)</f>
        <v/>
      </c>
      <c r="EJ270" s="71" t="str">
        <f t="shared" ref="EJ270" si="4690">IF(BD270="","","|n"&amp;EJ$2&amp;"+"&amp;BD270&amp;EJ$1)</f>
        <v/>
      </c>
      <c r="EK270" s="71" t="str">
        <f t="shared" ref="EK270" si="4691">IF(BE270="","","|n"&amp;EK$2&amp;"+"&amp;BE270&amp;EK$1)</f>
        <v/>
      </c>
      <c r="EL270" s="71" t="str">
        <f t="shared" ref="EL270" si="4692">IF(BF270="","","|n"&amp;EL$2&amp;"+"&amp;BF270&amp;EL$1)</f>
        <v/>
      </c>
      <c r="EM270" s="71" t="str">
        <f t="shared" ref="EM270" si="4693">IF(BG270="","","|n"&amp;EM$2&amp;"+"&amp;BG270&amp;EM$1)</f>
        <v/>
      </c>
      <c r="EN270" s="71" t="str">
        <f t="shared" ref="EN270" si="4694">IF(BH270="","","|n"&amp;EN$2&amp;"+"&amp;BH270&amp;EN$1)</f>
        <v/>
      </c>
      <c r="EO270" s="71" t="str">
        <f t="shared" ref="EO270" si="4695">IF(BI270="","","|n"&amp;EO$2&amp;"+"&amp;BI270&amp;EO$1)</f>
        <v/>
      </c>
      <c r="EP270" s="71" t="str">
        <f t="shared" ref="EP270" si="4696">IF(BJ270="","","|n"&amp;EP$2&amp;"+"&amp;BJ270&amp;EP$1)</f>
        <v/>
      </c>
      <c r="EQ270" s="71" t="str">
        <f t="shared" ref="EQ270" si="4697">IF(BK270="","","|n"&amp;EQ$2&amp;"+"&amp;BK270&amp;EQ$1)</f>
        <v/>
      </c>
      <c r="ER270" s="71" t="str">
        <f t="shared" ref="ER270" si="4698">IF(BL270="","","|n"&amp;ER$2&amp;"+"&amp;BL270&amp;ER$1)</f>
        <v/>
      </c>
      <c r="ES270" s="71" t="str">
        <f t="shared" ref="ES270" si="4699">IF(BM270="","","|n"&amp;ES$2&amp;"+"&amp;BM270&amp;ES$1)</f>
        <v/>
      </c>
      <c r="ET270" s="71" t="str">
        <f t="shared" ref="ET270" si="4700">IF(BN270="","","|n"&amp;ET$2&amp;"+"&amp;BN270&amp;ET$1)</f>
        <v/>
      </c>
      <c r="EU270" s="71" t="str">
        <f t="shared" ref="EU270" si="4701">IF(BO270="","","|n"&amp;EU$2&amp;"+"&amp;BO270&amp;EU$1)</f>
        <v/>
      </c>
      <c r="EV270" s="71" t="str">
        <f t="shared" ref="EV270" si="4702">IF(BP270="","","|n"&amp;EV$2&amp;"+"&amp;BP270&amp;EV$1)</f>
        <v/>
      </c>
      <c r="EW270" s="71" t="str">
        <f t="shared" ref="EW270" si="4703">IF(BQ270="","","|n"&amp;EW$2&amp;"+"&amp;BQ270&amp;EW$1)</f>
        <v/>
      </c>
      <c r="EX270" s="71" t="str">
        <f t="shared" ref="EX270" si="4704">IF(BR270="","","|n"&amp;EX$2&amp;"+"&amp;BR270&amp;EX$1)</f>
        <v/>
      </c>
      <c r="EY270" s="71" t="str">
        <f t="shared" ref="EY270" si="4705">IF(BS270="","","|n"&amp;EY$2&amp;"+"&amp;BS270&amp;EY$1)</f>
        <v/>
      </c>
      <c r="EZ270" s="71" t="str">
        <f t="shared" ref="EZ270" si="4706">IF(BT270="","","|n"&amp;EZ$2&amp;"+"&amp;BT270&amp;EZ$1)</f>
        <v/>
      </c>
      <c r="FA270" s="71" t="str">
        <f t="shared" ref="FA270" si="4707">IF(BU270="","","|n"&amp;FA$2&amp;"+"&amp;BU270&amp;FA$1)</f>
        <v/>
      </c>
      <c r="FB270" s="71" t="str">
        <f t="shared" ref="FB270" si="4708">IF(BV270="","","|n"&amp;FB$2&amp;"+"&amp;BV270&amp;FB$1)</f>
        <v/>
      </c>
      <c r="FC270" s="71" t="str">
        <f t="shared" ref="FC270" si="4709">IF(BW270="","","|n"&amp;FC$2&amp;"+"&amp;BW270&amp;FC$1)</f>
        <v/>
      </c>
      <c r="FD270" s="71" t="str">
        <f t="shared" ref="FD270" si="4710">IF(BX270="","","|n"&amp;FD$2&amp;"+"&amp;BX270&amp;FD$1)</f>
        <v/>
      </c>
      <c r="FE270" s="71" t="str">
        <f t="shared" ref="FE270" si="4711">IF(BY270="","","|n"&amp;FE$2&amp;"+"&amp;BY270&amp;FE$1)</f>
        <v/>
      </c>
      <c r="FF270" s="71" t="str">
        <f t="shared" ref="FF270" si="4712">IF(BZ270="","","|n"&amp;FF$2&amp;"+"&amp;BZ270&amp;FF$1)</f>
        <v/>
      </c>
      <c r="FG270" s="71" t="str">
        <f t="shared" ref="FG270" si="4713">IF(CA270="","","|n"&amp;FG$2&amp;"+"&amp;CA270&amp;FG$1)</f>
        <v/>
      </c>
      <c r="FH270" s="71" t="str">
        <f t="shared" ref="FH270" si="4714">IF(CB270="","","|n"&amp;FH$2&amp;"+"&amp;CB270&amp;FH$1)</f>
        <v/>
      </c>
      <c r="FI270" s="71" t="str">
        <f t="shared" ref="FI270" si="4715">IF(CC270="","","|n"&amp;FI$2&amp;"+"&amp;CC270&amp;FI$1)</f>
        <v/>
      </c>
      <c r="FJ270" s="71" t="str">
        <f t="shared" ref="FJ270" si="4716">IF(CD270="","","|n"&amp;FJ$2&amp;"+"&amp;CD270&amp;FJ$1)</f>
        <v/>
      </c>
      <c r="FK270" s="71" t="str">
        <f t="shared" ref="FK270" si="4717">IF(CE270="","","|n"&amp;FK$2&amp;"+"&amp;CE270&amp;FK$1)</f>
        <v/>
      </c>
      <c r="FL270" s="71" t="str">
        <f t="shared" ref="FL270" si="4718">IF(CF270="","","|n"&amp;FL$2&amp;"+"&amp;CF270&amp;FL$1)</f>
        <v/>
      </c>
      <c r="FM270" s="71" t="str">
        <f t="shared" ref="FM270" si="4719">IF(CG270="","","|n"&amp;FM$2&amp;"+"&amp;CG270&amp;FM$1)</f>
        <v/>
      </c>
      <c r="FN270" s="71" t="str">
        <f t="shared" ref="FN270" si="4720">IF(CH270="","","|n"&amp;FN$2&amp;"+"&amp;CH270&amp;FN$1)</f>
        <v/>
      </c>
      <c r="FO270" s="71" t="str">
        <f t="shared" ref="FO270" si="4721">IF(CI270="","","|n"&amp;FO$2&amp;"+"&amp;CI270&amp;FO$1)</f>
        <v/>
      </c>
      <c r="FP270" s="71" t="str">
        <f t="shared" ref="FP270" si="4722">IF(CJ270="","","|n"&amp;FP$2&amp;"+"&amp;CJ270&amp;FP$1)</f>
        <v/>
      </c>
      <c r="FQ270" s="71" t="str">
        <f t="shared" ref="FQ270" si="4723">IF(CK270="","","|n"&amp;FQ$2&amp;"+"&amp;CK270&amp;FQ$1)</f>
        <v/>
      </c>
      <c r="FR270" s="71" t="str">
        <f t="shared" ref="FR270" si="4724">IF(CL270="","","|n"&amp;FR$2&amp;"+"&amp;CL270&amp;FR$1)</f>
        <v/>
      </c>
      <c r="FS270" s="71" t="str">
        <f t="shared" ref="FS270" si="4725">IF(CM270="","","|n"&amp;FS$2&amp;"+"&amp;CM270&amp;FS$1)</f>
        <v/>
      </c>
    </row>
    <row r="271" spans="1:175" ht="16.5">
      <c r="A271" s="79"/>
      <c r="B271" s="101" t="s">
        <v>833</v>
      </c>
      <c r="C271" s="79" t="s">
        <v>834</v>
      </c>
      <c r="T271" s="108" t="s">
        <v>835</v>
      </c>
      <c r="U271" s="116" t="s">
        <v>836</v>
      </c>
      <c r="CN271" s="70" t="str">
        <f t="shared" ref="CN271:CN275" si="4726">"InitUnitState('"&amp;B271&amp;"',"&amp;V271&amp;","&amp;W271&amp;","&amp;X271&amp;","&amp;Y271&amp;","&amp;Z271&amp;","&amp;AA271&amp;","&amp;AB271&amp;","&amp;AC271&amp;","&amp;AD271&amp;","&amp;AE271&amp;")"</f>
        <v>InitUnitState('IS14',,,,,,,,,,)</v>
      </c>
      <c r="CO271" s="70" t="str">
        <f t="shared" ref="CO271:CO275" si="4727">"InitUnitNormal('"&amp;B271&amp;"',"&amp;AF271&amp;","&amp;AG271&amp;","&amp;AH271&amp;","&amp;AI271&amp;","&amp;AJ271&amp;","&amp;AK271&amp;","&amp;AL271&amp;","&amp;AM271&amp;","&amp;AN271&amp;","&amp;AO271&amp;")"</f>
        <v>InitUnitNormal('IS14',,,,,,,,,,)</v>
      </c>
      <c r="CP271" s="70" t="str">
        <f t="shared" ref="CP271:CP275" si="4728">"InitUnitMagic('"&amp;B271&amp;"',"&amp;AP271&amp;","&amp;AQ271&amp;","&amp;AR271&amp;","&amp;AS271&amp;","&amp;AT271&amp;","&amp;AU271&amp;","&amp;AV271&amp;","&amp;AW271&amp;","&amp;BI271&amp;","&amp;BJ271&amp;")"</f>
        <v>InitUnitMagic('IS14',,,,,,,,,,)</v>
      </c>
      <c r="CQ271" s="70" t="str">
        <f t="shared" ref="CQ271:CQ275" si="4729">"InitUnitAdd('"&amp;B271&amp;"',"&amp;BK271&amp;","&amp;BL271&amp;","&amp;BM271&amp;","&amp;BN271&amp;","&amp;BO271&amp;","&amp;BP271&amp;","&amp;BQ271&amp;","&amp;BR271&amp;","&amp;BS271&amp;","&amp;BT271&amp;")"</f>
        <v>InitUnitAdd('IS14',,,,,,,,,,)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259&amp;CR$1&amp;")"</f>
        <v>InitEquipData('IS14',,"",,,,,'','','','','','',"ReplaceableTextures\\CommandButtons\\BTNIN01.blp")</v>
      </c>
      <c r="CU271" s="95" t="str">
        <f t="shared" si="4654"/>
        <v>|n</v>
      </c>
      <c r="CV271" s="61" t="str">
        <f t="shared" si="4655"/>
        <v>|cffffcc00升级消耗：|r150+等级*150杀敌数|n|n|cff00ff7f最高升至10级|r</v>
      </c>
      <c r="CW271" s="60"/>
      <c r="CX271" s="60"/>
      <c r="CY271" s="60"/>
      <c r="CZ271" s="60"/>
      <c r="DA271" s="60"/>
      <c r="DB271" s="71" t="str">
        <f t="shared" ref="DB271:EG272" si="4730">IF(V271="","","|n"&amp;DB$2&amp;"+"&amp;V271&amp;DB$1)</f>
        <v/>
      </c>
      <c r="DC271" s="71" t="str">
        <f t="shared" si="4730"/>
        <v/>
      </c>
      <c r="DD271" s="71" t="str">
        <f t="shared" si="4730"/>
        <v/>
      </c>
      <c r="DE271" s="71" t="str">
        <f t="shared" si="4730"/>
        <v/>
      </c>
      <c r="DF271" s="71" t="str">
        <f t="shared" si="4730"/>
        <v/>
      </c>
      <c r="DG271" s="71" t="str">
        <f t="shared" si="4730"/>
        <v/>
      </c>
      <c r="DH271" s="71" t="str">
        <f t="shared" si="4730"/>
        <v/>
      </c>
      <c r="DI271" s="71" t="str">
        <f t="shared" si="4730"/>
        <v/>
      </c>
      <c r="DJ271" s="71" t="str">
        <f t="shared" si="4730"/>
        <v/>
      </c>
      <c r="DK271" s="71" t="str">
        <f t="shared" si="4730"/>
        <v/>
      </c>
      <c r="DL271" s="71" t="str">
        <f t="shared" si="4730"/>
        <v/>
      </c>
      <c r="DM271" s="71" t="str">
        <f t="shared" si="4730"/>
        <v/>
      </c>
      <c r="DN271" s="71" t="str">
        <f t="shared" si="4730"/>
        <v/>
      </c>
      <c r="DO271" s="71" t="str">
        <f t="shared" si="4730"/>
        <v/>
      </c>
      <c r="DP271" s="71" t="str">
        <f t="shared" si="4730"/>
        <v/>
      </c>
      <c r="DQ271" s="71" t="str">
        <f t="shared" si="4730"/>
        <v/>
      </c>
      <c r="DR271" s="71" t="str">
        <f t="shared" si="4730"/>
        <v/>
      </c>
      <c r="DS271" s="71" t="str">
        <f t="shared" si="4730"/>
        <v/>
      </c>
      <c r="DT271" s="71" t="str">
        <f t="shared" si="4730"/>
        <v/>
      </c>
      <c r="DU271" s="71" t="str">
        <f t="shared" si="4730"/>
        <v/>
      </c>
      <c r="DV271" s="71" t="str">
        <f t="shared" si="4730"/>
        <v/>
      </c>
      <c r="DW271" s="71" t="str">
        <f t="shared" si="4730"/>
        <v/>
      </c>
      <c r="DX271" s="71" t="str">
        <f t="shared" si="4730"/>
        <v/>
      </c>
      <c r="DY271" s="71" t="str">
        <f t="shared" si="4730"/>
        <v/>
      </c>
      <c r="DZ271" s="71" t="str">
        <f t="shared" si="4730"/>
        <v/>
      </c>
      <c r="EA271" s="71" t="str">
        <f t="shared" si="4730"/>
        <v/>
      </c>
      <c r="EB271" s="71" t="str">
        <f t="shared" si="4730"/>
        <v/>
      </c>
      <c r="EC271" s="71" t="str">
        <f t="shared" si="4730"/>
        <v/>
      </c>
      <c r="ED271" s="71" t="str">
        <f t="shared" si="4730"/>
        <v/>
      </c>
      <c r="EE271" s="71" t="str">
        <f t="shared" si="4730"/>
        <v/>
      </c>
      <c r="EF271" s="71" t="str">
        <f t="shared" si="4730"/>
        <v/>
      </c>
      <c r="EG271" s="71" t="str">
        <f t="shared" si="4730"/>
        <v/>
      </c>
      <c r="EH271" s="71" t="str">
        <f t="shared" ref="EH271:FM272" si="4731">IF(BB271="","","|n"&amp;EH$2&amp;"+"&amp;BB271&amp;EH$1)</f>
        <v/>
      </c>
      <c r="EI271" s="71" t="str">
        <f t="shared" si="4731"/>
        <v/>
      </c>
      <c r="EJ271" s="71" t="str">
        <f t="shared" si="4731"/>
        <v/>
      </c>
      <c r="EK271" s="71" t="str">
        <f t="shared" si="4731"/>
        <v/>
      </c>
      <c r="EL271" s="71" t="str">
        <f t="shared" si="4731"/>
        <v/>
      </c>
      <c r="EM271" s="71" t="str">
        <f t="shared" si="4731"/>
        <v/>
      </c>
      <c r="EN271" s="71" t="str">
        <f t="shared" si="4731"/>
        <v/>
      </c>
      <c r="EO271" s="71" t="str">
        <f t="shared" si="4731"/>
        <v/>
      </c>
      <c r="EP271" s="71" t="str">
        <f t="shared" si="4731"/>
        <v/>
      </c>
      <c r="EQ271" s="71" t="str">
        <f t="shared" si="4731"/>
        <v/>
      </c>
      <c r="ER271" s="71" t="str">
        <f t="shared" si="4731"/>
        <v/>
      </c>
      <c r="ES271" s="71" t="str">
        <f t="shared" si="4731"/>
        <v/>
      </c>
      <c r="ET271" s="71" t="str">
        <f t="shared" si="4731"/>
        <v/>
      </c>
      <c r="EU271" s="71" t="str">
        <f t="shared" si="4731"/>
        <v/>
      </c>
      <c r="EV271" s="71" t="str">
        <f t="shared" si="4731"/>
        <v/>
      </c>
      <c r="EW271" s="71" t="str">
        <f t="shared" si="4731"/>
        <v/>
      </c>
      <c r="EX271" s="71" t="str">
        <f t="shared" si="4731"/>
        <v/>
      </c>
      <c r="EY271" s="71" t="str">
        <f t="shared" si="4731"/>
        <v/>
      </c>
      <c r="EZ271" s="71" t="str">
        <f t="shared" si="4731"/>
        <v/>
      </c>
      <c r="FA271" s="71" t="str">
        <f t="shared" si="4731"/>
        <v/>
      </c>
      <c r="FB271" s="71" t="str">
        <f t="shared" si="4731"/>
        <v/>
      </c>
      <c r="FC271" s="71" t="str">
        <f t="shared" si="4731"/>
        <v/>
      </c>
      <c r="FD271" s="71" t="str">
        <f t="shared" si="4731"/>
        <v/>
      </c>
      <c r="FE271" s="71" t="str">
        <f t="shared" si="4731"/>
        <v/>
      </c>
      <c r="FF271" s="71" t="str">
        <f t="shared" si="4731"/>
        <v/>
      </c>
      <c r="FG271" s="71" t="str">
        <f t="shared" si="4731"/>
        <v/>
      </c>
      <c r="FH271" s="71" t="str">
        <f t="shared" si="4731"/>
        <v/>
      </c>
      <c r="FI271" s="71" t="str">
        <f t="shared" si="4731"/>
        <v/>
      </c>
      <c r="FJ271" s="71" t="str">
        <f t="shared" si="4731"/>
        <v/>
      </c>
      <c r="FK271" s="71" t="str">
        <f t="shared" si="4731"/>
        <v/>
      </c>
      <c r="FL271" s="71" t="str">
        <f t="shared" si="4731"/>
        <v/>
      </c>
      <c r="FM271" s="71" t="str">
        <f t="shared" si="4731"/>
        <v/>
      </c>
      <c r="FN271" s="71" t="str">
        <f t="shared" ref="FN271:FS272" si="4732">IF(CH271="","","|n"&amp;FN$2&amp;"+"&amp;CH271&amp;FN$1)</f>
        <v/>
      </c>
      <c r="FO271" s="71" t="str">
        <f t="shared" si="4732"/>
        <v/>
      </c>
      <c r="FP271" s="71" t="str">
        <f t="shared" si="4732"/>
        <v/>
      </c>
      <c r="FQ271" s="71" t="str">
        <f t="shared" si="4732"/>
        <v/>
      </c>
      <c r="FR271" s="71" t="str">
        <f t="shared" si="4732"/>
        <v/>
      </c>
      <c r="FS271" s="71" t="str">
        <f t="shared" si="4732"/>
        <v/>
      </c>
    </row>
    <row r="272" spans="1:175" ht="15">
      <c r="A272" s="79"/>
      <c r="B272" s="80" t="s">
        <v>837</v>
      </c>
      <c r="C272" s="122" t="s">
        <v>838</v>
      </c>
      <c r="T272" s="127" t="s">
        <v>839</v>
      </c>
      <c r="U272" s="85" t="str">
        <f t="shared" ref="U272" si="4733">"ReplaceableTextures\\CommandButtons\\BTN"&amp;B272&amp;".blp"</f>
        <v>ReplaceableTextures\\CommandButtons\\BTNIB00.blp</v>
      </c>
      <c r="CN272" s="70" t="str">
        <f t="shared" ref="CN272" si="4734">"InitUnitState('"&amp;B272&amp;"',"&amp;V272&amp;","&amp;W272&amp;","&amp;X272&amp;","&amp;Y272&amp;","&amp;Z272&amp;","&amp;AA272&amp;","&amp;AB272&amp;","&amp;AC272&amp;","&amp;AD272&amp;","&amp;AE272&amp;")"</f>
        <v>InitUnitState('IB00',,,,,,,,,,)</v>
      </c>
      <c r="CO272" s="70" t="str">
        <f t="shared" ref="CO272" si="4735">"InitUnitNormal('"&amp;B272&amp;"',"&amp;AF272&amp;","&amp;AG272&amp;","&amp;AH272&amp;","&amp;AI272&amp;","&amp;AJ272&amp;","&amp;AK272&amp;","&amp;AL272&amp;","&amp;AM272&amp;","&amp;AN272&amp;","&amp;AO272&amp;")"</f>
        <v>InitUnitNormal('IB00',,,,,,,,,,)</v>
      </c>
      <c r="CP272" s="70" t="str">
        <f t="shared" ref="CP272" si="4736">"InitUnitMagic('"&amp;B272&amp;"',"&amp;AP272&amp;","&amp;AQ272&amp;","&amp;AR272&amp;","&amp;AS272&amp;","&amp;AT272&amp;","&amp;AU272&amp;","&amp;AV272&amp;","&amp;AW272&amp;","&amp;BI272&amp;","&amp;BJ272&amp;")"</f>
        <v>InitUnitMagic('IB00',,,,,,,,,,)</v>
      </c>
      <c r="CQ272" s="70" t="str">
        <f t="shared" ref="CQ272" si="4737">"InitUnitAdd('"&amp;B272&amp;"',"&amp;BK272&amp;","&amp;BL272&amp;","&amp;BM272&amp;","&amp;BN272&amp;","&amp;BO272&amp;","&amp;BP272&amp;","&amp;BQ272&amp;","&amp;BR272&amp;","&amp;BS272&amp;","&amp;BT272&amp;")"</f>
        <v>InitUnitAdd('IB00',,,,,,,,,,)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InitEquipData('IB00',,"",,,,,'','','','','','',"ReplaceableTextures\\CommandButtons\\BTNIB01.blp")</v>
      </c>
      <c r="CU272" s="95" t="str">
        <f t="shared" si="4654"/>
        <v>|n</v>
      </c>
      <c r="CV272" s="61" t="str">
        <f t="shared" si="4655"/>
        <v>|cffffcc33平台名称带有“星耀”开局自动激活！|n|n|r奖励：|n|cffffcc00每秒金币+1|n每秒攻击+1|n每秒生命+5|r</v>
      </c>
      <c r="CW272" s="60"/>
      <c r="CX272" s="60"/>
      <c r="CY272" s="60"/>
      <c r="CZ272" s="60"/>
      <c r="DA272" s="60"/>
      <c r="DB272" s="71" t="str">
        <f t="shared" si="4730"/>
        <v/>
      </c>
      <c r="DC272" s="71" t="str">
        <f t="shared" si="4730"/>
        <v/>
      </c>
      <c r="DD272" s="71" t="str">
        <f t="shared" si="4730"/>
        <v/>
      </c>
      <c r="DE272" s="71" t="str">
        <f t="shared" si="4730"/>
        <v/>
      </c>
      <c r="DF272" s="71" t="str">
        <f t="shared" si="4730"/>
        <v/>
      </c>
      <c r="DG272" s="71" t="str">
        <f t="shared" si="4730"/>
        <v/>
      </c>
      <c r="DH272" s="71" t="str">
        <f t="shared" si="4730"/>
        <v/>
      </c>
      <c r="DI272" s="71" t="str">
        <f t="shared" si="4730"/>
        <v/>
      </c>
      <c r="DJ272" s="71" t="str">
        <f t="shared" si="4730"/>
        <v/>
      </c>
      <c r="DK272" s="71" t="str">
        <f t="shared" si="4730"/>
        <v/>
      </c>
      <c r="DL272" s="71" t="str">
        <f t="shared" si="4730"/>
        <v/>
      </c>
      <c r="DM272" s="71" t="str">
        <f t="shared" si="4730"/>
        <v/>
      </c>
      <c r="DN272" s="71" t="str">
        <f t="shared" si="4730"/>
        <v/>
      </c>
      <c r="DO272" s="71" t="str">
        <f t="shared" si="4730"/>
        <v/>
      </c>
      <c r="DP272" s="71" t="str">
        <f t="shared" si="4730"/>
        <v/>
      </c>
      <c r="DQ272" s="71" t="str">
        <f t="shared" si="4730"/>
        <v/>
      </c>
      <c r="DR272" s="71" t="str">
        <f t="shared" si="4730"/>
        <v/>
      </c>
      <c r="DS272" s="71" t="str">
        <f t="shared" si="4730"/>
        <v/>
      </c>
      <c r="DT272" s="71" t="str">
        <f t="shared" si="4730"/>
        <v/>
      </c>
      <c r="DU272" s="71" t="str">
        <f t="shared" si="4730"/>
        <v/>
      </c>
      <c r="DV272" s="71" t="str">
        <f t="shared" si="4730"/>
        <v/>
      </c>
      <c r="DW272" s="71" t="str">
        <f t="shared" si="4730"/>
        <v/>
      </c>
      <c r="DX272" s="71" t="str">
        <f t="shared" si="4730"/>
        <v/>
      </c>
      <c r="DY272" s="71" t="str">
        <f t="shared" si="4730"/>
        <v/>
      </c>
      <c r="DZ272" s="71" t="str">
        <f t="shared" si="4730"/>
        <v/>
      </c>
      <c r="EA272" s="71" t="str">
        <f t="shared" si="4730"/>
        <v/>
      </c>
      <c r="EB272" s="71" t="str">
        <f t="shared" si="4730"/>
        <v/>
      </c>
      <c r="EC272" s="71" t="str">
        <f t="shared" si="4730"/>
        <v/>
      </c>
      <c r="ED272" s="71" t="str">
        <f t="shared" si="4730"/>
        <v/>
      </c>
      <c r="EE272" s="71" t="str">
        <f t="shared" si="4730"/>
        <v/>
      </c>
      <c r="EF272" s="71" t="str">
        <f t="shared" si="4730"/>
        <v/>
      </c>
      <c r="EG272" s="71" t="str">
        <f t="shared" si="4730"/>
        <v/>
      </c>
      <c r="EH272" s="71" t="str">
        <f t="shared" si="4731"/>
        <v/>
      </c>
      <c r="EI272" s="71" t="str">
        <f t="shared" si="4731"/>
        <v/>
      </c>
      <c r="EJ272" s="71" t="str">
        <f t="shared" si="4731"/>
        <v/>
      </c>
      <c r="EK272" s="71" t="str">
        <f t="shared" si="4731"/>
        <v/>
      </c>
      <c r="EL272" s="71" t="str">
        <f t="shared" si="4731"/>
        <v/>
      </c>
      <c r="EM272" s="71" t="str">
        <f t="shared" si="4731"/>
        <v/>
      </c>
      <c r="EN272" s="71" t="str">
        <f t="shared" si="4731"/>
        <v/>
      </c>
      <c r="EO272" s="71" t="str">
        <f t="shared" si="4731"/>
        <v/>
      </c>
      <c r="EP272" s="71" t="str">
        <f t="shared" si="4731"/>
        <v/>
      </c>
      <c r="EQ272" s="71" t="str">
        <f t="shared" si="4731"/>
        <v/>
      </c>
      <c r="ER272" s="71" t="str">
        <f t="shared" si="4731"/>
        <v/>
      </c>
      <c r="ES272" s="71" t="str">
        <f t="shared" si="4731"/>
        <v/>
      </c>
      <c r="ET272" s="71" t="str">
        <f t="shared" si="4731"/>
        <v/>
      </c>
      <c r="EU272" s="71" t="str">
        <f t="shared" si="4731"/>
        <v/>
      </c>
      <c r="EV272" s="71" t="str">
        <f t="shared" si="4731"/>
        <v/>
      </c>
      <c r="EW272" s="71" t="str">
        <f t="shared" si="4731"/>
        <v/>
      </c>
      <c r="EX272" s="71" t="str">
        <f t="shared" si="4731"/>
        <v/>
      </c>
      <c r="EY272" s="71" t="str">
        <f t="shared" si="4731"/>
        <v/>
      </c>
      <c r="EZ272" s="71" t="str">
        <f t="shared" si="4731"/>
        <v/>
      </c>
      <c r="FA272" s="71" t="str">
        <f t="shared" si="4731"/>
        <v/>
      </c>
      <c r="FB272" s="71" t="str">
        <f t="shared" si="4731"/>
        <v/>
      </c>
      <c r="FC272" s="71" t="str">
        <f t="shared" si="4731"/>
        <v/>
      </c>
      <c r="FD272" s="71" t="str">
        <f t="shared" si="4731"/>
        <v/>
      </c>
      <c r="FE272" s="71" t="str">
        <f t="shared" si="4731"/>
        <v/>
      </c>
      <c r="FF272" s="71" t="str">
        <f t="shared" si="4731"/>
        <v/>
      </c>
      <c r="FG272" s="71" t="str">
        <f t="shared" si="4731"/>
        <v/>
      </c>
      <c r="FH272" s="71" t="str">
        <f t="shared" si="4731"/>
        <v/>
      </c>
      <c r="FI272" s="71" t="str">
        <f t="shared" si="4731"/>
        <v/>
      </c>
      <c r="FJ272" s="71" t="str">
        <f t="shared" si="4731"/>
        <v/>
      </c>
      <c r="FK272" s="71" t="str">
        <f t="shared" si="4731"/>
        <v/>
      </c>
      <c r="FL272" s="71" t="str">
        <f t="shared" si="4731"/>
        <v/>
      </c>
      <c r="FM272" s="71" t="str">
        <f t="shared" si="4731"/>
        <v/>
      </c>
      <c r="FN272" s="71" t="str">
        <f t="shared" si="4732"/>
        <v/>
      </c>
      <c r="FO272" s="71" t="str">
        <f t="shared" si="4732"/>
        <v/>
      </c>
      <c r="FP272" s="71" t="str">
        <f t="shared" si="4732"/>
        <v/>
      </c>
      <c r="FQ272" s="71" t="str">
        <f t="shared" si="4732"/>
        <v/>
      </c>
      <c r="FR272" s="71" t="str">
        <f t="shared" si="4732"/>
        <v/>
      </c>
      <c r="FS272" s="71" t="str">
        <f t="shared" si="4732"/>
        <v/>
      </c>
    </row>
    <row r="273" spans="1:175" ht="15">
      <c r="A273" s="79"/>
      <c r="B273" s="80" t="s">
        <v>840</v>
      </c>
      <c r="C273" s="122" t="s">
        <v>841</v>
      </c>
      <c r="T273" s="127" t="s">
        <v>842</v>
      </c>
      <c r="U273" s="85" t="str">
        <f t="shared" ref="U273:U281" si="4738">"ReplaceableTextures\\CommandButtons\\BTN"&amp;B273&amp;".blp"</f>
        <v>ReplaceableTextures\\CommandButtons\\BTNIB01.blp</v>
      </c>
      <c r="CN273" s="70" t="str">
        <f t="shared" si="4726"/>
        <v>InitUnitState('IB01',,,,,,,,,,)</v>
      </c>
      <c r="CO273" s="70" t="str">
        <f t="shared" si="4727"/>
        <v>InitUnitNormal('IB01',,,,,,,,,,)</v>
      </c>
      <c r="CP273" s="70" t="str">
        <f t="shared" si="4728"/>
        <v>InitUnitMagic('IB01',,,,,,,,,,)</v>
      </c>
      <c r="CQ273" s="70" t="str">
        <f t="shared" si="4729"/>
        <v>InitUnitAdd('IB01',,,,,,,,,,)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InitEquipData('IB01',,"",,,,,'','','','','','',"ReplaceableTextures\\CommandButtons\\BTNIB02.blp")</v>
      </c>
      <c r="CU273" s="95" t="str">
        <f t="shared" ref="CU273:CU283" si="4739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V273" s="61" t="str">
        <f t="shared" ref="CV273:CV283" si="4740">T273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3" s="60"/>
      <c r="CX273" s="60"/>
      <c r="CY273" s="60"/>
      <c r="CZ273" s="60"/>
      <c r="DA273" s="60"/>
      <c r="DB273" s="71" t="str">
        <f t="shared" ref="DB273:DB280" si="4741">IF(V273="","","|n"&amp;DB$2&amp;"+"&amp;V273&amp;DB$1)</f>
        <v/>
      </c>
      <c r="DC273" s="71" t="str">
        <f t="shared" ref="DC273:DC280" si="4742">IF(W273="","","|n"&amp;DC$2&amp;"+"&amp;W273&amp;DC$1)</f>
        <v/>
      </c>
      <c r="DD273" s="71" t="str">
        <f t="shared" ref="DD273:DD280" si="4743">IF(X273="","","|n"&amp;DD$2&amp;"+"&amp;X273&amp;DD$1)</f>
        <v/>
      </c>
      <c r="DE273" s="71" t="str">
        <f t="shared" ref="DE273:DE280" si="4744">IF(Y273="","","|n"&amp;DE$2&amp;"+"&amp;Y273&amp;DE$1)</f>
        <v/>
      </c>
      <c r="DF273" s="71" t="str">
        <f t="shared" ref="DF273:DF280" si="4745">IF(Z273="","","|n"&amp;DF$2&amp;"+"&amp;Z273&amp;DF$1)</f>
        <v/>
      </c>
      <c r="DG273" s="71" t="str">
        <f t="shared" ref="DG273:DG280" si="4746">IF(AA273="","","|n"&amp;DG$2&amp;"+"&amp;AA273&amp;DG$1)</f>
        <v/>
      </c>
      <c r="DH273" s="71" t="str">
        <f t="shared" ref="DH273:DH280" si="4747">IF(AB273="","","|n"&amp;DH$2&amp;"+"&amp;AB273&amp;DH$1)</f>
        <v/>
      </c>
      <c r="DI273" s="71" t="str">
        <f t="shared" ref="DI273:DI280" si="4748">IF(AC273="","","|n"&amp;DI$2&amp;"+"&amp;AC273&amp;DI$1)</f>
        <v/>
      </c>
      <c r="DJ273" s="71" t="str">
        <f t="shared" ref="DJ273:DJ280" si="4749">IF(AD273="","","|n"&amp;DJ$2&amp;"+"&amp;AD273&amp;DJ$1)</f>
        <v/>
      </c>
      <c r="DK273" s="71" t="str">
        <f t="shared" ref="DK273:DK280" si="4750">IF(AE273="","","|n"&amp;DK$2&amp;"+"&amp;AE273&amp;DK$1)</f>
        <v/>
      </c>
      <c r="DL273" s="71" t="str">
        <f t="shared" ref="DL273:DL280" si="4751">IF(AF273="","","|n"&amp;DL$2&amp;"+"&amp;AF273&amp;DL$1)</f>
        <v/>
      </c>
      <c r="DM273" s="71" t="str">
        <f t="shared" ref="DM273:DM280" si="4752">IF(AG273="","","|n"&amp;DM$2&amp;"+"&amp;AG273&amp;DM$1)</f>
        <v/>
      </c>
      <c r="DN273" s="71" t="str">
        <f t="shared" ref="DN273:DN280" si="4753">IF(AH273="","","|n"&amp;DN$2&amp;"+"&amp;AH273&amp;DN$1)</f>
        <v/>
      </c>
      <c r="DO273" s="71" t="str">
        <f t="shared" ref="DO273:DO280" si="4754">IF(AI273="","","|n"&amp;DO$2&amp;"+"&amp;AI273&amp;DO$1)</f>
        <v/>
      </c>
      <c r="DP273" s="71" t="str">
        <f t="shared" ref="DP273:DP280" si="4755">IF(AJ273="","","|n"&amp;DP$2&amp;"+"&amp;AJ273&amp;DP$1)</f>
        <v/>
      </c>
      <c r="DQ273" s="71" t="str">
        <f t="shared" ref="DQ273:DQ280" si="4756">IF(AK273="","","|n"&amp;DQ$2&amp;"+"&amp;AK273&amp;DQ$1)</f>
        <v/>
      </c>
      <c r="DR273" s="71" t="str">
        <f t="shared" ref="DR273:DR280" si="4757">IF(AL273="","","|n"&amp;DR$2&amp;"+"&amp;AL273&amp;DR$1)</f>
        <v/>
      </c>
      <c r="DS273" s="71" t="str">
        <f t="shared" ref="DS273:DS280" si="4758">IF(AM273="","","|n"&amp;DS$2&amp;"+"&amp;AM273&amp;DS$1)</f>
        <v/>
      </c>
      <c r="DT273" s="71" t="str">
        <f t="shared" ref="DT273:DT280" si="4759">IF(AN273="","","|n"&amp;DT$2&amp;"+"&amp;AN273&amp;DT$1)</f>
        <v/>
      </c>
      <c r="DU273" s="71" t="str">
        <f t="shared" ref="DU273:DU280" si="4760">IF(AO273="","","|n"&amp;DU$2&amp;"+"&amp;AO273&amp;DU$1)</f>
        <v/>
      </c>
      <c r="DV273" s="71" t="str">
        <f t="shared" ref="DV273:DV280" si="4761">IF(AP273="","","|n"&amp;DV$2&amp;"+"&amp;AP273&amp;DV$1)</f>
        <v/>
      </c>
      <c r="DW273" s="71" t="str">
        <f t="shared" ref="DW273:DW280" si="4762">IF(AQ273="","","|n"&amp;DW$2&amp;"+"&amp;AQ273&amp;DW$1)</f>
        <v/>
      </c>
      <c r="DX273" s="71" t="str">
        <f t="shared" ref="DX273:DX280" si="4763">IF(AR273="","","|n"&amp;DX$2&amp;"+"&amp;AR273&amp;DX$1)</f>
        <v/>
      </c>
      <c r="DY273" s="71" t="str">
        <f t="shared" ref="DY273:DY280" si="4764">IF(AS273="","","|n"&amp;DY$2&amp;"+"&amp;AS273&amp;DY$1)</f>
        <v/>
      </c>
      <c r="DZ273" s="71" t="str">
        <f t="shared" ref="DZ273:DZ280" si="4765">IF(AT273="","","|n"&amp;DZ$2&amp;"+"&amp;AT273&amp;DZ$1)</f>
        <v/>
      </c>
      <c r="EA273" s="71" t="str">
        <f t="shared" ref="EA273:EA280" si="4766">IF(AU273="","","|n"&amp;EA$2&amp;"+"&amp;AU273&amp;EA$1)</f>
        <v/>
      </c>
      <c r="EB273" s="71" t="str">
        <f t="shared" ref="EB273:EB280" si="4767">IF(AV273="","","|n"&amp;EB$2&amp;"+"&amp;AV273&amp;EB$1)</f>
        <v/>
      </c>
      <c r="EC273" s="71" t="str">
        <f t="shared" ref="EC273:EC280" si="4768">IF(AW273="","","|n"&amp;EC$2&amp;"+"&amp;AW273&amp;EC$1)</f>
        <v/>
      </c>
      <c r="ED273" s="71" t="str">
        <f t="shared" ref="ED273:ED280" si="4769">IF(AX273="","","|n"&amp;ED$2&amp;"+"&amp;AX273&amp;ED$1)</f>
        <v/>
      </c>
      <c r="EE273" s="71" t="str">
        <f t="shared" ref="EE273:EE280" si="4770">IF(AY273="","","|n"&amp;EE$2&amp;"+"&amp;AY273&amp;EE$1)</f>
        <v/>
      </c>
      <c r="EF273" s="71" t="str">
        <f t="shared" ref="EF273:EF280" si="4771">IF(AZ273="","","|n"&amp;EF$2&amp;"+"&amp;AZ273&amp;EF$1)</f>
        <v/>
      </c>
      <c r="EG273" s="71" t="str">
        <f t="shared" ref="EG273:EG280" si="4772">IF(BA273="","","|n"&amp;EG$2&amp;"+"&amp;BA273&amp;EG$1)</f>
        <v/>
      </c>
      <c r="EH273" s="71" t="str">
        <f t="shared" ref="EH273:EH280" si="4773">IF(BB273="","","|n"&amp;EH$2&amp;"+"&amp;BB273&amp;EH$1)</f>
        <v/>
      </c>
      <c r="EI273" s="71" t="str">
        <f t="shared" ref="EI273:EI280" si="4774">IF(BC273="","","|n"&amp;EI$2&amp;"+"&amp;BC273&amp;EI$1)</f>
        <v/>
      </c>
      <c r="EJ273" s="71" t="str">
        <f t="shared" ref="EJ273:EJ280" si="4775">IF(BD273="","","|n"&amp;EJ$2&amp;"+"&amp;BD273&amp;EJ$1)</f>
        <v/>
      </c>
      <c r="EK273" s="71" t="str">
        <f t="shared" ref="EK273:EK280" si="4776">IF(BE273="","","|n"&amp;EK$2&amp;"+"&amp;BE273&amp;EK$1)</f>
        <v/>
      </c>
      <c r="EL273" s="71" t="str">
        <f t="shared" ref="EL273:EL280" si="4777">IF(BF273="","","|n"&amp;EL$2&amp;"+"&amp;BF273&amp;EL$1)</f>
        <v/>
      </c>
      <c r="EM273" s="71" t="str">
        <f t="shared" ref="EM273:EM280" si="4778">IF(BG273="","","|n"&amp;EM$2&amp;"+"&amp;BG273&amp;EM$1)</f>
        <v/>
      </c>
      <c r="EN273" s="71" t="str">
        <f t="shared" ref="EN273:EN280" si="4779">IF(BH273="","","|n"&amp;EN$2&amp;"+"&amp;BH273&amp;EN$1)</f>
        <v/>
      </c>
      <c r="EO273" s="71" t="str">
        <f t="shared" ref="EO273:EO280" si="4780">IF(BI273="","","|n"&amp;EO$2&amp;"+"&amp;BI273&amp;EO$1)</f>
        <v/>
      </c>
      <c r="EP273" s="71" t="str">
        <f t="shared" ref="EP273:EP280" si="4781">IF(BJ273="","","|n"&amp;EP$2&amp;"+"&amp;BJ273&amp;EP$1)</f>
        <v/>
      </c>
      <c r="EQ273" s="71" t="str">
        <f t="shared" ref="EQ273:EQ280" si="4782">IF(BK273="","","|n"&amp;EQ$2&amp;"+"&amp;BK273&amp;EQ$1)</f>
        <v/>
      </c>
      <c r="ER273" s="71" t="str">
        <f t="shared" ref="ER273:ER280" si="4783">IF(BL273="","","|n"&amp;ER$2&amp;"+"&amp;BL273&amp;ER$1)</f>
        <v/>
      </c>
      <c r="ES273" s="71" t="str">
        <f t="shared" ref="ES273:ES280" si="4784">IF(BM273="","","|n"&amp;ES$2&amp;"+"&amp;BM273&amp;ES$1)</f>
        <v/>
      </c>
      <c r="ET273" s="71" t="str">
        <f t="shared" ref="ET273:ET280" si="4785">IF(BN273="","","|n"&amp;ET$2&amp;"+"&amp;BN273&amp;ET$1)</f>
        <v/>
      </c>
      <c r="EU273" s="71" t="str">
        <f t="shared" ref="EU273:EU280" si="4786">IF(BO273="","","|n"&amp;EU$2&amp;"+"&amp;BO273&amp;EU$1)</f>
        <v/>
      </c>
      <c r="EV273" s="71" t="str">
        <f t="shared" ref="EV273:EV280" si="4787">IF(BP273="","","|n"&amp;EV$2&amp;"+"&amp;BP273&amp;EV$1)</f>
        <v/>
      </c>
      <c r="EW273" s="71" t="str">
        <f t="shared" ref="EW273:EW280" si="4788">IF(BQ273="","","|n"&amp;EW$2&amp;"+"&amp;BQ273&amp;EW$1)</f>
        <v/>
      </c>
      <c r="EX273" s="71" t="str">
        <f t="shared" ref="EX273:EX280" si="4789">IF(BR273="","","|n"&amp;EX$2&amp;"+"&amp;BR273&amp;EX$1)</f>
        <v/>
      </c>
      <c r="EY273" s="71" t="str">
        <f t="shared" ref="EY273:EY280" si="4790">IF(BS273="","","|n"&amp;EY$2&amp;"+"&amp;BS273&amp;EY$1)</f>
        <v/>
      </c>
      <c r="EZ273" s="71" t="str">
        <f t="shared" ref="EZ273:EZ280" si="4791">IF(BT273="","","|n"&amp;EZ$2&amp;"+"&amp;BT273&amp;EZ$1)</f>
        <v/>
      </c>
      <c r="FA273" s="71" t="str">
        <f t="shared" ref="FA273:FA280" si="4792">IF(BU273="","","|n"&amp;FA$2&amp;"+"&amp;BU273&amp;FA$1)</f>
        <v/>
      </c>
      <c r="FB273" s="71" t="str">
        <f t="shared" ref="FB273:FB280" si="4793">IF(BV273="","","|n"&amp;FB$2&amp;"+"&amp;BV273&amp;FB$1)</f>
        <v/>
      </c>
      <c r="FC273" s="71" t="str">
        <f t="shared" ref="FC273:FC280" si="4794">IF(BW273="","","|n"&amp;FC$2&amp;"+"&amp;BW273&amp;FC$1)</f>
        <v/>
      </c>
      <c r="FD273" s="71" t="str">
        <f t="shared" ref="FD273:FD280" si="4795">IF(BX273="","","|n"&amp;FD$2&amp;"+"&amp;BX273&amp;FD$1)</f>
        <v/>
      </c>
      <c r="FE273" s="71" t="str">
        <f t="shared" ref="FE273:FE280" si="4796">IF(BY273="","","|n"&amp;FE$2&amp;"+"&amp;BY273&amp;FE$1)</f>
        <v/>
      </c>
      <c r="FF273" s="71" t="str">
        <f t="shared" ref="FF273:FF280" si="4797">IF(BZ273="","","|n"&amp;FF$2&amp;"+"&amp;BZ273&amp;FF$1)</f>
        <v/>
      </c>
      <c r="FG273" s="71" t="str">
        <f t="shared" ref="FG273:FG280" si="4798">IF(CA273="","","|n"&amp;FG$2&amp;"+"&amp;CA273&amp;FG$1)</f>
        <v/>
      </c>
      <c r="FH273" s="71" t="str">
        <f t="shared" ref="FH273:FH280" si="4799">IF(CB273="","","|n"&amp;FH$2&amp;"+"&amp;CB273&amp;FH$1)</f>
        <v/>
      </c>
      <c r="FI273" s="71" t="str">
        <f t="shared" ref="FI273:FI280" si="4800">IF(CC273="","","|n"&amp;FI$2&amp;"+"&amp;CC273&amp;FI$1)</f>
        <v/>
      </c>
      <c r="FJ273" s="71" t="str">
        <f t="shared" ref="FJ273:FJ280" si="4801">IF(CD273="","","|n"&amp;FJ$2&amp;"+"&amp;CD273&amp;FJ$1)</f>
        <v/>
      </c>
      <c r="FK273" s="71" t="str">
        <f t="shared" ref="FK273:FK280" si="4802">IF(CE273="","","|n"&amp;FK$2&amp;"+"&amp;CE273&amp;FK$1)</f>
        <v/>
      </c>
      <c r="FL273" s="71" t="str">
        <f t="shared" ref="FL273:FL280" si="4803">IF(CF273="","","|n"&amp;FL$2&amp;"+"&amp;CF273&amp;FL$1)</f>
        <v/>
      </c>
      <c r="FM273" s="71" t="str">
        <f t="shared" ref="FM273:FM280" si="4804">IF(CG273="","","|n"&amp;FM$2&amp;"+"&amp;CG273&amp;FM$1)</f>
        <v/>
      </c>
      <c r="FN273" s="71" t="str">
        <f t="shared" ref="FN273:FN280" si="4805">IF(CH273="","","|n"&amp;FN$2&amp;"+"&amp;CH273&amp;FN$1)</f>
        <v/>
      </c>
      <c r="FO273" s="71" t="str">
        <f t="shared" ref="FO273:FO280" si="4806">IF(CI273="","","|n"&amp;FO$2&amp;"+"&amp;CI273&amp;FO$1)</f>
        <v/>
      </c>
      <c r="FP273" s="71" t="str">
        <f t="shared" ref="FP273:FP280" si="4807">IF(CJ273="","","|n"&amp;FP$2&amp;"+"&amp;CJ273&amp;FP$1)</f>
        <v/>
      </c>
      <c r="FQ273" s="71" t="str">
        <f t="shared" ref="FQ273:FQ280" si="4808">IF(CK273="","","|n"&amp;FQ$2&amp;"+"&amp;CK273&amp;FQ$1)</f>
        <v/>
      </c>
      <c r="FR273" s="71" t="str">
        <f t="shared" ref="FR273:FR280" si="4809">IF(CL273="","","|n"&amp;FR$2&amp;"+"&amp;CL273&amp;FR$1)</f>
        <v/>
      </c>
      <c r="FS273" s="71" t="str">
        <f t="shared" ref="FS273:FS280" si="4810">IF(CM273="","","|n"&amp;FS$2&amp;"+"&amp;CM273&amp;FS$1)</f>
        <v/>
      </c>
    </row>
    <row r="274" spans="1:175" ht="15">
      <c r="A274" s="79"/>
      <c r="B274" s="80" t="s">
        <v>843</v>
      </c>
      <c r="C274" s="122" t="s">
        <v>844</v>
      </c>
      <c r="T274" s="127" t="s">
        <v>845</v>
      </c>
      <c r="U274" s="85" t="str">
        <f t="shared" si="4738"/>
        <v>ReplaceableTextures\\CommandButtons\\BTNIB02.blp</v>
      </c>
      <c r="CN274" s="70" t="str">
        <f t="shared" si="4726"/>
        <v>InitUnitState('IB02',,,,,,,,,,)</v>
      </c>
      <c r="CO274" s="70" t="str">
        <f t="shared" si="4727"/>
        <v>InitUnitNormal('IB02',,,,,,,,,,)</v>
      </c>
      <c r="CP274" s="70" t="str">
        <f t="shared" si="4728"/>
        <v>InitUnitMagic('IB02',,,,,,,,,,)</v>
      </c>
      <c r="CQ274" s="70" t="str">
        <f t="shared" si="4729"/>
        <v>InitUnitAdd('IB02',,,,,,,,,,)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InitEquipData('IB02',,"",,,,,'','','','','','',"ReplaceableTextures\\CommandButtons\\BTNIB03.blp")</v>
      </c>
      <c r="CU274" s="95" t="str">
        <f t="shared" si="4739"/>
        <v>|n</v>
      </c>
      <c r="CV274" s="61" t="str">
        <f t="shared" si="4740"/>
        <v>加入《|cff00ffcc全民封神|r》官方QQ群，即可获得入群礼包码！|n|n输入礼包码即可获得：|n金币+1000，每秒攻击+2，每秒业力+2</v>
      </c>
      <c r="CW274" s="60"/>
      <c r="CX274" s="60"/>
      <c r="CY274" s="60"/>
      <c r="CZ274" s="60"/>
      <c r="DA274" s="60"/>
      <c r="DB274" s="71" t="str">
        <f t="shared" si="4741"/>
        <v/>
      </c>
      <c r="DC274" s="71" t="str">
        <f t="shared" si="4742"/>
        <v/>
      </c>
      <c r="DD274" s="71" t="str">
        <f t="shared" si="4743"/>
        <v/>
      </c>
      <c r="DE274" s="71" t="str">
        <f t="shared" si="4744"/>
        <v/>
      </c>
      <c r="DF274" s="71" t="str">
        <f t="shared" si="4745"/>
        <v/>
      </c>
      <c r="DG274" s="71" t="str">
        <f t="shared" si="4746"/>
        <v/>
      </c>
      <c r="DH274" s="71" t="str">
        <f t="shared" si="4747"/>
        <v/>
      </c>
      <c r="DI274" s="71" t="str">
        <f t="shared" si="4748"/>
        <v/>
      </c>
      <c r="DJ274" s="71" t="str">
        <f t="shared" si="4749"/>
        <v/>
      </c>
      <c r="DK274" s="71" t="str">
        <f t="shared" si="4750"/>
        <v/>
      </c>
      <c r="DL274" s="71" t="str">
        <f t="shared" si="4751"/>
        <v/>
      </c>
      <c r="DM274" s="71" t="str">
        <f t="shared" si="4752"/>
        <v/>
      </c>
      <c r="DN274" s="71" t="str">
        <f t="shared" si="4753"/>
        <v/>
      </c>
      <c r="DO274" s="71" t="str">
        <f t="shared" si="4754"/>
        <v/>
      </c>
      <c r="DP274" s="71" t="str">
        <f t="shared" si="4755"/>
        <v/>
      </c>
      <c r="DQ274" s="71" t="str">
        <f t="shared" si="4756"/>
        <v/>
      </c>
      <c r="DR274" s="71" t="str">
        <f t="shared" si="4757"/>
        <v/>
      </c>
      <c r="DS274" s="71" t="str">
        <f t="shared" si="4758"/>
        <v/>
      </c>
      <c r="DT274" s="71" t="str">
        <f t="shared" si="4759"/>
        <v/>
      </c>
      <c r="DU274" s="71" t="str">
        <f t="shared" si="4760"/>
        <v/>
      </c>
      <c r="DV274" s="71" t="str">
        <f t="shared" si="4761"/>
        <v/>
      </c>
      <c r="DW274" s="71" t="str">
        <f t="shared" si="4762"/>
        <v/>
      </c>
      <c r="DX274" s="71" t="str">
        <f t="shared" si="4763"/>
        <v/>
      </c>
      <c r="DY274" s="71" t="str">
        <f t="shared" si="4764"/>
        <v/>
      </c>
      <c r="DZ274" s="71" t="str">
        <f t="shared" si="4765"/>
        <v/>
      </c>
      <c r="EA274" s="71" t="str">
        <f t="shared" si="4766"/>
        <v/>
      </c>
      <c r="EB274" s="71" t="str">
        <f t="shared" si="4767"/>
        <v/>
      </c>
      <c r="EC274" s="71" t="str">
        <f t="shared" si="4768"/>
        <v/>
      </c>
      <c r="ED274" s="71" t="str">
        <f t="shared" si="4769"/>
        <v/>
      </c>
      <c r="EE274" s="71" t="str">
        <f t="shared" si="4770"/>
        <v/>
      </c>
      <c r="EF274" s="71" t="str">
        <f t="shared" si="4771"/>
        <v/>
      </c>
      <c r="EG274" s="71" t="str">
        <f t="shared" si="4772"/>
        <v/>
      </c>
      <c r="EH274" s="71" t="str">
        <f t="shared" si="4773"/>
        <v/>
      </c>
      <c r="EI274" s="71" t="str">
        <f t="shared" si="4774"/>
        <v/>
      </c>
      <c r="EJ274" s="71" t="str">
        <f t="shared" si="4775"/>
        <v/>
      </c>
      <c r="EK274" s="71" t="str">
        <f t="shared" si="4776"/>
        <v/>
      </c>
      <c r="EL274" s="71" t="str">
        <f t="shared" si="4777"/>
        <v/>
      </c>
      <c r="EM274" s="71" t="str">
        <f t="shared" si="4778"/>
        <v/>
      </c>
      <c r="EN274" s="71" t="str">
        <f t="shared" si="4779"/>
        <v/>
      </c>
      <c r="EO274" s="71" t="str">
        <f t="shared" si="4780"/>
        <v/>
      </c>
      <c r="EP274" s="71" t="str">
        <f t="shared" si="4781"/>
        <v/>
      </c>
      <c r="EQ274" s="71" t="str">
        <f t="shared" si="4782"/>
        <v/>
      </c>
      <c r="ER274" s="71" t="str">
        <f t="shared" si="4783"/>
        <v/>
      </c>
      <c r="ES274" s="71" t="str">
        <f t="shared" si="4784"/>
        <v/>
      </c>
      <c r="ET274" s="71" t="str">
        <f t="shared" si="4785"/>
        <v/>
      </c>
      <c r="EU274" s="71" t="str">
        <f t="shared" si="4786"/>
        <v/>
      </c>
      <c r="EV274" s="71" t="str">
        <f t="shared" si="4787"/>
        <v/>
      </c>
      <c r="EW274" s="71" t="str">
        <f t="shared" si="4788"/>
        <v/>
      </c>
      <c r="EX274" s="71" t="str">
        <f t="shared" si="4789"/>
        <v/>
      </c>
      <c r="EY274" s="71" t="str">
        <f t="shared" si="4790"/>
        <v/>
      </c>
      <c r="EZ274" s="71" t="str">
        <f t="shared" si="4791"/>
        <v/>
      </c>
      <c r="FA274" s="71" t="str">
        <f t="shared" si="4792"/>
        <v/>
      </c>
      <c r="FB274" s="71" t="str">
        <f t="shared" si="4793"/>
        <v/>
      </c>
      <c r="FC274" s="71" t="str">
        <f t="shared" si="4794"/>
        <v/>
      </c>
      <c r="FD274" s="71" t="str">
        <f t="shared" si="4795"/>
        <v/>
      </c>
      <c r="FE274" s="71" t="str">
        <f t="shared" si="4796"/>
        <v/>
      </c>
      <c r="FF274" s="71" t="str">
        <f t="shared" si="4797"/>
        <v/>
      </c>
      <c r="FG274" s="71" t="str">
        <f t="shared" si="4798"/>
        <v/>
      </c>
      <c r="FH274" s="71" t="str">
        <f t="shared" si="4799"/>
        <v/>
      </c>
      <c r="FI274" s="71" t="str">
        <f t="shared" si="4800"/>
        <v/>
      </c>
      <c r="FJ274" s="71" t="str">
        <f t="shared" si="4801"/>
        <v/>
      </c>
      <c r="FK274" s="71" t="str">
        <f t="shared" si="4802"/>
        <v/>
      </c>
      <c r="FL274" s="71" t="str">
        <f t="shared" si="4803"/>
        <v/>
      </c>
      <c r="FM274" s="71" t="str">
        <f t="shared" si="4804"/>
        <v/>
      </c>
      <c r="FN274" s="71" t="str">
        <f t="shared" si="4805"/>
        <v/>
      </c>
      <c r="FO274" s="71" t="str">
        <f t="shared" si="4806"/>
        <v/>
      </c>
      <c r="FP274" s="71" t="str">
        <f t="shared" si="4807"/>
        <v/>
      </c>
      <c r="FQ274" s="71" t="str">
        <f t="shared" si="4808"/>
        <v/>
      </c>
      <c r="FR274" s="71" t="str">
        <f t="shared" si="4809"/>
        <v/>
      </c>
      <c r="FS274" s="71" t="str">
        <f t="shared" si="4810"/>
        <v/>
      </c>
    </row>
    <row r="275" spans="1:175" ht="15">
      <c r="A275" s="79"/>
      <c r="B275" s="80" t="s">
        <v>846</v>
      </c>
      <c r="C275" s="122" t="s">
        <v>847</v>
      </c>
      <c r="T275" s="127" t="s">
        <v>848</v>
      </c>
      <c r="U275" s="85" t="str">
        <f t="shared" si="4738"/>
        <v>ReplaceableTextures\\CommandButtons\\BTNIB03.blp</v>
      </c>
      <c r="CN275" s="70" t="str">
        <f t="shared" si="4726"/>
        <v>InitUnitState('IB03',,,,,,,,,,)</v>
      </c>
      <c r="CO275" s="70" t="str">
        <f t="shared" si="4727"/>
        <v>InitUnitNormal('IB03',,,,,,,,,,)</v>
      </c>
      <c r="CP275" s="70" t="str">
        <f t="shared" si="4728"/>
        <v>InitUnitMagic('IB03',,,,,,,,,,)</v>
      </c>
      <c r="CQ275" s="70" t="str">
        <f t="shared" si="4729"/>
        <v>InitUnitAdd('IB03',,,,,,,,,,)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InitEquipData('IB03',,"",,,,,'','','','','','',"ReplaceableTextures\\CommandButtons\\BTNIB04.blp")</v>
      </c>
      <c r="CU275" s="95" t="str">
        <f t="shared" si="4739"/>
        <v>|n</v>
      </c>
      <c r="CV275" s="61" t="str">
        <f t="shared" si="4740"/>
        <v>|cff99ccff给与地图有效评论建议|r即可领取：|n每秒生命+100，每秒业力+2|n|n|r|cff808080地图等级达到3级可领取|r</v>
      </c>
      <c r="CW275" s="60"/>
      <c r="CX275" s="60"/>
      <c r="CY275" s="60"/>
      <c r="CZ275" s="60"/>
      <c r="DA275" s="60"/>
      <c r="DB275" s="71" t="str">
        <f t="shared" si="4741"/>
        <v/>
      </c>
      <c r="DC275" s="71" t="str">
        <f t="shared" si="4742"/>
        <v/>
      </c>
      <c r="DD275" s="71" t="str">
        <f t="shared" si="4743"/>
        <v/>
      </c>
      <c r="DE275" s="71" t="str">
        <f t="shared" si="4744"/>
        <v/>
      </c>
      <c r="DF275" s="71" t="str">
        <f t="shared" si="4745"/>
        <v/>
      </c>
      <c r="DG275" s="71" t="str">
        <f t="shared" si="4746"/>
        <v/>
      </c>
      <c r="DH275" s="71" t="str">
        <f t="shared" si="4747"/>
        <v/>
      </c>
      <c r="DI275" s="71" t="str">
        <f t="shared" si="4748"/>
        <v/>
      </c>
      <c r="DJ275" s="71" t="str">
        <f t="shared" si="4749"/>
        <v/>
      </c>
      <c r="DK275" s="71" t="str">
        <f t="shared" si="4750"/>
        <v/>
      </c>
      <c r="DL275" s="71" t="str">
        <f t="shared" si="4751"/>
        <v/>
      </c>
      <c r="DM275" s="71" t="str">
        <f t="shared" si="4752"/>
        <v/>
      </c>
      <c r="DN275" s="71" t="str">
        <f t="shared" si="4753"/>
        <v/>
      </c>
      <c r="DO275" s="71" t="str">
        <f t="shared" si="4754"/>
        <v/>
      </c>
      <c r="DP275" s="71" t="str">
        <f t="shared" si="4755"/>
        <v/>
      </c>
      <c r="DQ275" s="71" t="str">
        <f t="shared" si="4756"/>
        <v/>
      </c>
      <c r="DR275" s="71" t="str">
        <f t="shared" si="4757"/>
        <v/>
      </c>
      <c r="DS275" s="71" t="str">
        <f t="shared" si="4758"/>
        <v/>
      </c>
      <c r="DT275" s="71" t="str">
        <f t="shared" si="4759"/>
        <v/>
      </c>
      <c r="DU275" s="71" t="str">
        <f t="shared" si="4760"/>
        <v/>
      </c>
      <c r="DV275" s="71" t="str">
        <f t="shared" si="4761"/>
        <v/>
      </c>
      <c r="DW275" s="71" t="str">
        <f t="shared" si="4762"/>
        <v/>
      </c>
      <c r="DX275" s="71" t="str">
        <f t="shared" si="4763"/>
        <v/>
      </c>
      <c r="DY275" s="71" t="str">
        <f t="shared" si="4764"/>
        <v/>
      </c>
      <c r="DZ275" s="71" t="str">
        <f t="shared" si="4765"/>
        <v/>
      </c>
      <c r="EA275" s="71" t="str">
        <f t="shared" si="4766"/>
        <v/>
      </c>
      <c r="EB275" s="71" t="str">
        <f t="shared" si="4767"/>
        <v/>
      </c>
      <c r="EC275" s="71" t="str">
        <f t="shared" si="4768"/>
        <v/>
      </c>
      <c r="ED275" s="71" t="str">
        <f t="shared" si="4769"/>
        <v/>
      </c>
      <c r="EE275" s="71" t="str">
        <f t="shared" si="4770"/>
        <v/>
      </c>
      <c r="EF275" s="71" t="str">
        <f t="shared" si="4771"/>
        <v/>
      </c>
      <c r="EG275" s="71" t="str">
        <f t="shared" si="4772"/>
        <v/>
      </c>
      <c r="EH275" s="71" t="str">
        <f t="shared" si="4773"/>
        <v/>
      </c>
      <c r="EI275" s="71" t="str">
        <f t="shared" si="4774"/>
        <v/>
      </c>
      <c r="EJ275" s="71" t="str">
        <f t="shared" si="4775"/>
        <v/>
      </c>
      <c r="EK275" s="71" t="str">
        <f t="shared" si="4776"/>
        <v/>
      </c>
      <c r="EL275" s="71" t="str">
        <f t="shared" si="4777"/>
        <v/>
      </c>
      <c r="EM275" s="71" t="str">
        <f t="shared" si="4778"/>
        <v/>
      </c>
      <c r="EN275" s="71" t="str">
        <f t="shared" si="4779"/>
        <v/>
      </c>
      <c r="EO275" s="71" t="str">
        <f t="shared" si="4780"/>
        <v/>
      </c>
      <c r="EP275" s="71" t="str">
        <f t="shared" si="4781"/>
        <v/>
      </c>
      <c r="EQ275" s="71" t="str">
        <f t="shared" si="4782"/>
        <v/>
      </c>
      <c r="ER275" s="71" t="str">
        <f t="shared" si="4783"/>
        <v/>
      </c>
      <c r="ES275" s="71" t="str">
        <f t="shared" si="4784"/>
        <v/>
      </c>
      <c r="ET275" s="71" t="str">
        <f t="shared" si="4785"/>
        <v/>
      </c>
      <c r="EU275" s="71" t="str">
        <f t="shared" si="4786"/>
        <v/>
      </c>
      <c r="EV275" s="71" t="str">
        <f t="shared" si="4787"/>
        <v/>
      </c>
      <c r="EW275" s="71" t="str">
        <f t="shared" si="4788"/>
        <v/>
      </c>
      <c r="EX275" s="71" t="str">
        <f t="shared" si="4789"/>
        <v/>
      </c>
      <c r="EY275" s="71" t="str">
        <f t="shared" si="4790"/>
        <v/>
      </c>
      <c r="EZ275" s="71" t="str">
        <f t="shared" si="4791"/>
        <v/>
      </c>
      <c r="FA275" s="71" t="str">
        <f t="shared" si="4792"/>
        <v/>
      </c>
      <c r="FB275" s="71" t="str">
        <f t="shared" si="4793"/>
        <v/>
      </c>
      <c r="FC275" s="71" t="str">
        <f t="shared" si="4794"/>
        <v/>
      </c>
      <c r="FD275" s="71" t="str">
        <f t="shared" si="4795"/>
        <v/>
      </c>
      <c r="FE275" s="71" t="str">
        <f t="shared" si="4796"/>
        <v/>
      </c>
      <c r="FF275" s="71" t="str">
        <f t="shared" si="4797"/>
        <v/>
      </c>
      <c r="FG275" s="71" t="str">
        <f t="shared" si="4798"/>
        <v/>
      </c>
      <c r="FH275" s="71" t="str">
        <f t="shared" si="4799"/>
        <v/>
      </c>
      <c r="FI275" s="71" t="str">
        <f t="shared" si="4800"/>
        <v/>
      </c>
      <c r="FJ275" s="71" t="str">
        <f t="shared" si="4801"/>
        <v/>
      </c>
      <c r="FK275" s="71" t="str">
        <f t="shared" si="4802"/>
        <v/>
      </c>
      <c r="FL275" s="71" t="str">
        <f t="shared" si="4803"/>
        <v/>
      </c>
      <c r="FM275" s="71" t="str">
        <f t="shared" si="4804"/>
        <v/>
      </c>
      <c r="FN275" s="71" t="str">
        <f t="shared" si="4805"/>
        <v/>
      </c>
      <c r="FO275" s="71" t="str">
        <f t="shared" si="4806"/>
        <v/>
      </c>
      <c r="FP275" s="71" t="str">
        <f t="shared" si="4807"/>
        <v/>
      </c>
      <c r="FQ275" s="71" t="str">
        <f t="shared" si="4808"/>
        <v/>
      </c>
      <c r="FR275" s="71" t="str">
        <f t="shared" si="4809"/>
        <v/>
      </c>
      <c r="FS275" s="71" t="str">
        <f t="shared" si="4810"/>
        <v/>
      </c>
    </row>
    <row r="276" spans="1:175" ht="15">
      <c r="A276" s="79"/>
      <c r="B276" s="80" t="s">
        <v>849</v>
      </c>
      <c r="C276" s="122" t="s">
        <v>850</v>
      </c>
      <c r="T276" s="127" t="s">
        <v>851</v>
      </c>
      <c r="U276" s="85" t="str">
        <f t="shared" si="4738"/>
        <v>ReplaceableTextures\\CommandButtons\\BTNIB04.blp</v>
      </c>
      <c r="CN276" s="70" t="str">
        <f t="shared" ref="CN276:CN284" si="4811">"InitUnitState('"&amp;B276&amp;"',"&amp;V276&amp;","&amp;W276&amp;","&amp;X276&amp;","&amp;Y276&amp;","&amp;Z276&amp;","&amp;AA276&amp;","&amp;AB276&amp;","&amp;AC276&amp;","&amp;AD276&amp;","&amp;AE276&amp;")"</f>
        <v>InitUnitState('IB04',,,,,,,,,,)</v>
      </c>
      <c r="CO276" s="70" t="str">
        <f t="shared" ref="CO276:CO284" si="4812">"InitUnitNormal('"&amp;B276&amp;"',"&amp;AF276&amp;","&amp;AG276&amp;","&amp;AH276&amp;","&amp;AI276&amp;","&amp;AJ276&amp;","&amp;AK276&amp;","&amp;AL276&amp;","&amp;AM276&amp;","&amp;AN276&amp;","&amp;AO276&amp;")"</f>
        <v>InitUnitNormal('IB04',,,,,,,,,,)</v>
      </c>
      <c r="CP276" s="70" t="str">
        <f t="shared" ref="CP276:CP284" si="4813">"InitUnitMagic('"&amp;B276&amp;"',"&amp;AP276&amp;","&amp;AQ276&amp;","&amp;AR276&amp;","&amp;AS276&amp;","&amp;AT276&amp;","&amp;AU276&amp;","&amp;AV276&amp;","&amp;AW276&amp;","&amp;BI276&amp;","&amp;BJ276&amp;")"</f>
        <v>InitUnitMagic('IB04',,,,,,,,,,)</v>
      </c>
      <c r="CQ276" s="70" t="str">
        <f t="shared" ref="CQ276:CQ284" si="4814">"InitUnitAdd('"&amp;B276&amp;"',"&amp;BK276&amp;","&amp;BL276&amp;","&amp;BM276&amp;","&amp;BN276&amp;","&amp;BO276&amp;","&amp;BP276&amp;","&amp;BQ276&amp;","&amp;BR276&amp;","&amp;BS276&amp;","&amp;BT276&amp;")"</f>
        <v>InitUnitAdd('IB04',,,,,,,,,,)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InitEquipData('IB04',,"",,,,,'','','','','','',"ReplaceableTextures\\CommandButtons\\BTNIB05.blp")</v>
      </c>
      <c r="CU276" s="95" t="str">
        <f t="shared" si="4739"/>
        <v>|n</v>
      </c>
      <c r="CV276" s="61" t="str">
        <f t="shared" si="4740"/>
        <v>|cff99ccff房间大厅界面点击右上角《|r|cffcc99ff收藏|r|cff99ccff》后可领取该礼包。|n|n|r属性：|n|cffffcc33攻击伤害+10%|n技能伤害+10%|n重随英雄次数+1|r</v>
      </c>
      <c r="CW276" s="60"/>
      <c r="CX276" s="60"/>
      <c r="CY276" s="60"/>
      <c r="CZ276" s="60"/>
      <c r="DA276" s="60"/>
      <c r="DB276" s="71" t="str">
        <f t="shared" si="4741"/>
        <v/>
      </c>
      <c r="DC276" s="71" t="str">
        <f t="shared" si="4742"/>
        <v/>
      </c>
      <c r="DD276" s="71" t="str">
        <f t="shared" si="4743"/>
        <v/>
      </c>
      <c r="DE276" s="71" t="str">
        <f t="shared" si="4744"/>
        <v/>
      </c>
      <c r="DF276" s="71" t="str">
        <f t="shared" si="4745"/>
        <v/>
      </c>
      <c r="DG276" s="71" t="str">
        <f t="shared" si="4746"/>
        <v/>
      </c>
      <c r="DH276" s="71" t="str">
        <f t="shared" si="4747"/>
        <v/>
      </c>
      <c r="DI276" s="71" t="str">
        <f t="shared" si="4748"/>
        <v/>
      </c>
      <c r="DJ276" s="71" t="str">
        <f t="shared" si="4749"/>
        <v/>
      </c>
      <c r="DK276" s="71" t="str">
        <f t="shared" si="4750"/>
        <v/>
      </c>
      <c r="DL276" s="71" t="str">
        <f t="shared" si="4751"/>
        <v/>
      </c>
      <c r="DM276" s="71" t="str">
        <f t="shared" si="4752"/>
        <v/>
      </c>
      <c r="DN276" s="71" t="str">
        <f t="shared" si="4753"/>
        <v/>
      </c>
      <c r="DO276" s="71" t="str">
        <f t="shared" si="4754"/>
        <v/>
      </c>
      <c r="DP276" s="71" t="str">
        <f t="shared" si="4755"/>
        <v/>
      </c>
      <c r="DQ276" s="71" t="str">
        <f t="shared" si="4756"/>
        <v/>
      </c>
      <c r="DR276" s="71" t="str">
        <f t="shared" si="4757"/>
        <v/>
      </c>
      <c r="DS276" s="71" t="str">
        <f t="shared" si="4758"/>
        <v/>
      </c>
      <c r="DT276" s="71" t="str">
        <f t="shared" si="4759"/>
        <v/>
      </c>
      <c r="DU276" s="71" t="str">
        <f t="shared" si="4760"/>
        <v/>
      </c>
      <c r="DV276" s="71" t="str">
        <f t="shared" si="4761"/>
        <v/>
      </c>
      <c r="DW276" s="71" t="str">
        <f t="shared" si="4762"/>
        <v/>
      </c>
      <c r="DX276" s="71" t="str">
        <f t="shared" si="4763"/>
        <v/>
      </c>
      <c r="DY276" s="71" t="str">
        <f t="shared" si="4764"/>
        <v/>
      </c>
      <c r="DZ276" s="71" t="str">
        <f t="shared" si="4765"/>
        <v/>
      </c>
      <c r="EA276" s="71" t="str">
        <f t="shared" si="4766"/>
        <v/>
      </c>
      <c r="EB276" s="71" t="str">
        <f t="shared" si="4767"/>
        <v/>
      </c>
      <c r="EC276" s="71" t="str">
        <f t="shared" si="4768"/>
        <v/>
      </c>
      <c r="ED276" s="71" t="str">
        <f t="shared" si="4769"/>
        <v/>
      </c>
      <c r="EE276" s="71" t="str">
        <f t="shared" si="4770"/>
        <v/>
      </c>
      <c r="EF276" s="71" t="str">
        <f t="shared" si="4771"/>
        <v/>
      </c>
      <c r="EG276" s="71" t="str">
        <f t="shared" si="4772"/>
        <v/>
      </c>
      <c r="EH276" s="71" t="str">
        <f t="shared" si="4773"/>
        <v/>
      </c>
      <c r="EI276" s="71" t="str">
        <f t="shared" si="4774"/>
        <v/>
      </c>
      <c r="EJ276" s="71" t="str">
        <f t="shared" si="4775"/>
        <v/>
      </c>
      <c r="EK276" s="71" t="str">
        <f t="shared" si="4776"/>
        <v/>
      </c>
      <c r="EL276" s="71" t="str">
        <f t="shared" si="4777"/>
        <v/>
      </c>
      <c r="EM276" s="71" t="str">
        <f t="shared" si="4778"/>
        <v/>
      </c>
      <c r="EN276" s="71" t="str">
        <f t="shared" si="4779"/>
        <v/>
      </c>
      <c r="EO276" s="71" t="str">
        <f t="shared" si="4780"/>
        <v/>
      </c>
      <c r="EP276" s="71" t="str">
        <f t="shared" si="4781"/>
        <v/>
      </c>
      <c r="EQ276" s="71" t="str">
        <f t="shared" si="4782"/>
        <v/>
      </c>
      <c r="ER276" s="71" t="str">
        <f t="shared" si="4783"/>
        <v/>
      </c>
      <c r="ES276" s="71" t="str">
        <f t="shared" si="4784"/>
        <v/>
      </c>
      <c r="ET276" s="71" t="str">
        <f t="shared" si="4785"/>
        <v/>
      </c>
      <c r="EU276" s="71" t="str">
        <f t="shared" si="4786"/>
        <v/>
      </c>
      <c r="EV276" s="71" t="str">
        <f t="shared" si="4787"/>
        <v/>
      </c>
      <c r="EW276" s="71" t="str">
        <f t="shared" si="4788"/>
        <v/>
      </c>
      <c r="EX276" s="71" t="str">
        <f t="shared" si="4789"/>
        <v/>
      </c>
      <c r="EY276" s="71" t="str">
        <f t="shared" si="4790"/>
        <v/>
      </c>
      <c r="EZ276" s="71" t="str">
        <f t="shared" si="4791"/>
        <v/>
      </c>
      <c r="FA276" s="71" t="str">
        <f t="shared" si="4792"/>
        <v/>
      </c>
      <c r="FB276" s="71" t="str">
        <f t="shared" si="4793"/>
        <v/>
      </c>
      <c r="FC276" s="71" t="str">
        <f t="shared" si="4794"/>
        <v/>
      </c>
      <c r="FD276" s="71" t="str">
        <f t="shared" si="4795"/>
        <v/>
      </c>
      <c r="FE276" s="71" t="str">
        <f t="shared" si="4796"/>
        <v/>
      </c>
      <c r="FF276" s="71" t="str">
        <f t="shared" si="4797"/>
        <v/>
      </c>
      <c r="FG276" s="71" t="str">
        <f t="shared" si="4798"/>
        <v/>
      </c>
      <c r="FH276" s="71" t="str">
        <f t="shared" si="4799"/>
        <v/>
      </c>
      <c r="FI276" s="71" t="str">
        <f t="shared" si="4800"/>
        <v/>
      </c>
      <c r="FJ276" s="71" t="str">
        <f t="shared" si="4801"/>
        <v/>
      </c>
      <c r="FK276" s="71" t="str">
        <f t="shared" si="4802"/>
        <v/>
      </c>
      <c r="FL276" s="71" t="str">
        <f t="shared" si="4803"/>
        <v/>
      </c>
      <c r="FM276" s="71" t="str">
        <f t="shared" si="4804"/>
        <v/>
      </c>
      <c r="FN276" s="71" t="str">
        <f t="shared" si="4805"/>
        <v/>
      </c>
      <c r="FO276" s="71" t="str">
        <f t="shared" si="4806"/>
        <v/>
      </c>
      <c r="FP276" s="71" t="str">
        <f t="shared" si="4807"/>
        <v/>
      </c>
      <c r="FQ276" s="71" t="str">
        <f t="shared" si="4808"/>
        <v/>
      </c>
      <c r="FR276" s="71" t="str">
        <f t="shared" si="4809"/>
        <v/>
      </c>
      <c r="FS276" s="71" t="str">
        <f t="shared" si="4810"/>
        <v/>
      </c>
    </row>
    <row r="277" spans="1:175" ht="15">
      <c r="A277" s="79"/>
      <c r="B277" s="80" t="s">
        <v>852</v>
      </c>
      <c r="C277" s="122" t="s">
        <v>853</v>
      </c>
      <c r="T277" s="127" t="s">
        <v>854</v>
      </c>
      <c r="U277" s="85" t="str">
        <f t="shared" si="4738"/>
        <v>ReplaceableTextures\\CommandButtons\\BTNIB05.blp</v>
      </c>
      <c r="CN277" s="70" t="str">
        <f t="shared" si="4811"/>
        <v>InitUnitState('IB05',,,,,,,,,,)</v>
      </c>
      <c r="CO277" s="70" t="str">
        <f t="shared" si="4812"/>
        <v>InitUnitNormal('IB05',,,,,,,,,,)</v>
      </c>
      <c r="CP277" s="70" t="str">
        <f t="shared" si="4813"/>
        <v>InitUnitMagic('IB05',,,,,,,,,,)</v>
      </c>
      <c r="CQ277" s="70" t="str">
        <f t="shared" si="4814"/>
        <v>InitUnitAdd('IB05',,,,,,,,,,)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316&amp;CR$1&amp;")"</f>
        <v>InitEquipData('IB05',,"",,,,,'','','','','','',"")</v>
      </c>
      <c r="CU277" s="95" t="str">
        <f t="shared" si="4739"/>
        <v>|n</v>
      </c>
      <c r="CV277" s="61" t="str">
        <f t="shared" si="4740"/>
        <v>|cff33ff00购买魔兽重制版可领取该礼包！|n|n|r奖励：|n招魂幡Lv3</v>
      </c>
      <c r="CW277" s="60"/>
      <c r="CX277" s="60"/>
      <c r="CY277" s="60"/>
      <c r="CZ277" s="60"/>
      <c r="DA277" s="60"/>
      <c r="DB277" s="71" t="str">
        <f t="shared" si="4741"/>
        <v/>
      </c>
      <c r="DC277" s="71" t="str">
        <f t="shared" si="4742"/>
        <v/>
      </c>
      <c r="DD277" s="71" t="str">
        <f t="shared" si="4743"/>
        <v/>
      </c>
      <c r="DE277" s="71" t="str">
        <f t="shared" si="4744"/>
        <v/>
      </c>
      <c r="DF277" s="71" t="str">
        <f t="shared" si="4745"/>
        <v/>
      </c>
      <c r="DG277" s="71" t="str">
        <f t="shared" si="4746"/>
        <v/>
      </c>
      <c r="DH277" s="71" t="str">
        <f t="shared" si="4747"/>
        <v/>
      </c>
      <c r="DI277" s="71" t="str">
        <f t="shared" si="4748"/>
        <v/>
      </c>
      <c r="DJ277" s="71" t="str">
        <f t="shared" si="4749"/>
        <v/>
      </c>
      <c r="DK277" s="71" t="str">
        <f t="shared" si="4750"/>
        <v/>
      </c>
      <c r="DL277" s="71" t="str">
        <f t="shared" si="4751"/>
        <v/>
      </c>
      <c r="DM277" s="71" t="str">
        <f t="shared" si="4752"/>
        <v/>
      </c>
      <c r="DN277" s="71" t="str">
        <f t="shared" si="4753"/>
        <v/>
      </c>
      <c r="DO277" s="71" t="str">
        <f t="shared" si="4754"/>
        <v/>
      </c>
      <c r="DP277" s="71" t="str">
        <f t="shared" si="4755"/>
        <v/>
      </c>
      <c r="DQ277" s="71" t="str">
        <f t="shared" si="4756"/>
        <v/>
      </c>
      <c r="DR277" s="71" t="str">
        <f t="shared" si="4757"/>
        <v/>
      </c>
      <c r="DS277" s="71" t="str">
        <f t="shared" si="4758"/>
        <v/>
      </c>
      <c r="DT277" s="71" t="str">
        <f t="shared" si="4759"/>
        <v/>
      </c>
      <c r="DU277" s="71" t="str">
        <f t="shared" si="4760"/>
        <v/>
      </c>
      <c r="DV277" s="71" t="str">
        <f t="shared" si="4761"/>
        <v/>
      </c>
      <c r="DW277" s="71" t="str">
        <f t="shared" si="4762"/>
        <v/>
      </c>
      <c r="DX277" s="71" t="str">
        <f t="shared" si="4763"/>
        <v/>
      </c>
      <c r="DY277" s="71" t="str">
        <f t="shared" si="4764"/>
        <v/>
      </c>
      <c r="DZ277" s="71" t="str">
        <f t="shared" si="4765"/>
        <v/>
      </c>
      <c r="EA277" s="71" t="str">
        <f t="shared" si="4766"/>
        <v/>
      </c>
      <c r="EB277" s="71" t="str">
        <f t="shared" si="4767"/>
        <v/>
      </c>
      <c r="EC277" s="71" t="str">
        <f t="shared" si="4768"/>
        <v/>
      </c>
      <c r="ED277" s="71" t="str">
        <f t="shared" si="4769"/>
        <v/>
      </c>
      <c r="EE277" s="71" t="str">
        <f t="shared" si="4770"/>
        <v/>
      </c>
      <c r="EF277" s="71" t="str">
        <f t="shared" si="4771"/>
        <v/>
      </c>
      <c r="EG277" s="71" t="str">
        <f t="shared" si="4772"/>
        <v/>
      </c>
      <c r="EH277" s="71" t="str">
        <f t="shared" si="4773"/>
        <v/>
      </c>
      <c r="EI277" s="71" t="str">
        <f t="shared" si="4774"/>
        <v/>
      </c>
      <c r="EJ277" s="71" t="str">
        <f t="shared" si="4775"/>
        <v/>
      </c>
      <c r="EK277" s="71" t="str">
        <f t="shared" si="4776"/>
        <v/>
      </c>
      <c r="EL277" s="71" t="str">
        <f t="shared" si="4777"/>
        <v/>
      </c>
      <c r="EM277" s="71" t="str">
        <f t="shared" si="4778"/>
        <v/>
      </c>
      <c r="EN277" s="71" t="str">
        <f t="shared" si="4779"/>
        <v/>
      </c>
      <c r="EO277" s="71" t="str">
        <f t="shared" si="4780"/>
        <v/>
      </c>
      <c r="EP277" s="71" t="str">
        <f t="shared" si="4781"/>
        <v/>
      </c>
      <c r="EQ277" s="71" t="str">
        <f t="shared" si="4782"/>
        <v/>
      </c>
      <c r="ER277" s="71" t="str">
        <f t="shared" si="4783"/>
        <v/>
      </c>
      <c r="ES277" s="71" t="str">
        <f t="shared" si="4784"/>
        <v/>
      </c>
      <c r="ET277" s="71" t="str">
        <f t="shared" si="4785"/>
        <v/>
      </c>
      <c r="EU277" s="71" t="str">
        <f t="shared" si="4786"/>
        <v/>
      </c>
      <c r="EV277" s="71" t="str">
        <f t="shared" si="4787"/>
        <v/>
      </c>
      <c r="EW277" s="71" t="str">
        <f t="shared" si="4788"/>
        <v/>
      </c>
      <c r="EX277" s="71" t="str">
        <f t="shared" si="4789"/>
        <v/>
      </c>
      <c r="EY277" s="71" t="str">
        <f t="shared" si="4790"/>
        <v/>
      </c>
      <c r="EZ277" s="71" t="str">
        <f t="shared" si="4791"/>
        <v/>
      </c>
      <c r="FA277" s="71" t="str">
        <f t="shared" si="4792"/>
        <v/>
      </c>
      <c r="FB277" s="71" t="str">
        <f t="shared" si="4793"/>
        <v/>
      </c>
      <c r="FC277" s="71" t="str">
        <f t="shared" si="4794"/>
        <v/>
      </c>
      <c r="FD277" s="71" t="str">
        <f t="shared" si="4795"/>
        <v/>
      </c>
      <c r="FE277" s="71" t="str">
        <f t="shared" si="4796"/>
        <v/>
      </c>
      <c r="FF277" s="71" t="str">
        <f t="shared" si="4797"/>
        <v/>
      </c>
      <c r="FG277" s="71" t="str">
        <f t="shared" si="4798"/>
        <v/>
      </c>
      <c r="FH277" s="71" t="str">
        <f t="shared" si="4799"/>
        <v/>
      </c>
      <c r="FI277" s="71" t="str">
        <f t="shared" si="4800"/>
        <v/>
      </c>
      <c r="FJ277" s="71" t="str">
        <f t="shared" si="4801"/>
        <v/>
      </c>
      <c r="FK277" s="71" t="str">
        <f t="shared" si="4802"/>
        <v/>
      </c>
      <c r="FL277" s="71" t="str">
        <f t="shared" si="4803"/>
        <v/>
      </c>
      <c r="FM277" s="71" t="str">
        <f t="shared" si="4804"/>
        <v/>
      </c>
      <c r="FN277" s="71" t="str">
        <f t="shared" si="4805"/>
        <v/>
      </c>
      <c r="FO277" s="71" t="str">
        <f t="shared" si="4806"/>
        <v/>
      </c>
      <c r="FP277" s="71" t="str">
        <f t="shared" si="4807"/>
        <v/>
      </c>
      <c r="FQ277" s="71" t="str">
        <f t="shared" si="4808"/>
        <v/>
      </c>
      <c r="FR277" s="71" t="str">
        <f t="shared" si="4809"/>
        <v/>
      </c>
      <c r="FS277" s="71" t="str">
        <f t="shared" si="4810"/>
        <v/>
      </c>
    </row>
    <row r="278" spans="1:175" ht="15">
      <c r="A278" s="79"/>
      <c r="B278" s="80" t="s">
        <v>855</v>
      </c>
      <c r="C278" s="122" t="s">
        <v>1461</v>
      </c>
      <c r="T278" s="127" t="s">
        <v>857</v>
      </c>
      <c r="U278" s="85" t="str">
        <f t="shared" si="4738"/>
        <v>ReplaceableTextures\\CommandButtons\\BTNIB06.blp</v>
      </c>
      <c r="CN278" s="70" t="str">
        <f t="shared" si="4811"/>
        <v>InitUnitState('IB06',,,,,,,,,,)</v>
      </c>
      <c r="CO278" s="70" t="str">
        <f t="shared" si="4812"/>
        <v>InitUnitNormal('IB06',,,,,,,,,,)</v>
      </c>
      <c r="CP278" s="70" t="str">
        <f t="shared" si="4813"/>
        <v>InitUnitMagic('IB06',,,,,,,,,,)</v>
      </c>
      <c r="CQ278" s="70" t="str">
        <f t="shared" si="4814"/>
        <v>InitUnitAdd('IB06',,,,,,,,,,)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InitEquipData('IB06',,"",,,,,'','','','','','',"ReplaceableTextures\\CommandButtons\\BTNIB07.blp")</v>
      </c>
      <c r="CU278" s="95" t="str">
        <f t="shared" si="4739"/>
        <v>|n</v>
      </c>
      <c r="CV278" s="61" t="str">
        <f t="shared" si="474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8" s="60"/>
      <c r="CX278" s="60"/>
      <c r="CY278" s="60"/>
      <c r="CZ278" s="60"/>
      <c r="DA278" s="60"/>
      <c r="DB278" s="71" t="str">
        <f t="shared" si="4741"/>
        <v/>
      </c>
      <c r="DC278" s="71" t="str">
        <f t="shared" si="4742"/>
        <v/>
      </c>
      <c r="DD278" s="71" t="str">
        <f t="shared" si="4743"/>
        <v/>
      </c>
      <c r="DE278" s="71" t="str">
        <f t="shared" si="4744"/>
        <v/>
      </c>
      <c r="DF278" s="71" t="str">
        <f t="shared" si="4745"/>
        <v/>
      </c>
      <c r="DG278" s="71" t="str">
        <f t="shared" si="4746"/>
        <v/>
      </c>
      <c r="DH278" s="71" t="str">
        <f t="shared" si="4747"/>
        <v/>
      </c>
      <c r="DI278" s="71" t="str">
        <f t="shared" si="4748"/>
        <v/>
      </c>
      <c r="DJ278" s="71" t="str">
        <f t="shared" si="4749"/>
        <v/>
      </c>
      <c r="DK278" s="71" t="str">
        <f t="shared" si="4750"/>
        <v/>
      </c>
      <c r="DL278" s="71" t="str">
        <f t="shared" si="4751"/>
        <v/>
      </c>
      <c r="DM278" s="71" t="str">
        <f t="shared" si="4752"/>
        <v/>
      </c>
      <c r="DN278" s="71" t="str">
        <f t="shared" si="4753"/>
        <v/>
      </c>
      <c r="DO278" s="71" t="str">
        <f t="shared" si="4754"/>
        <v/>
      </c>
      <c r="DP278" s="71" t="str">
        <f t="shared" si="4755"/>
        <v/>
      </c>
      <c r="DQ278" s="71" t="str">
        <f t="shared" si="4756"/>
        <v/>
      </c>
      <c r="DR278" s="71" t="str">
        <f t="shared" si="4757"/>
        <v/>
      </c>
      <c r="DS278" s="71" t="str">
        <f t="shared" si="4758"/>
        <v/>
      </c>
      <c r="DT278" s="71" t="str">
        <f t="shared" si="4759"/>
        <v/>
      </c>
      <c r="DU278" s="71" t="str">
        <f t="shared" si="4760"/>
        <v/>
      </c>
      <c r="DV278" s="71" t="str">
        <f t="shared" si="4761"/>
        <v/>
      </c>
      <c r="DW278" s="71" t="str">
        <f t="shared" si="4762"/>
        <v/>
      </c>
      <c r="DX278" s="71" t="str">
        <f t="shared" si="4763"/>
        <v/>
      </c>
      <c r="DY278" s="71" t="str">
        <f t="shared" si="4764"/>
        <v/>
      </c>
      <c r="DZ278" s="71" t="str">
        <f t="shared" si="4765"/>
        <v/>
      </c>
      <c r="EA278" s="71" t="str">
        <f t="shared" si="4766"/>
        <v/>
      </c>
      <c r="EB278" s="71" t="str">
        <f t="shared" si="4767"/>
        <v/>
      </c>
      <c r="EC278" s="71" t="str">
        <f t="shared" si="4768"/>
        <v/>
      </c>
      <c r="ED278" s="71" t="str">
        <f t="shared" si="4769"/>
        <v/>
      </c>
      <c r="EE278" s="71" t="str">
        <f t="shared" si="4770"/>
        <v/>
      </c>
      <c r="EF278" s="71" t="str">
        <f t="shared" si="4771"/>
        <v/>
      </c>
      <c r="EG278" s="71" t="str">
        <f t="shared" si="4772"/>
        <v/>
      </c>
      <c r="EH278" s="71" t="str">
        <f t="shared" si="4773"/>
        <v/>
      </c>
      <c r="EI278" s="71" t="str">
        <f t="shared" si="4774"/>
        <v/>
      </c>
      <c r="EJ278" s="71" t="str">
        <f t="shared" si="4775"/>
        <v/>
      </c>
      <c r="EK278" s="71" t="str">
        <f t="shared" si="4776"/>
        <v/>
      </c>
      <c r="EL278" s="71" t="str">
        <f t="shared" si="4777"/>
        <v/>
      </c>
      <c r="EM278" s="71" t="str">
        <f t="shared" si="4778"/>
        <v/>
      </c>
      <c r="EN278" s="71" t="str">
        <f t="shared" si="4779"/>
        <v/>
      </c>
      <c r="EO278" s="71" t="str">
        <f t="shared" si="4780"/>
        <v/>
      </c>
      <c r="EP278" s="71" t="str">
        <f t="shared" si="4781"/>
        <v/>
      </c>
      <c r="EQ278" s="71" t="str">
        <f t="shared" si="4782"/>
        <v/>
      </c>
      <c r="ER278" s="71" t="str">
        <f t="shared" si="4783"/>
        <v/>
      </c>
      <c r="ES278" s="71" t="str">
        <f t="shared" si="4784"/>
        <v/>
      </c>
      <c r="ET278" s="71" t="str">
        <f t="shared" si="4785"/>
        <v/>
      </c>
      <c r="EU278" s="71" t="str">
        <f t="shared" si="4786"/>
        <v/>
      </c>
      <c r="EV278" s="71" t="str">
        <f t="shared" si="4787"/>
        <v/>
      </c>
      <c r="EW278" s="71" t="str">
        <f t="shared" si="4788"/>
        <v/>
      </c>
      <c r="EX278" s="71" t="str">
        <f t="shared" si="4789"/>
        <v/>
      </c>
      <c r="EY278" s="71" t="str">
        <f t="shared" si="4790"/>
        <v/>
      </c>
      <c r="EZ278" s="71" t="str">
        <f t="shared" si="4791"/>
        <v/>
      </c>
      <c r="FA278" s="71" t="str">
        <f t="shared" si="4792"/>
        <v/>
      </c>
      <c r="FB278" s="71" t="str">
        <f t="shared" si="4793"/>
        <v/>
      </c>
      <c r="FC278" s="71" t="str">
        <f t="shared" si="4794"/>
        <v/>
      </c>
      <c r="FD278" s="71" t="str">
        <f t="shared" si="4795"/>
        <v/>
      </c>
      <c r="FE278" s="71" t="str">
        <f t="shared" si="4796"/>
        <v/>
      </c>
      <c r="FF278" s="71" t="str">
        <f t="shared" si="4797"/>
        <v/>
      </c>
      <c r="FG278" s="71" t="str">
        <f t="shared" si="4798"/>
        <v/>
      </c>
      <c r="FH278" s="71" t="str">
        <f t="shared" si="4799"/>
        <v/>
      </c>
      <c r="FI278" s="71" t="str">
        <f t="shared" si="4800"/>
        <v/>
      </c>
      <c r="FJ278" s="71" t="str">
        <f t="shared" si="4801"/>
        <v/>
      </c>
      <c r="FK278" s="71" t="str">
        <f t="shared" si="4802"/>
        <v/>
      </c>
      <c r="FL278" s="71" t="str">
        <f t="shared" si="4803"/>
        <v/>
      </c>
      <c r="FM278" s="71" t="str">
        <f t="shared" si="4804"/>
        <v/>
      </c>
      <c r="FN278" s="71" t="str">
        <f t="shared" si="4805"/>
        <v/>
      </c>
      <c r="FO278" s="71" t="str">
        <f t="shared" si="4806"/>
        <v/>
      </c>
      <c r="FP278" s="71" t="str">
        <f t="shared" si="4807"/>
        <v/>
      </c>
      <c r="FQ278" s="71" t="str">
        <f t="shared" si="4808"/>
        <v/>
      </c>
      <c r="FR278" s="71" t="str">
        <f t="shared" si="4809"/>
        <v/>
      </c>
      <c r="FS278" s="71" t="str">
        <f t="shared" si="4810"/>
        <v/>
      </c>
    </row>
    <row r="279" spans="1:175">
      <c r="A279" s="79"/>
      <c r="B279" s="80" t="s">
        <v>858</v>
      </c>
      <c r="C279" s="122" t="s">
        <v>1436</v>
      </c>
      <c r="T279" s="122" t="s">
        <v>860</v>
      </c>
      <c r="U279" s="85" t="str">
        <f t="shared" si="4738"/>
        <v>ReplaceableTextures\\CommandButtons\\BTNIB07.blp</v>
      </c>
      <c r="CN279" s="70" t="str">
        <f t="shared" si="4811"/>
        <v>InitUnitState('IB07',,,,,,,,,,)</v>
      </c>
      <c r="CO279" s="70" t="str">
        <f t="shared" si="4812"/>
        <v>InitUnitNormal('IB07',,,,,,,,,,)</v>
      </c>
      <c r="CP279" s="70" t="str">
        <f t="shared" si="4813"/>
        <v>InitUnitMagic('IB07',,,,,,,,,,)</v>
      </c>
      <c r="CQ279" s="70" t="str">
        <f t="shared" si="4814"/>
        <v>InitUnitAdd('IB07',,,,,,,,,,)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InitEquipData('IB07',,"",,,,,'','','','','','',"ReplaceableTextures\\CommandButtons\\BTNIB08.blp")</v>
      </c>
      <c r="CU279" s="95" t="str">
        <f t="shared" si="4739"/>
        <v>|n</v>
      </c>
      <c r="CV279" s="61" t="str">
        <f t="shared" si="474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9" s="60"/>
      <c r="CX279" s="60"/>
      <c r="CY279" s="60"/>
      <c r="CZ279" s="60"/>
      <c r="DA279" s="60"/>
      <c r="DB279" s="71" t="str">
        <f t="shared" si="4741"/>
        <v/>
      </c>
      <c r="DC279" s="71" t="str">
        <f t="shared" si="4742"/>
        <v/>
      </c>
      <c r="DD279" s="71" t="str">
        <f t="shared" si="4743"/>
        <v/>
      </c>
      <c r="DE279" s="71" t="str">
        <f t="shared" si="4744"/>
        <v/>
      </c>
      <c r="DF279" s="71" t="str">
        <f t="shared" si="4745"/>
        <v/>
      </c>
      <c r="DG279" s="71" t="str">
        <f t="shared" si="4746"/>
        <v/>
      </c>
      <c r="DH279" s="71" t="str">
        <f t="shared" si="4747"/>
        <v/>
      </c>
      <c r="DI279" s="71" t="str">
        <f t="shared" si="4748"/>
        <v/>
      </c>
      <c r="DJ279" s="71" t="str">
        <f t="shared" si="4749"/>
        <v/>
      </c>
      <c r="DK279" s="71" t="str">
        <f t="shared" si="4750"/>
        <v/>
      </c>
      <c r="DL279" s="71" t="str">
        <f t="shared" si="4751"/>
        <v/>
      </c>
      <c r="DM279" s="71" t="str">
        <f t="shared" si="4752"/>
        <v/>
      </c>
      <c r="DN279" s="71" t="str">
        <f t="shared" si="4753"/>
        <v/>
      </c>
      <c r="DO279" s="71" t="str">
        <f t="shared" si="4754"/>
        <v/>
      </c>
      <c r="DP279" s="71" t="str">
        <f t="shared" si="4755"/>
        <v/>
      </c>
      <c r="DQ279" s="71" t="str">
        <f t="shared" si="4756"/>
        <v/>
      </c>
      <c r="DR279" s="71" t="str">
        <f t="shared" si="4757"/>
        <v/>
      </c>
      <c r="DS279" s="71" t="str">
        <f t="shared" si="4758"/>
        <v/>
      </c>
      <c r="DT279" s="71" t="str">
        <f t="shared" si="4759"/>
        <v/>
      </c>
      <c r="DU279" s="71" t="str">
        <f t="shared" si="4760"/>
        <v/>
      </c>
      <c r="DV279" s="71" t="str">
        <f t="shared" si="4761"/>
        <v/>
      </c>
      <c r="DW279" s="71" t="str">
        <f t="shared" si="4762"/>
        <v/>
      </c>
      <c r="DX279" s="71" t="str">
        <f t="shared" si="4763"/>
        <v/>
      </c>
      <c r="DY279" s="71" t="str">
        <f t="shared" si="4764"/>
        <v/>
      </c>
      <c r="DZ279" s="71" t="str">
        <f t="shared" si="4765"/>
        <v/>
      </c>
      <c r="EA279" s="71" t="str">
        <f t="shared" si="4766"/>
        <v/>
      </c>
      <c r="EB279" s="71" t="str">
        <f t="shared" si="4767"/>
        <v/>
      </c>
      <c r="EC279" s="71" t="str">
        <f t="shared" si="4768"/>
        <v/>
      </c>
      <c r="ED279" s="71" t="str">
        <f t="shared" si="4769"/>
        <v/>
      </c>
      <c r="EE279" s="71" t="str">
        <f t="shared" si="4770"/>
        <v/>
      </c>
      <c r="EF279" s="71" t="str">
        <f t="shared" si="4771"/>
        <v/>
      </c>
      <c r="EG279" s="71" t="str">
        <f t="shared" si="4772"/>
        <v/>
      </c>
      <c r="EH279" s="71" t="str">
        <f t="shared" si="4773"/>
        <v/>
      </c>
      <c r="EI279" s="71" t="str">
        <f t="shared" si="4774"/>
        <v/>
      </c>
      <c r="EJ279" s="71" t="str">
        <f t="shared" si="4775"/>
        <v/>
      </c>
      <c r="EK279" s="71" t="str">
        <f t="shared" si="4776"/>
        <v/>
      </c>
      <c r="EL279" s="71" t="str">
        <f t="shared" si="4777"/>
        <v/>
      </c>
      <c r="EM279" s="71" t="str">
        <f t="shared" si="4778"/>
        <v/>
      </c>
      <c r="EN279" s="71" t="str">
        <f t="shared" si="4779"/>
        <v/>
      </c>
      <c r="EO279" s="71" t="str">
        <f t="shared" si="4780"/>
        <v/>
      </c>
      <c r="EP279" s="71" t="str">
        <f t="shared" si="4781"/>
        <v/>
      </c>
      <c r="EQ279" s="71" t="str">
        <f t="shared" si="4782"/>
        <v/>
      </c>
      <c r="ER279" s="71" t="str">
        <f t="shared" si="4783"/>
        <v/>
      </c>
      <c r="ES279" s="71" t="str">
        <f t="shared" si="4784"/>
        <v/>
      </c>
      <c r="ET279" s="71" t="str">
        <f t="shared" si="4785"/>
        <v/>
      </c>
      <c r="EU279" s="71" t="str">
        <f t="shared" si="4786"/>
        <v/>
      </c>
      <c r="EV279" s="71" t="str">
        <f t="shared" si="4787"/>
        <v/>
      </c>
      <c r="EW279" s="71" t="str">
        <f t="shared" si="4788"/>
        <v/>
      </c>
      <c r="EX279" s="71" t="str">
        <f t="shared" si="4789"/>
        <v/>
      </c>
      <c r="EY279" s="71" t="str">
        <f t="shared" si="4790"/>
        <v/>
      </c>
      <c r="EZ279" s="71" t="str">
        <f t="shared" si="4791"/>
        <v/>
      </c>
      <c r="FA279" s="71" t="str">
        <f t="shared" si="4792"/>
        <v/>
      </c>
      <c r="FB279" s="71" t="str">
        <f t="shared" si="4793"/>
        <v/>
      </c>
      <c r="FC279" s="71" t="str">
        <f t="shared" si="4794"/>
        <v/>
      </c>
      <c r="FD279" s="71" t="str">
        <f t="shared" si="4795"/>
        <v/>
      </c>
      <c r="FE279" s="71" t="str">
        <f t="shared" si="4796"/>
        <v/>
      </c>
      <c r="FF279" s="71" t="str">
        <f t="shared" si="4797"/>
        <v/>
      </c>
      <c r="FG279" s="71" t="str">
        <f t="shared" si="4798"/>
        <v/>
      </c>
      <c r="FH279" s="71" t="str">
        <f t="shared" si="4799"/>
        <v/>
      </c>
      <c r="FI279" s="71" t="str">
        <f t="shared" si="4800"/>
        <v/>
      </c>
      <c r="FJ279" s="71" t="str">
        <f t="shared" si="4801"/>
        <v/>
      </c>
      <c r="FK279" s="71" t="str">
        <f t="shared" si="4802"/>
        <v/>
      </c>
      <c r="FL279" s="71" t="str">
        <f t="shared" si="4803"/>
        <v/>
      </c>
      <c r="FM279" s="71" t="str">
        <f t="shared" si="4804"/>
        <v/>
      </c>
      <c r="FN279" s="71" t="str">
        <f t="shared" si="4805"/>
        <v/>
      </c>
      <c r="FO279" s="71" t="str">
        <f t="shared" si="4806"/>
        <v/>
      </c>
      <c r="FP279" s="71" t="str">
        <f t="shared" si="4807"/>
        <v/>
      </c>
      <c r="FQ279" s="71" t="str">
        <f t="shared" si="4808"/>
        <v/>
      </c>
      <c r="FR279" s="71" t="str">
        <f t="shared" si="4809"/>
        <v/>
      </c>
      <c r="FS279" s="71" t="str">
        <f t="shared" si="4810"/>
        <v/>
      </c>
    </row>
    <row r="280" spans="1:175" ht="15">
      <c r="A280" s="79"/>
      <c r="B280" s="80" t="s">
        <v>861</v>
      </c>
      <c r="C280" s="122" t="s">
        <v>862</v>
      </c>
      <c r="T280" s="127" t="s">
        <v>1455</v>
      </c>
      <c r="U280" s="85" t="str">
        <f t="shared" si="4738"/>
        <v>ReplaceableTextures\\CommandButtons\\BTNIB08.blp</v>
      </c>
      <c r="CN280" s="70" t="str">
        <f t="shared" si="4811"/>
        <v>InitUnitState('IB08',,,,,,,,,,)</v>
      </c>
      <c r="CO280" s="70" t="str">
        <f t="shared" si="4812"/>
        <v>InitUnitNormal('IB08',,,,,,,,,,)</v>
      </c>
      <c r="CP280" s="70" t="str">
        <f t="shared" si="4813"/>
        <v>InitUnitMagic('IB08',,,,,,,,,,)</v>
      </c>
      <c r="CQ280" s="70" t="str">
        <f t="shared" si="4814"/>
        <v>InitUnitAdd('IB08',,,,,,,,,,)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319&amp;CR$1&amp;")"</f>
        <v>InitEquipData('IB08',,"",,,,,'','','','','','',"")</v>
      </c>
      <c r="CU280" s="95" t="str">
        <f t="shared" si="4739"/>
        <v>|n</v>
      </c>
      <c r="CV280" s="61" t="str">
        <f t="shared" si="4740"/>
        <v>|cff99ccff游戏中输入《|r|cff33ff00魔芝RPG|r|cff99ccff》领取本礼包！|r|n|n|r奖励：|n|cffffcc00练功房怪物数量+1|r</v>
      </c>
      <c r="CW280" s="60"/>
      <c r="CX280" s="60"/>
      <c r="CY280" s="60"/>
      <c r="CZ280" s="60"/>
      <c r="DA280" s="60"/>
      <c r="DB280" s="71" t="str">
        <f t="shared" si="4741"/>
        <v/>
      </c>
      <c r="DC280" s="71" t="str">
        <f t="shared" si="4742"/>
        <v/>
      </c>
      <c r="DD280" s="71" t="str">
        <f t="shared" si="4743"/>
        <v/>
      </c>
      <c r="DE280" s="71" t="str">
        <f t="shared" si="4744"/>
        <v/>
      </c>
      <c r="DF280" s="71" t="str">
        <f t="shared" si="4745"/>
        <v/>
      </c>
      <c r="DG280" s="71" t="str">
        <f t="shared" si="4746"/>
        <v/>
      </c>
      <c r="DH280" s="71" t="str">
        <f t="shared" si="4747"/>
        <v/>
      </c>
      <c r="DI280" s="71" t="str">
        <f t="shared" si="4748"/>
        <v/>
      </c>
      <c r="DJ280" s="71" t="str">
        <f t="shared" si="4749"/>
        <v/>
      </c>
      <c r="DK280" s="71" t="str">
        <f t="shared" si="4750"/>
        <v/>
      </c>
      <c r="DL280" s="71" t="str">
        <f t="shared" si="4751"/>
        <v/>
      </c>
      <c r="DM280" s="71" t="str">
        <f t="shared" si="4752"/>
        <v/>
      </c>
      <c r="DN280" s="71" t="str">
        <f t="shared" si="4753"/>
        <v/>
      </c>
      <c r="DO280" s="71" t="str">
        <f t="shared" si="4754"/>
        <v/>
      </c>
      <c r="DP280" s="71" t="str">
        <f t="shared" si="4755"/>
        <v/>
      </c>
      <c r="DQ280" s="71" t="str">
        <f t="shared" si="4756"/>
        <v/>
      </c>
      <c r="DR280" s="71" t="str">
        <f t="shared" si="4757"/>
        <v/>
      </c>
      <c r="DS280" s="71" t="str">
        <f t="shared" si="4758"/>
        <v/>
      </c>
      <c r="DT280" s="71" t="str">
        <f t="shared" si="4759"/>
        <v/>
      </c>
      <c r="DU280" s="71" t="str">
        <f t="shared" si="4760"/>
        <v/>
      </c>
      <c r="DV280" s="71" t="str">
        <f t="shared" si="4761"/>
        <v/>
      </c>
      <c r="DW280" s="71" t="str">
        <f t="shared" si="4762"/>
        <v/>
      </c>
      <c r="DX280" s="71" t="str">
        <f t="shared" si="4763"/>
        <v/>
      </c>
      <c r="DY280" s="71" t="str">
        <f t="shared" si="4764"/>
        <v/>
      </c>
      <c r="DZ280" s="71" t="str">
        <f t="shared" si="4765"/>
        <v/>
      </c>
      <c r="EA280" s="71" t="str">
        <f t="shared" si="4766"/>
        <v/>
      </c>
      <c r="EB280" s="71" t="str">
        <f t="shared" si="4767"/>
        <v/>
      </c>
      <c r="EC280" s="71" t="str">
        <f t="shared" si="4768"/>
        <v/>
      </c>
      <c r="ED280" s="71" t="str">
        <f t="shared" si="4769"/>
        <v/>
      </c>
      <c r="EE280" s="71" t="str">
        <f t="shared" si="4770"/>
        <v/>
      </c>
      <c r="EF280" s="71" t="str">
        <f t="shared" si="4771"/>
        <v/>
      </c>
      <c r="EG280" s="71" t="str">
        <f t="shared" si="4772"/>
        <v/>
      </c>
      <c r="EH280" s="71" t="str">
        <f t="shared" si="4773"/>
        <v/>
      </c>
      <c r="EI280" s="71" t="str">
        <f t="shared" si="4774"/>
        <v/>
      </c>
      <c r="EJ280" s="71" t="str">
        <f t="shared" si="4775"/>
        <v/>
      </c>
      <c r="EK280" s="71" t="str">
        <f t="shared" si="4776"/>
        <v/>
      </c>
      <c r="EL280" s="71" t="str">
        <f t="shared" si="4777"/>
        <v/>
      </c>
      <c r="EM280" s="71" t="str">
        <f t="shared" si="4778"/>
        <v/>
      </c>
      <c r="EN280" s="71" t="str">
        <f t="shared" si="4779"/>
        <v/>
      </c>
      <c r="EO280" s="71" t="str">
        <f t="shared" si="4780"/>
        <v/>
      </c>
      <c r="EP280" s="71" t="str">
        <f t="shared" si="4781"/>
        <v/>
      </c>
      <c r="EQ280" s="71" t="str">
        <f t="shared" si="4782"/>
        <v/>
      </c>
      <c r="ER280" s="71" t="str">
        <f t="shared" si="4783"/>
        <v/>
      </c>
      <c r="ES280" s="71" t="str">
        <f t="shared" si="4784"/>
        <v/>
      </c>
      <c r="ET280" s="71" t="str">
        <f t="shared" si="4785"/>
        <v/>
      </c>
      <c r="EU280" s="71" t="str">
        <f t="shared" si="4786"/>
        <v/>
      </c>
      <c r="EV280" s="71" t="str">
        <f t="shared" si="4787"/>
        <v/>
      </c>
      <c r="EW280" s="71" t="str">
        <f t="shared" si="4788"/>
        <v/>
      </c>
      <c r="EX280" s="71" t="str">
        <f t="shared" si="4789"/>
        <v/>
      </c>
      <c r="EY280" s="71" t="str">
        <f t="shared" si="4790"/>
        <v/>
      </c>
      <c r="EZ280" s="71" t="str">
        <f t="shared" si="4791"/>
        <v/>
      </c>
      <c r="FA280" s="71" t="str">
        <f t="shared" si="4792"/>
        <v/>
      </c>
      <c r="FB280" s="71" t="str">
        <f t="shared" si="4793"/>
        <v/>
      </c>
      <c r="FC280" s="71" t="str">
        <f t="shared" si="4794"/>
        <v/>
      </c>
      <c r="FD280" s="71" t="str">
        <f t="shared" si="4795"/>
        <v/>
      </c>
      <c r="FE280" s="71" t="str">
        <f t="shared" si="4796"/>
        <v/>
      </c>
      <c r="FF280" s="71" t="str">
        <f t="shared" si="4797"/>
        <v/>
      </c>
      <c r="FG280" s="71" t="str">
        <f t="shared" si="4798"/>
        <v/>
      </c>
      <c r="FH280" s="71" t="str">
        <f t="shared" si="4799"/>
        <v/>
      </c>
      <c r="FI280" s="71" t="str">
        <f t="shared" si="4800"/>
        <v/>
      </c>
      <c r="FJ280" s="71" t="str">
        <f t="shared" si="4801"/>
        <v/>
      </c>
      <c r="FK280" s="71" t="str">
        <f t="shared" si="4802"/>
        <v/>
      </c>
      <c r="FL280" s="71" t="str">
        <f t="shared" si="4803"/>
        <v/>
      </c>
      <c r="FM280" s="71" t="str">
        <f t="shared" si="4804"/>
        <v/>
      </c>
      <c r="FN280" s="71" t="str">
        <f t="shared" si="4805"/>
        <v/>
      </c>
      <c r="FO280" s="71" t="str">
        <f t="shared" si="4806"/>
        <v/>
      </c>
      <c r="FP280" s="71" t="str">
        <f t="shared" si="4807"/>
        <v/>
      </c>
      <c r="FQ280" s="71" t="str">
        <f t="shared" si="4808"/>
        <v/>
      </c>
      <c r="FR280" s="71" t="str">
        <f t="shared" si="4809"/>
        <v/>
      </c>
      <c r="FS280" s="71" t="str">
        <f t="shared" si="4810"/>
        <v/>
      </c>
    </row>
    <row r="281" spans="1:175" ht="13.5" customHeight="1">
      <c r="A281" s="79"/>
      <c r="B281" s="80" t="s">
        <v>863</v>
      </c>
      <c r="C281" s="122" t="s">
        <v>864</v>
      </c>
      <c r="T281" s="128"/>
      <c r="U281" s="85" t="str">
        <f t="shared" si="4738"/>
        <v>ReplaceableTextures\\CommandButtons\\BTNIB09.blp</v>
      </c>
      <c r="CN281" s="70" t="str">
        <f t="shared" si="4811"/>
        <v>InitUnitState('IB09',,,,,,,,,,)</v>
      </c>
      <c r="CO281" s="70" t="str">
        <f t="shared" si="4812"/>
        <v>InitUnitNormal('IB09',,,,,,,,,,)</v>
      </c>
      <c r="CP281" s="70" t="str">
        <f t="shared" si="4813"/>
        <v>InitUnitMagic('IB09',,,,,,,,,,)</v>
      </c>
      <c r="CQ281" s="70" t="str">
        <f t="shared" si="4814"/>
        <v>InitUnitAdd('IB09',,,,,,,,,,)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320&amp;CR$1&amp;")"</f>
        <v>InitEquipData('IB09',,"",,,,,'','','','','','',"")</v>
      </c>
      <c r="CU281" s="95" t="str">
        <f t="shared" si="4739"/>
        <v>|n</v>
      </c>
      <c r="CV281" s="61">
        <f t="shared" si="4740"/>
        <v>0</v>
      </c>
      <c r="CW281" s="60"/>
      <c r="CX281" s="60"/>
      <c r="CY281" s="60"/>
      <c r="CZ281" s="60"/>
      <c r="DA281" s="60"/>
      <c r="DB281" s="71" t="str">
        <f t="shared" ref="DB281:FM283" si="4815">IF(V281="","","|n"&amp;DB$2&amp;"+"&amp;V281&amp;DB$1)</f>
        <v/>
      </c>
      <c r="DC281" s="71" t="str">
        <f t="shared" si="4815"/>
        <v/>
      </c>
      <c r="DD281" s="71" t="str">
        <f t="shared" si="4815"/>
        <v/>
      </c>
      <c r="DE281" s="71" t="str">
        <f t="shared" si="4815"/>
        <v/>
      </c>
      <c r="DF281" s="71" t="str">
        <f t="shared" si="4815"/>
        <v/>
      </c>
      <c r="DG281" s="71" t="str">
        <f t="shared" si="4815"/>
        <v/>
      </c>
      <c r="DH281" s="71" t="str">
        <f t="shared" si="4815"/>
        <v/>
      </c>
      <c r="DI281" s="71" t="str">
        <f t="shared" si="4815"/>
        <v/>
      </c>
      <c r="DJ281" s="71" t="str">
        <f t="shared" si="4815"/>
        <v/>
      </c>
      <c r="DK281" s="71" t="str">
        <f t="shared" si="4815"/>
        <v/>
      </c>
      <c r="DL281" s="71" t="str">
        <f t="shared" si="4815"/>
        <v/>
      </c>
      <c r="DM281" s="71" t="str">
        <f t="shared" si="4815"/>
        <v/>
      </c>
      <c r="DN281" s="71" t="str">
        <f t="shared" si="4815"/>
        <v/>
      </c>
      <c r="DO281" s="71" t="str">
        <f t="shared" si="4815"/>
        <v/>
      </c>
      <c r="DP281" s="71" t="str">
        <f t="shared" si="4815"/>
        <v/>
      </c>
      <c r="DQ281" s="71" t="str">
        <f t="shared" si="4815"/>
        <v/>
      </c>
      <c r="DR281" s="71" t="str">
        <f t="shared" si="4815"/>
        <v/>
      </c>
      <c r="DS281" s="71" t="str">
        <f t="shared" si="4815"/>
        <v/>
      </c>
      <c r="DT281" s="71" t="str">
        <f t="shared" si="4815"/>
        <v/>
      </c>
      <c r="DU281" s="71" t="str">
        <f t="shared" si="4815"/>
        <v/>
      </c>
      <c r="DV281" s="71" t="str">
        <f t="shared" si="4815"/>
        <v/>
      </c>
      <c r="DW281" s="71" t="str">
        <f t="shared" si="4815"/>
        <v/>
      </c>
      <c r="DX281" s="71" t="str">
        <f t="shared" si="4815"/>
        <v/>
      </c>
      <c r="DY281" s="71" t="str">
        <f t="shared" si="4815"/>
        <v/>
      </c>
      <c r="DZ281" s="71" t="str">
        <f t="shared" si="4815"/>
        <v/>
      </c>
      <c r="EA281" s="71" t="str">
        <f t="shared" si="4815"/>
        <v/>
      </c>
      <c r="EB281" s="71" t="str">
        <f t="shared" si="4815"/>
        <v/>
      </c>
      <c r="EC281" s="71" t="str">
        <f t="shared" si="4815"/>
        <v/>
      </c>
      <c r="ED281" s="71" t="str">
        <f t="shared" si="4815"/>
        <v/>
      </c>
      <c r="EE281" s="71" t="str">
        <f t="shared" si="4815"/>
        <v/>
      </c>
      <c r="EF281" s="71" t="str">
        <f t="shared" si="4815"/>
        <v/>
      </c>
      <c r="EG281" s="71" t="str">
        <f t="shared" si="4815"/>
        <v/>
      </c>
      <c r="EH281" s="71" t="str">
        <f t="shared" si="4815"/>
        <v/>
      </c>
      <c r="EI281" s="71" t="str">
        <f t="shared" si="4815"/>
        <v/>
      </c>
      <c r="EJ281" s="71" t="str">
        <f t="shared" si="4815"/>
        <v/>
      </c>
      <c r="EK281" s="71" t="str">
        <f t="shared" si="4815"/>
        <v/>
      </c>
      <c r="EL281" s="71" t="str">
        <f t="shared" si="4815"/>
        <v/>
      </c>
      <c r="EM281" s="71" t="str">
        <f t="shared" si="4815"/>
        <v/>
      </c>
      <c r="EN281" s="71" t="str">
        <f t="shared" si="4815"/>
        <v/>
      </c>
      <c r="EO281" s="71" t="str">
        <f t="shared" si="4815"/>
        <v/>
      </c>
      <c r="EP281" s="71" t="str">
        <f t="shared" si="4815"/>
        <v/>
      </c>
      <c r="EQ281" s="71" t="str">
        <f t="shared" si="4815"/>
        <v/>
      </c>
      <c r="ER281" s="71" t="str">
        <f t="shared" si="4815"/>
        <v/>
      </c>
      <c r="ES281" s="71" t="str">
        <f t="shared" si="4815"/>
        <v/>
      </c>
      <c r="ET281" s="71" t="str">
        <f t="shared" si="4815"/>
        <v/>
      </c>
      <c r="EU281" s="71" t="str">
        <f t="shared" si="4815"/>
        <v/>
      </c>
      <c r="EV281" s="71" t="str">
        <f t="shared" si="4815"/>
        <v/>
      </c>
      <c r="EW281" s="71" t="str">
        <f t="shared" si="4815"/>
        <v/>
      </c>
      <c r="EX281" s="71" t="str">
        <f t="shared" si="4815"/>
        <v/>
      </c>
      <c r="EY281" s="71" t="str">
        <f t="shared" si="4815"/>
        <v/>
      </c>
      <c r="EZ281" s="71" t="str">
        <f t="shared" si="4815"/>
        <v/>
      </c>
      <c r="FA281" s="71" t="str">
        <f t="shared" si="4815"/>
        <v/>
      </c>
      <c r="FB281" s="71" t="str">
        <f t="shared" si="4815"/>
        <v/>
      </c>
      <c r="FC281" s="71" t="str">
        <f t="shared" si="4815"/>
        <v/>
      </c>
      <c r="FD281" s="71" t="str">
        <f t="shared" si="4815"/>
        <v/>
      </c>
      <c r="FE281" s="71" t="str">
        <f t="shared" si="4815"/>
        <v/>
      </c>
      <c r="FF281" s="71" t="str">
        <f t="shared" si="4815"/>
        <v/>
      </c>
      <c r="FG281" s="71" t="str">
        <f t="shared" si="4815"/>
        <v/>
      </c>
      <c r="FH281" s="71" t="str">
        <f t="shared" si="4815"/>
        <v/>
      </c>
      <c r="FI281" s="71" t="str">
        <f t="shared" si="4815"/>
        <v/>
      </c>
      <c r="FJ281" s="71" t="str">
        <f t="shared" si="4815"/>
        <v/>
      </c>
      <c r="FK281" s="71" t="str">
        <f t="shared" si="4815"/>
        <v/>
      </c>
      <c r="FL281" s="71" t="str">
        <f t="shared" si="4815"/>
        <v/>
      </c>
      <c r="FM281" s="71" t="str">
        <f t="shared" si="4815"/>
        <v/>
      </c>
      <c r="FN281" s="71" t="str">
        <f t="shared" ref="FN281:FS283" si="4816">IF(CH281="","","|n"&amp;FN$2&amp;"+"&amp;CH281&amp;FN$1)</f>
        <v/>
      </c>
      <c r="FO281" s="71" t="str">
        <f t="shared" si="4816"/>
        <v/>
      </c>
      <c r="FP281" s="71" t="str">
        <f t="shared" si="4816"/>
        <v/>
      </c>
      <c r="FQ281" s="71" t="str">
        <f t="shared" si="4816"/>
        <v/>
      </c>
      <c r="FR281" s="71" t="str">
        <f t="shared" si="4816"/>
        <v/>
      </c>
      <c r="FS281" s="71" t="str">
        <f t="shared" si="4816"/>
        <v/>
      </c>
    </row>
    <row r="282" spans="1:175" ht="13.5" customHeight="1">
      <c r="A282" s="79"/>
      <c r="B282" s="80" t="s">
        <v>1456</v>
      </c>
      <c r="C282" s="122" t="s">
        <v>1457</v>
      </c>
      <c r="T282" s="127" t="s">
        <v>1458</v>
      </c>
      <c r="U282" s="79" t="s">
        <v>1460</v>
      </c>
      <c r="CN282" s="70" t="str">
        <f t="shared" ref="CN282" si="4817">"InitUnitState('"&amp;B282&amp;"',"&amp;V282&amp;","&amp;W282&amp;","&amp;X282&amp;","&amp;Y282&amp;","&amp;Z282&amp;","&amp;AA282&amp;","&amp;AB282&amp;","&amp;AC282&amp;","&amp;AD282&amp;","&amp;AE282&amp;")"</f>
        <v>InitUnitState('IB10',,,,,,,,,,)</v>
      </c>
      <c r="CO282" s="70" t="str">
        <f t="shared" ref="CO282" si="4818">"InitUnitNormal('"&amp;B282&amp;"',"&amp;AF282&amp;","&amp;AG282&amp;","&amp;AH282&amp;","&amp;AI282&amp;","&amp;AJ282&amp;","&amp;AK282&amp;","&amp;AL282&amp;","&amp;AM282&amp;","&amp;AN282&amp;","&amp;AO282&amp;")"</f>
        <v>InitUnitNormal('IB10',,,,,,,,,,)</v>
      </c>
      <c r="CP282" s="70" t="str">
        <f t="shared" ref="CP282" si="4819">"InitUnitMagic('"&amp;B282&amp;"',"&amp;AP282&amp;","&amp;AQ282&amp;","&amp;AR282&amp;","&amp;AS282&amp;","&amp;AT282&amp;","&amp;AU282&amp;","&amp;AV282&amp;","&amp;AW282&amp;","&amp;BI282&amp;","&amp;BJ282&amp;")"</f>
        <v>InitUnitMagic('IB10',,,,,,,,,,)</v>
      </c>
      <c r="CQ282" s="70" t="str">
        <f t="shared" ref="CQ282" si="4820">"InitUnitAdd('"&amp;B282&amp;"',"&amp;BK282&amp;","&amp;BL282&amp;","&amp;BM282&amp;","&amp;BN282&amp;","&amp;BO282&amp;","&amp;BP282&amp;","&amp;BQ282&amp;","&amp;BR282&amp;","&amp;BS282&amp;","&amp;BT282&amp;")"</f>
        <v>InitUnitAdd('IB10',,,,,,,,,,)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321&amp;CR$1&amp;")"</f>
        <v>InitEquipData('IB10',,"",,,,,'','','','','','',"")</v>
      </c>
      <c r="CU282" s="95" t="str">
        <f t="shared" ref="CU282" si="4821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V282" s="61" t="str">
        <f t="shared" ref="CV282" si="4822">T282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CW282" s="60"/>
      <c r="CX282" s="60"/>
      <c r="CY282" s="60"/>
      <c r="CZ282" s="60"/>
      <c r="DA282" s="60"/>
      <c r="DB282" s="71" t="str">
        <f t="shared" ref="DB282" si="4823">IF(V282="","","|n"&amp;DB$2&amp;"+"&amp;V282&amp;DB$1)</f>
        <v/>
      </c>
      <c r="DC282" s="71" t="str">
        <f t="shared" ref="DC282" si="4824">IF(W282="","","|n"&amp;DC$2&amp;"+"&amp;W282&amp;DC$1)</f>
        <v/>
      </c>
      <c r="DD282" s="71" t="str">
        <f t="shared" ref="DD282" si="4825">IF(X282="","","|n"&amp;DD$2&amp;"+"&amp;X282&amp;DD$1)</f>
        <v/>
      </c>
      <c r="DE282" s="71" t="str">
        <f t="shared" ref="DE282" si="4826">IF(Y282="","","|n"&amp;DE$2&amp;"+"&amp;Y282&amp;DE$1)</f>
        <v/>
      </c>
      <c r="DF282" s="71" t="str">
        <f t="shared" ref="DF282" si="4827">IF(Z282="","","|n"&amp;DF$2&amp;"+"&amp;Z282&amp;DF$1)</f>
        <v/>
      </c>
      <c r="DG282" s="71" t="str">
        <f t="shared" ref="DG282" si="4828">IF(AA282="","","|n"&amp;DG$2&amp;"+"&amp;AA282&amp;DG$1)</f>
        <v/>
      </c>
      <c r="DH282" s="71" t="str">
        <f t="shared" ref="DH282" si="4829">IF(AB282="","","|n"&amp;DH$2&amp;"+"&amp;AB282&amp;DH$1)</f>
        <v/>
      </c>
      <c r="DI282" s="71" t="str">
        <f t="shared" ref="DI282" si="4830">IF(AC282="","","|n"&amp;DI$2&amp;"+"&amp;AC282&amp;DI$1)</f>
        <v/>
      </c>
      <c r="DJ282" s="71" t="str">
        <f t="shared" ref="DJ282" si="4831">IF(AD282="","","|n"&amp;DJ$2&amp;"+"&amp;AD282&amp;DJ$1)</f>
        <v/>
      </c>
      <c r="DK282" s="71" t="str">
        <f t="shared" ref="DK282" si="4832">IF(AE282="","","|n"&amp;DK$2&amp;"+"&amp;AE282&amp;DK$1)</f>
        <v/>
      </c>
      <c r="DL282" s="71" t="str">
        <f t="shared" ref="DL282" si="4833">IF(AF282="","","|n"&amp;DL$2&amp;"+"&amp;AF282&amp;DL$1)</f>
        <v/>
      </c>
      <c r="DM282" s="71" t="str">
        <f t="shared" ref="DM282" si="4834">IF(AG282="","","|n"&amp;DM$2&amp;"+"&amp;AG282&amp;DM$1)</f>
        <v/>
      </c>
      <c r="DN282" s="71" t="str">
        <f t="shared" ref="DN282" si="4835">IF(AH282="","","|n"&amp;DN$2&amp;"+"&amp;AH282&amp;DN$1)</f>
        <v/>
      </c>
      <c r="DO282" s="71" t="str">
        <f t="shared" ref="DO282" si="4836">IF(AI282="","","|n"&amp;DO$2&amp;"+"&amp;AI282&amp;DO$1)</f>
        <v/>
      </c>
      <c r="DP282" s="71" t="str">
        <f t="shared" ref="DP282" si="4837">IF(AJ282="","","|n"&amp;DP$2&amp;"+"&amp;AJ282&amp;DP$1)</f>
        <v/>
      </c>
      <c r="DQ282" s="71" t="str">
        <f t="shared" ref="DQ282" si="4838">IF(AK282="","","|n"&amp;DQ$2&amp;"+"&amp;AK282&amp;DQ$1)</f>
        <v/>
      </c>
      <c r="DR282" s="71" t="str">
        <f t="shared" ref="DR282" si="4839">IF(AL282="","","|n"&amp;DR$2&amp;"+"&amp;AL282&amp;DR$1)</f>
        <v/>
      </c>
      <c r="DS282" s="71" t="str">
        <f t="shared" ref="DS282" si="4840">IF(AM282="","","|n"&amp;DS$2&amp;"+"&amp;AM282&amp;DS$1)</f>
        <v/>
      </c>
      <c r="DT282" s="71" t="str">
        <f t="shared" ref="DT282" si="4841">IF(AN282="","","|n"&amp;DT$2&amp;"+"&amp;AN282&amp;DT$1)</f>
        <v/>
      </c>
      <c r="DU282" s="71" t="str">
        <f t="shared" ref="DU282" si="4842">IF(AO282="","","|n"&amp;DU$2&amp;"+"&amp;AO282&amp;DU$1)</f>
        <v/>
      </c>
      <c r="DV282" s="71" t="str">
        <f t="shared" ref="DV282" si="4843">IF(AP282="","","|n"&amp;DV$2&amp;"+"&amp;AP282&amp;DV$1)</f>
        <v/>
      </c>
      <c r="DW282" s="71" t="str">
        <f t="shared" ref="DW282" si="4844">IF(AQ282="","","|n"&amp;DW$2&amp;"+"&amp;AQ282&amp;DW$1)</f>
        <v/>
      </c>
      <c r="DX282" s="71" t="str">
        <f t="shared" ref="DX282" si="4845">IF(AR282="","","|n"&amp;DX$2&amp;"+"&amp;AR282&amp;DX$1)</f>
        <v/>
      </c>
      <c r="DY282" s="71" t="str">
        <f t="shared" ref="DY282" si="4846">IF(AS282="","","|n"&amp;DY$2&amp;"+"&amp;AS282&amp;DY$1)</f>
        <v/>
      </c>
      <c r="DZ282" s="71" t="str">
        <f t="shared" ref="DZ282" si="4847">IF(AT282="","","|n"&amp;DZ$2&amp;"+"&amp;AT282&amp;DZ$1)</f>
        <v/>
      </c>
      <c r="EA282" s="71" t="str">
        <f t="shared" ref="EA282" si="4848">IF(AU282="","","|n"&amp;EA$2&amp;"+"&amp;AU282&amp;EA$1)</f>
        <v/>
      </c>
      <c r="EB282" s="71" t="str">
        <f t="shared" ref="EB282" si="4849">IF(AV282="","","|n"&amp;EB$2&amp;"+"&amp;AV282&amp;EB$1)</f>
        <v/>
      </c>
      <c r="EC282" s="71" t="str">
        <f t="shared" ref="EC282" si="4850">IF(AW282="","","|n"&amp;EC$2&amp;"+"&amp;AW282&amp;EC$1)</f>
        <v/>
      </c>
      <c r="ED282" s="71" t="str">
        <f t="shared" ref="ED282" si="4851">IF(AX282="","","|n"&amp;ED$2&amp;"+"&amp;AX282&amp;ED$1)</f>
        <v/>
      </c>
      <c r="EE282" s="71" t="str">
        <f t="shared" ref="EE282" si="4852">IF(AY282="","","|n"&amp;EE$2&amp;"+"&amp;AY282&amp;EE$1)</f>
        <v/>
      </c>
      <c r="EF282" s="71" t="str">
        <f t="shared" ref="EF282" si="4853">IF(AZ282="","","|n"&amp;EF$2&amp;"+"&amp;AZ282&amp;EF$1)</f>
        <v/>
      </c>
      <c r="EG282" s="71" t="str">
        <f t="shared" ref="EG282" si="4854">IF(BA282="","","|n"&amp;EG$2&amp;"+"&amp;BA282&amp;EG$1)</f>
        <v/>
      </c>
      <c r="EH282" s="71" t="str">
        <f t="shared" ref="EH282" si="4855">IF(BB282="","","|n"&amp;EH$2&amp;"+"&amp;BB282&amp;EH$1)</f>
        <v/>
      </c>
      <c r="EI282" s="71" t="str">
        <f t="shared" ref="EI282" si="4856">IF(BC282="","","|n"&amp;EI$2&amp;"+"&amp;BC282&amp;EI$1)</f>
        <v/>
      </c>
      <c r="EJ282" s="71" t="str">
        <f t="shared" ref="EJ282" si="4857">IF(BD282="","","|n"&amp;EJ$2&amp;"+"&amp;BD282&amp;EJ$1)</f>
        <v/>
      </c>
      <c r="EK282" s="71" t="str">
        <f t="shared" ref="EK282" si="4858">IF(BE282="","","|n"&amp;EK$2&amp;"+"&amp;BE282&amp;EK$1)</f>
        <v/>
      </c>
      <c r="EL282" s="71" t="str">
        <f t="shared" ref="EL282" si="4859">IF(BF282="","","|n"&amp;EL$2&amp;"+"&amp;BF282&amp;EL$1)</f>
        <v/>
      </c>
      <c r="EM282" s="71" t="str">
        <f t="shared" ref="EM282" si="4860">IF(BG282="","","|n"&amp;EM$2&amp;"+"&amp;BG282&amp;EM$1)</f>
        <v/>
      </c>
      <c r="EN282" s="71" t="str">
        <f t="shared" ref="EN282" si="4861">IF(BH282="","","|n"&amp;EN$2&amp;"+"&amp;BH282&amp;EN$1)</f>
        <v/>
      </c>
      <c r="EO282" s="71" t="str">
        <f t="shared" ref="EO282" si="4862">IF(BI282="","","|n"&amp;EO$2&amp;"+"&amp;BI282&amp;EO$1)</f>
        <v/>
      </c>
      <c r="EP282" s="71" t="str">
        <f t="shared" ref="EP282" si="4863">IF(BJ282="","","|n"&amp;EP$2&amp;"+"&amp;BJ282&amp;EP$1)</f>
        <v/>
      </c>
      <c r="EQ282" s="71" t="str">
        <f t="shared" ref="EQ282" si="4864">IF(BK282="","","|n"&amp;EQ$2&amp;"+"&amp;BK282&amp;EQ$1)</f>
        <v/>
      </c>
      <c r="ER282" s="71" t="str">
        <f t="shared" ref="ER282" si="4865">IF(BL282="","","|n"&amp;ER$2&amp;"+"&amp;BL282&amp;ER$1)</f>
        <v/>
      </c>
      <c r="ES282" s="71" t="str">
        <f t="shared" ref="ES282" si="4866">IF(BM282="","","|n"&amp;ES$2&amp;"+"&amp;BM282&amp;ES$1)</f>
        <v/>
      </c>
      <c r="ET282" s="71" t="str">
        <f t="shared" ref="ET282" si="4867">IF(BN282="","","|n"&amp;ET$2&amp;"+"&amp;BN282&amp;ET$1)</f>
        <v/>
      </c>
      <c r="EU282" s="71" t="str">
        <f t="shared" ref="EU282" si="4868">IF(BO282="","","|n"&amp;EU$2&amp;"+"&amp;BO282&amp;EU$1)</f>
        <v/>
      </c>
      <c r="EV282" s="71" t="str">
        <f t="shared" ref="EV282" si="4869">IF(BP282="","","|n"&amp;EV$2&amp;"+"&amp;BP282&amp;EV$1)</f>
        <v/>
      </c>
      <c r="EW282" s="71" t="str">
        <f t="shared" ref="EW282" si="4870">IF(BQ282="","","|n"&amp;EW$2&amp;"+"&amp;BQ282&amp;EW$1)</f>
        <v/>
      </c>
      <c r="EX282" s="71" t="str">
        <f t="shared" ref="EX282" si="4871">IF(BR282="","","|n"&amp;EX$2&amp;"+"&amp;BR282&amp;EX$1)</f>
        <v/>
      </c>
      <c r="EY282" s="71" t="str">
        <f t="shared" ref="EY282" si="4872">IF(BS282="","","|n"&amp;EY$2&amp;"+"&amp;BS282&amp;EY$1)</f>
        <v/>
      </c>
      <c r="EZ282" s="71" t="str">
        <f t="shared" ref="EZ282" si="4873">IF(BT282="","","|n"&amp;EZ$2&amp;"+"&amp;BT282&amp;EZ$1)</f>
        <v/>
      </c>
      <c r="FA282" s="71" t="str">
        <f t="shared" ref="FA282" si="4874">IF(BU282="","","|n"&amp;FA$2&amp;"+"&amp;BU282&amp;FA$1)</f>
        <v/>
      </c>
      <c r="FB282" s="71" t="str">
        <f t="shared" ref="FB282" si="4875">IF(BV282="","","|n"&amp;FB$2&amp;"+"&amp;BV282&amp;FB$1)</f>
        <v/>
      </c>
      <c r="FC282" s="71" t="str">
        <f t="shared" ref="FC282" si="4876">IF(BW282="","","|n"&amp;FC$2&amp;"+"&amp;BW282&amp;FC$1)</f>
        <v/>
      </c>
      <c r="FD282" s="71" t="str">
        <f t="shared" ref="FD282" si="4877">IF(BX282="","","|n"&amp;FD$2&amp;"+"&amp;BX282&amp;FD$1)</f>
        <v/>
      </c>
      <c r="FE282" s="71" t="str">
        <f t="shared" ref="FE282" si="4878">IF(BY282="","","|n"&amp;FE$2&amp;"+"&amp;BY282&amp;FE$1)</f>
        <v/>
      </c>
      <c r="FF282" s="71" t="str">
        <f t="shared" ref="FF282" si="4879">IF(BZ282="","","|n"&amp;FF$2&amp;"+"&amp;BZ282&amp;FF$1)</f>
        <v/>
      </c>
      <c r="FG282" s="71" t="str">
        <f t="shared" ref="FG282" si="4880">IF(CA282="","","|n"&amp;FG$2&amp;"+"&amp;CA282&amp;FG$1)</f>
        <v/>
      </c>
      <c r="FH282" s="71" t="str">
        <f t="shared" ref="FH282" si="4881">IF(CB282="","","|n"&amp;FH$2&amp;"+"&amp;CB282&amp;FH$1)</f>
        <v/>
      </c>
      <c r="FI282" s="71" t="str">
        <f t="shared" ref="FI282" si="4882">IF(CC282="","","|n"&amp;FI$2&amp;"+"&amp;CC282&amp;FI$1)</f>
        <v/>
      </c>
      <c r="FJ282" s="71" t="str">
        <f t="shared" ref="FJ282" si="4883">IF(CD282="","","|n"&amp;FJ$2&amp;"+"&amp;CD282&amp;FJ$1)</f>
        <v/>
      </c>
      <c r="FK282" s="71" t="str">
        <f t="shared" ref="FK282" si="4884">IF(CE282="","","|n"&amp;FK$2&amp;"+"&amp;CE282&amp;FK$1)</f>
        <v/>
      </c>
      <c r="FL282" s="71" t="str">
        <f t="shared" ref="FL282" si="4885">IF(CF282="","","|n"&amp;FL$2&amp;"+"&amp;CF282&amp;FL$1)</f>
        <v/>
      </c>
      <c r="FM282" s="71" t="str">
        <f t="shared" ref="FM282" si="4886">IF(CG282="","","|n"&amp;FM$2&amp;"+"&amp;CG282&amp;FM$1)</f>
        <v/>
      </c>
      <c r="FN282" s="71" t="str">
        <f t="shared" ref="FN282" si="4887">IF(CH282="","","|n"&amp;FN$2&amp;"+"&amp;CH282&amp;FN$1)</f>
        <v/>
      </c>
      <c r="FO282" s="71" t="str">
        <f t="shared" ref="FO282" si="4888">IF(CI282="","","|n"&amp;FO$2&amp;"+"&amp;CI282&amp;FO$1)</f>
        <v/>
      </c>
      <c r="FP282" s="71" t="str">
        <f t="shared" ref="FP282" si="4889">IF(CJ282="","","|n"&amp;FP$2&amp;"+"&amp;CJ282&amp;FP$1)</f>
        <v/>
      </c>
      <c r="FQ282" s="71" t="str">
        <f t="shared" ref="FQ282" si="4890">IF(CK282="","","|n"&amp;FQ$2&amp;"+"&amp;CK282&amp;FQ$1)</f>
        <v/>
      </c>
      <c r="FR282" s="71" t="str">
        <f t="shared" ref="FR282" si="4891">IF(CL282="","","|n"&amp;FR$2&amp;"+"&amp;CL282&amp;FR$1)</f>
        <v/>
      </c>
      <c r="FS282" s="71" t="str">
        <f t="shared" ref="FS282" si="4892">IF(CM282="","","|n"&amp;FS$2&amp;"+"&amp;CM282&amp;FS$1)</f>
        <v/>
      </c>
    </row>
    <row r="283" spans="1:175" ht="15">
      <c r="A283" s="79"/>
      <c r="B283" s="123" t="s">
        <v>865</v>
      </c>
      <c r="C283" s="122" t="str">
        <f>"已领取"&amp;C272</f>
        <v>已领取星耀福利</v>
      </c>
      <c r="T283" s="127" t="str">
        <f>T272&amp;"|N|N|cff00ff00已领取该礼包"</f>
        <v>|cffffcc33平台名称带有“星耀”开局自动激活！|n|n|r奖励：|n|cffffcc00每秒金币+1|n每秒攻击+1|n每秒生命+5|r|N|N|cff00ff00已领取该礼包</v>
      </c>
      <c r="U283" s="79" t="s">
        <v>866</v>
      </c>
      <c r="CN283" s="70" t="str">
        <f t="shared" ref="CN283" si="4893">"InitUnitState('"&amp;B283&amp;"',"&amp;V283&amp;","&amp;W283&amp;","&amp;X283&amp;","&amp;Y283&amp;","&amp;Z283&amp;","&amp;AA283&amp;","&amp;AB283&amp;","&amp;AC283&amp;","&amp;AD283&amp;","&amp;AE283&amp;")"</f>
        <v>InitUnitState('IB50',,,,,,,,,,)</v>
      </c>
      <c r="CO283" s="70" t="str">
        <f t="shared" ref="CO283" si="4894">"InitUnitNormal('"&amp;B283&amp;"',"&amp;AF283&amp;","&amp;AG283&amp;","&amp;AH283&amp;","&amp;AI283&amp;","&amp;AJ283&amp;","&amp;AK283&amp;","&amp;AL283&amp;","&amp;AM283&amp;","&amp;AN283&amp;","&amp;AO283&amp;")"</f>
        <v>InitUnitNormal('IB50',,,,,,,,,,)</v>
      </c>
      <c r="CP283" s="70" t="str">
        <f t="shared" ref="CP283" si="4895">"InitUnitMagic('"&amp;B283&amp;"',"&amp;AP283&amp;","&amp;AQ283&amp;","&amp;AR283&amp;","&amp;AS283&amp;","&amp;AT283&amp;","&amp;AU283&amp;","&amp;AV283&amp;","&amp;AW283&amp;","&amp;BI283&amp;","&amp;BJ283&amp;")"</f>
        <v>InitUnitMagic('IB50',,,,,,,,,,)</v>
      </c>
      <c r="CQ283" s="70" t="str">
        <f t="shared" ref="CQ283" si="4896">"InitUnitAdd('"&amp;B283&amp;"',"&amp;BK283&amp;","&amp;BL283&amp;","&amp;BM283&amp;","&amp;BN283&amp;","&amp;BO283&amp;","&amp;BP283&amp;","&amp;BQ283&amp;","&amp;BR283&amp;","&amp;BS283&amp;","&amp;BT283&amp;")"</f>
        <v>InitUnitAdd('IB50',,,,,,,,,,)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InitEquipData('IB50',,"",,,,,'','','','','','',"ReplaceableTextures\\commandButtons\\BTNLBUI01.blp")</v>
      </c>
      <c r="CU283" s="95" t="str">
        <f t="shared" si="4739"/>
        <v>|n</v>
      </c>
      <c r="CV283" s="61" t="str">
        <f t="shared" si="4740"/>
        <v>|cffffcc33平台名称带有“星耀”开局自动激活！|n|n|r奖励：|n|cffffcc00每秒金币+1|n每秒攻击+1|n每秒生命+5|r|N|N|cff00ff00已领取该礼包</v>
      </c>
      <c r="CW283" s="60"/>
      <c r="CX283" s="60"/>
      <c r="CY283" s="60"/>
      <c r="CZ283" s="60"/>
      <c r="DA283" s="60"/>
      <c r="DB283" s="71" t="str">
        <f t="shared" si="4815"/>
        <v/>
      </c>
      <c r="DC283" s="71" t="str">
        <f t="shared" si="4815"/>
        <v/>
      </c>
      <c r="DD283" s="71" t="str">
        <f t="shared" si="4815"/>
        <v/>
      </c>
      <c r="DE283" s="71" t="str">
        <f t="shared" si="4815"/>
        <v/>
      </c>
      <c r="DF283" s="71" t="str">
        <f t="shared" si="4815"/>
        <v/>
      </c>
      <c r="DG283" s="71" t="str">
        <f t="shared" si="4815"/>
        <v/>
      </c>
      <c r="DH283" s="71" t="str">
        <f t="shared" si="4815"/>
        <v/>
      </c>
      <c r="DI283" s="71" t="str">
        <f t="shared" si="4815"/>
        <v/>
      </c>
      <c r="DJ283" s="71" t="str">
        <f t="shared" si="4815"/>
        <v/>
      </c>
      <c r="DK283" s="71" t="str">
        <f t="shared" si="4815"/>
        <v/>
      </c>
      <c r="DL283" s="71" t="str">
        <f t="shared" si="4815"/>
        <v/>
      </c>
      <c r="DM283" s="71" t="str">
        <f t="shared" si="4815"/>
        <v/>
      </c>
      <c r="DN283" s="71" t="str">
        <f t="shared" si="4815"/>
        <v/>
      </c>
      <c r="DO283" s="71" t="str">
        <f t="shared" si="4815"/>
        <v/>
      </c>
      <c r="DP283" s="71" t="str">
        <f t="shared" si="4815"/>
        <v/>
      </c>
      <c r="DQ283" s="71" t="str">
        <f t="shared" si="4815"/>
        <v/>
      </c>
      <c r="DR283" s="71" t="str">
        <f t="shared" si="4815"/>
        <v/>
      </c>
      <c r="DS283" s="71" t="str">
        <f t="shared" si="4815"/>
        <v/>
      </c>
      <c r="DT283" s="71" t="str">
        <f t="shared" si="4815"/>
        <v/>
      </c>
      <c r="DU283" s="71" t="str">
        <f t="shared" si="4815"/>
        <v/>
      </c>
      <c r="DV283" s="71" t="str">
        <f t="shared" si="4815"/>
        <v/>
      </c>
      <c r="DW283" s="71" t="str">
        <f t="shared" si="4815"/>
        <v/>
      </c>
      <c r="DX283" s="71" t="str">
        <f t="shared" si="4815"/>
        <v/>
      </c>
      <c r="DY283" s="71" t="str">
        <f t="shared" si="4815"/>
        <v/>
      </c>
      <c r="DZ283" s="71" t="str">
        <f t="shared" si="4815"/>
        <v/>
      </c>
      <c r="EA283" s="71" t="str">
        <f t="shared" si="4815"/>
        <v/>
      </c>
      <c r="EB283" s="71" t="str">
        <f t="shared" si="4815"/>
        <v/>
      </c>
      <c r="EC283" s="71" t="str">
        <f t="shared" si="4815"/>
        <v/>
      </c>
      <c r="ED283" s="71" t="str">
        <f t="shared" si="4815"/>
        <v/>
      </c>
      <c r="EE283" s="71" t="str">
        <f t="shared" si="4815"/>
        <v/>
      </c>
      <c r="EF283" s="71" t="str">
        <f t="shared" si="4815"/>
        <v/>
      </c>
      <c r="EG283" s="71" t="str">
        <f t="shared" si="4815"/>
        <v/>
      </c>
      <c r="EH283" s="71" t="str">
        <f t="shared" si="4815"/>
        <v/>
      </c>
      <c r="EI283" s="71" t="str">
        <f t="shared" si="4815"/>
        <v/>
      </c>
      <c r="EJ283" s="71" t="str">
        <f t="shared" si="4815"/>
        <v/>
      </c>
      <c r="EK283" s="71" t="str">
        <f t="shared" si="4815"/>
        <v/>
      </c>
      <c r="EL283" s="71" t="str">
        <f t="shared" si="4815"/>
        <v/>
      </c>
      <c r="EM283" s="71" t="str">
        <f t="shared" si="4815"/>
        <v/>
      </c>
      <c r="EN283" s="71" t="str">
        <f t="shared" si="4815"/>
        <v/>
      </c>
      <c r="EO283" s="71" t="str">
        <f t="shared" si="4815"/>
        <v/>
      </c>
      <c r="EP283" s="71" t="str">
        <f t="shared" si="4815"/>
        <v/>
      </c>
      <c r="EQ283" s="71" t="str">
        <f t="shared" si="4815"/>
        <v/>
      </c>
      <c r="ER283" s="71" t="str">
        <f t="shared" si="4815"/>
        <v/>
      </c>
      <c r="ES283" s="71" t="str">
        <f t="shared" si="4815"/>
        <v/>
      </c>
      <c r="ET283" s="71" t="str">
        <f t="shared" si="4815"/>
        <v/>
      </c>
      <c r="EU283" s="71" t="str">
        <f t="shared" si="4815"/>
        <v/>
      </c>
      <c r="EV283" s="71" t="str">
        <f t="shared" si="4815"/>
        <v/>
      </c>
      <c r="EW283" s="71" t="str">
        <f t="shared" si="4815"/>
        <v/>
      </c>
      <c r="EX283" s="71" t="str">
        <f t="shared" si="4815"/>
        <v/>
      </c>
      <c r="EY283" s="71" t="str">
        <f t="shared" si="4815"/>
        <v/>
      </c>
      <c r="EZ283" s="71" t="str">
        <f t="shared" si="4815"/>
        <v/>
      </c>
      <c r="FA283" s="71" t="str">
        <f t="shared" si="4815"/>
        <v/>
      </c>
      <c r="FB283" s="71" t="str">
        <f t="shared" si="4815"/>
        <v/>
      </c>
      <c r="FC283" s="71" t="str">
        <f t="shared" si="4815"/>
        <v/>
      </c>
      <c r="FD283" s="71" t="str">
        <f t="shared" si="4815"/>
        <v/>
      </c>
      <c r="FE283" s="71" t="str">
        <f t="shared" si="4815"/>
        <v/>
      </c>
      <c r="FF283" s="71" t="str">
        <f t="shared" si="4815"/>
        <v/>
      </c>
      <c r="FG283" s="71" t="str">
        <f t="shared" si="4815"/>
        <v/>
      </c>
      <c r="FH283" s="71" t="str">
        <f t="shared" si="4815"/>
        <v/>
      </c>
      <c r="FI283" s="71" t="str">
        <f t="shared" si="4815"/>
        <v/>
      </c>
      <c r="FJ283" s="71" t="str">
        <f t="shared" si="4815"/>
        <v/>
      </c>
      <c r="FK283" s="71" t="str">
        <f t="shared" si="4815"/>
        <v/>
      </c>
      <c r="FL283" s="71" t="str">
        <f t="shared" si="4815"/>
        <v/>
      </c>
      <c r="FM283" s="71" t="str">
        <f t="shared" si="4815"/>
        <v/>
      </c>
      <c r="FN283" s="71" t="str">
        <f t="shared" si="4816"/>
        <v/>
      </c>
      <c r="FO283" s="71" t="str">
        <f t="shared" si="4816"/>
        <v/>
      </c>
      <c r="FP283" s="71" t="str">
        <f t="shared" si="4816"/>
        <v/>
      </c>
      <c r="FQ283" s="71" t="str">
        <f t="shared" si="4816"/>
        <v/>
      </c>
      <c r="FR283" s="71" t="str">
        <f t="shared" si="4816"/>
        <v/>
      </c>
      <c r="FS283" s="71" t="str">
        <f t="shared" si="4816"/>
        <v/>
      </c>
    </row>
    <row r="284" spans="1:175" ht="15">
      <c r="A284" s="79"/>
      <c r="B284" s="123" t="s">
        <v>867</v>
      </c>
      <c r="C284" s="122" t="str">
        <f>"已领取"&amp;C273</f>
        <v>已领取公众号礼包</v>
      </c>
      <c r="T284" s="127" t="str">
        <f>T273&amp;"|N|N|cff00ff00已领取该礼包"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4" s="79" t="s">
        <v>866</v>
      </c>
      <c r="CN284" s="70" t="str">
        <f t="shared" si="4811"/>
        <v>InitUnitState('IB51',,,,,,,,,,)</v>
      </c>
      <c r="CO284" s="70" t="str">
        <f t="shared" si="4812"/>
        <v>InitUnitNormal('IB51',,,,,,,,,,)</v>
      </c>
      <c r="CP284" s="70" t="str">
        <f t="shared" si="4813"/>
        <v>InitUnitMagic('IB51',,,,,,,,,,)</v>
      </c>
      <c r="CQ284" s="70" t="str">
        <f t="shared" si="4814"/>
        <v>InitUnitAdd('IB51',,,,,,,,,,)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InitEquipData('IB51',,"",,,,,'','','','','','',"ReplaceableTextures\\commandButtons\\BTNLBUI01.blp")</v>
      </c>
      <c r="CU284" s="95" t="str">
        <f t="shared" ref="CU284:CU292" si="4897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V284" s="61" t="str">
        <f t="shared" ref="CV284:CV299" si="4898">T284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4" s="60"/>
      <c r="CX284" s="60"/>
      <c r="CY284" s="60"/>
      <c r="CZ284" s="60"/>
      <c r="DA284" s="60"/>
      <c r="DB284" s="71" t="str">
        <f t="shared" ref="DB284:DB290" si="4899">IF(V284="","","|n"&amp;DB$2&amp;"+"&amp;V284&amp;DB$1)</f>
        <v/>
      </c>
      <c r="DC284" s="71" t="str">
        <f t="shared" ref="DC284:DC290" si="4900">IF(W284="","","|n"&amp;DC$2&amp;"+"&amp;W284&amp;DC$1)</f>
        <v/>
      </c>
      <c r="DD284" s="71" t="str">
        <f t="shared" ref="DD284:DD290" si="4901">IF(X284="","","|n"&amp;DD$2&amp;"+"&amp;X284&amp;DD$1)</f>
        <v/>
      </c>
      <c r="DE284" s="71" t="str">
        <f t="shared" ref="DE284:DE290" si="4902">IF(Y284="","","|n"&amp;DE$2&amp;"+"&amp;Y284&amp;DE$1)</f>
        <v/>
      </c>
      <c r="DF284" s="71" t="str">
        <f t="shared" ref="DF284:DF290" si="4903">IF(Z284="","","|n"&amp;DF$2&amp;"+"&amp;Z284&amp;DF$1)</f>
        <v/>
      </c>
      <c r="DG284" s="71" t="str">
        <f t="shared" ref="DG284:DG290" si="4904">IF(AA284="","","|n"&amp;DG$2&amp;"+"&amp;AA284&amp;DG$1)</f>
        <v/>
      </c>
      <c r="DH284" s="71" t="str">
        <f t="shared" ref="DH284:DH290" si="4905">IF(AB284="","","|n"&amp;DH$2&amp;"+"&amp;AB284&amp;DH$1)</f>
        <v/>
      </c>
      <c r="DI284" s="71" t="str">
        <f t="shared" ref="DI284:DI290" si="4906">IF(AC284="","","|n"&amp;DI$2&amp;"+"&amp;AC284&amp;DI$1)</f>
        <v/>
      </c>
      <c r="DJ284" s="71" t="str">
        <f t="shared" ref="DJ284:DJ290" si="4907">IF(AD284="","","|n"&amp;DJ$2&amp;"+"&amp;AD284&amp;DJ$1)</f>
        <v/>
      </c>
      <c r="DK284" s="71" t="str">
        <f t="shared" ref="DK284:DK290" si="4908">IF(AE284="","","|n"&amp;DK$2&amp;"+"&amp;AE284&amp;DK$1)</f>
        <v/>
      </c>
      <c r="DL284" s="71" t="str">
        <f t="shared" ref="DL284:DL290" si="4909">IF(AF284="","","|n"&amp;DL$2&amp;"+"&amp;AF284&amp;DL$1)</f>
        <v/>
      </c>
      <c r="DM284" s="71" t="str">
        <f t="shared" ref="DM284:DM290" si="4910">IF(AG284="","","|n"&amp;DM$2&amp;"+"&amp;AG284&amp;DM$1)</f>
        <v/>
      </c>
      <c r="DN284" s="71" t="str">
        <f t="shared" ref="DN284:DN290" si="4911">IF(AH284="","","|n"&amp;DN$2&amp;"+"&amp;AH284&amp;DN$1)</f>
        <v/>
      </c>
      <c r="DO284" s="71" t="str">
        <f t="shared" ref="DO284:DO290" si="4912">IF(AI284="","","|n"&amp;DO$2&amp;"+"&amp;AI284&amp;DO$1)</f>
        <v/>
      </c>
      <c r="DP284" s="71" t="str">
        <f t="shared" ref="DP284:DP290" si="4913">IF(AJ284="","","|n"&amp;DP$2&amp;"+"&amp;AJ284&amp;DP$1)</f>
        <v/>
      </c>
      <c r="DQ284" s="71" t="str">
        <f t="shared" ref="DQ284:DQ290" si="4914">IF(AK284="","","|n"&amp;DQ$2&amp;"+"&amp;AK284&amp;DQ$1)</f>
        <v/>
      </c>
      <c r="DR284" s="71" t="str">
        <f t="shared" ref="DR284:DR290" si="4915">IF(AL284="","","|n"&amp;DR$2&amp;"+"&amp;AL284&amp;DR$1)</f>
        <v/>
      </c>
      <c r="DS284" s="71" t="str">
        <f t="shared" ref="DS284:DS290" si="4916">IF(AM284="","","|n"&amp;DS$2&amp;"+"&amp;AM284&amp;DS$1)</f>
        <v/>
      </c>
      <c r="DT284" s="71" t="str">
        <f t="shared" ref="DT284:DT290" si="4917">IF(AN284="","","|n"&amp;DT$2&amp;"+"&amp;AN284&amp;DT$1)</f>
        <v/>
      </c>
      <c r="DU284" s="71" t="str">
        <f t="shared" ref="DU284:DU290" si="4918">IF(AO284="","","|n"&amp;DU$2&amp;"+"&amp;AO284&amp;DU$1)</f>
        <v/>
      </c>
      <c r="DV284" s="71" t="str">
        <f t="shared" ref="DV284:DV290" si="4919">IF(AP284="","","|n"&amp;DV$2&amp;"+"&amp;AP284&amp;DV$1)</f>
        <v/>
      </c>
      <c r="DW284" s="71" t="str">
        <f t="shared" ref="DW284:DW290" si="4920">IF(AQ284="","","|n"&amp;DW$2&amp;"+"&amp;AQ284&amp;DW$1)</f>
        <v/>
      </c>
      <c r="DX284" s="71" t="str">
        <f t="shared" ref="DX284:DX290" si="4921">IF(AR284="","","|n"&amp;DX$2&amp;"+"&amp;AR284&amp;DX$1)</f>
        <v/>
      </c>
      <c r="DY284" s="71" t="str">
        <f t="shared" ref="DY284:DY290" si="4922">IF(AS284="","","|n"&amp;DY$2&amp;"+"&amp;AS284&amp;DY$1)</f>
        <v/>
      </c>
      <c r="DZ284" s="71" t="str">
        <f t="shared" ref="DZ284:DZ290" si="4923">IF(AT284="","","|n"&amp;DZ$2&amp;"+"&amp;AT284&amp;DZ$1)</f>
        <v/>
      </c>
      <c r="EA284" s="71" t="str">
        <f t="shared" ref="EA284:EA290" si="4924">IF(AU284="","","|n"&amp;EA$2&amp;"+"&amp;AU284&amp;EA$1)</f>
        <v/>
      </c>
      <c r="EB284" s="71" t="str">
        <f t="shared" ref="EB284:EB290" si="4925">IF(AV284="","","|n"&amp;EB$2&amp;"+"&amp;AV284&amp;EB$1)</f>
        <v/>
      </c>
      <c r="EC284" s="71" t="str">
        <f t="shared" ref="EC284:EC290" si="4926">IF(AW284="","","|n"&amp;EC$2&amp;"+"&amp;AW284&amp;EC$1)</f>
        <v/>
      </c>
      <c r="ED284" s="71" t="str">
        <f t="shared" ref="ED284:ED290" si="4927">IF(AX284="","","|n"&amp;ED$2&amp;"+"&amp;AX284&amp;ED$1)</f>
        <v/>
      </c>
      <c r="EE284" s="71" t="str">
        <f t="shared" ref="EE284:EE290" si="4928">IF(AY284="","","|n"&amp;EE$2&amp;"+"&amp;AY284&amp;EE$1)</f>
        <v/>
      </c>
      <c r="EF284" s="71" t="str">
        <f t="shared" ref="EF284:EF290" si="4929">IF(AZ284="","","|n"&amp;EF$2&amp;"+"&amp;AZ284&amp;EF$1)</f>
        <v/>
      </c>
      <c r="EG284" s="71" t="str">
        <f t="shared" ref="EG284:EG290" si="4930">IF(BA284="","","|n"&amp;EG$2&amp;"+"&amp;BA284&amp;EG$1)</f>
        <v/>
      </c>
      <c r="EH284" s="71" t="str">
        <f t="shared" ref="EH284:EH290" si="4931">IF(BB284="","","|n"&amp;EH$2&amp;"+"&amp;BB284&amp;EH$1)</f>
        <v/>
      </c>
      <c r="EI284" s="71" t="str">
        <f t="shared" ref="EI284:EI290" si="4932">IF(BC284="","","|n"&amp;EI$2&amp;"+"&amp;BC284&amp;EI$1)</f>
        <v/>
      </c>
      <c r="EJ284" s="71" t="str">
        <f t="shared" ref="EJ284:EJ290" si="4933">IF(BD284="","","|n"&amp;EJ$2&amp;"+"&amp;BD284&amp;EJ$1)</f>
        <v/>
      </c>
      <c r="EK284" s="71" t="str">
        <f t="shared" ref="EK284:EK290" si="4934">IF(BE284="","","|n"&amp;EK$2&amp;"+"&amp;BE284&amp;EK$1)</f>
        <v/>
      </c>
      <c r="EL284" s="71" t="str">
        <f t="shared" ref="EL284:EL290" si="4935">IF(BF284="","","|n"&amp;EL$2&amp;"+"&amp;BF284&amp;EL$1)</f>
        <v/>
      </c>
      <c r="EM284" s="71" t="str">
        <f t="shared" ref="EM284:EM290" si="4936">IF(BG284="","","|n"&amp;EM$2&amp;"+"&amp;BG284&amp;EM$1)</f>
        <v/>
      </c>
      <c r="EN284" s="71" t="str">
        <f t="shared" ref="EN284:EN290" si="4937">IF(BH284="","","|n"&amp;EN$2&amp;"+"&amp;BH284&amp;EN$1)</f>
        <v/>
      </c>
      <c r="EO284" s="71" t="str">
        <f t="shared" ref="EO284:EO290" si="4938">IF(BI284="","","|n"&amp;EO$2&amp;"+"&amp;BI284&amp;EO$1)</f>
        <v/>
      </c>
      <c r="EP284" s="71" t="str">
        <f t="shared" ref="EP284:EP290" si="4939">IF(BJ284="","","|n"&amp;EP$2&amp;"+"&amp;BJ284&amp;EP$1)</f>
        <v/>
      </c>
      <c r="EQ284" s="71" t="str">
        <f t="shared" ref="EQ284:EQ290" si="4940">IF(BK284="","","|n"&amp;EQ$2&amp;"+"&amp;BK284&amp;EQ$1)</f>
        <v/>
      </c>
      <c r="ER284" s="71" t="str">
        <f t="shared" ref="ER284:ER290" si="4941">IF(BL284="","","|n"&amp;ER$2&amp;"+"&amp;BL284&amp;ER$1)</f>
        <v/>
      </c>
      <c r="ES284" s="71" t="str">
        <f t="shared" ref="ES284:ES290" si="4942">IF(BM284="","","|n"&amp;ES$2&amp;"+"&amp;BM284&amp;ES$1)</f>
        <v/>
      </c>
      <c r="ET284" s="71" t="str">
        <f t="shared" ref="ET284:ET290" si="4943">IF(BN284="","","|n"&amp;ET$2&amp;"+"&amp;BN284&amp;ET$1)</f>
        <v/>
      </c>
      <c r="EU284" s="71" t="str">
        <f t="shared" ref="EU284:EU290" si="4944">IF(BO284="","","|n"&amp;EU$2&amp;"+"&amp;BO284&amp;EU$1)</f>
        <v/>
      </c>
      <c r="EV284" s="71" t="str">
        <f t="shared" ref="EV284:EV290" si="4945">IF(BP284="","","|n"&amp;EV$2&amp;"+"&amp;BP284&amp;EV$1)</f>
        <v/>
      </c>
      <c r="EW284" s="71" t="str">
        <f t="shared" ref="EW284:EW290" si="4946">IF(BQ284="","","|n"&amp;EW$2&amp;"+"&amp;BQ284&amp;EW$1)</f>
        <v/>
      </c>
      <c r="EX284" s="71" t="str">
        <f t="shared" ref="EX284:EX290" si="4947">IF(BR284="","","|n"&amp;EX$2&amp;"+"&amp;BR284&amp;EX$1)</f>
        <v/>
      </c>
      <c r="EY284" s="71" t="str">
        <f t="shared" ref="EY284:EY290" si="4948">IF(BS284="","","|n"&amp;EY$2&amp;"+"&amp;BS284&amp;EY$1)</f>
        <v/>
      </c>
      <c r="EZ284" s="71" t="str">
        <f t="shared" ref="EZ284:EZ290" si="4949">IF(BT284="","","|n"&amp;EZ$2&amp;"+"&amp;BT284&amp;EZ$1)</f>
        <v/>
      </c>
      <c r="FA284" s="71" t="str">
        <f t="shared" ref="FA284:FA290" si="4950">IF(BU284="","","|n"&amp;FA$2&amp;"+"&amp;BU284&amp;FA$1)</f>
        <v/>
      </c>
      <c r="FB284" s="71" t="str">
        <f t="shared" ref="FB284:FB290" si="4951">IF(BV284="","","|n"&amp;FB$2&amp;"+"&amp;BV284&amp;FB$1)</f>
        <v/>
      </c>
      <c r="FC284" s="71" t="str">
        <f t="shared" ref="FC284:FC290" si="4952">IF(BW284="","","|n"&amp;FC$2&amp;"+"&amp;BW284&amp;FC$1)</f>
        <v/>
      </c>
      <c r="FD284" s="71" t="str">
        <f t="shared" ref="FD284:FD290" si="4953">IF(BX284="","","|n"&amp;FD$2&amp;"+"&amp;BX284&amp;FD$1)</f>
        <v/>
      </c>
      <c r="FE284" s="71" t="str">
        <f t="shared" ref="FE284:FE290" si="4954">IF(BY284="","","|n"&amp;FE$2&amp;"+"&amp;BY284&amp;FE$1)</f>
        <v/>
      </c>
      <c r="FF284" s="71" t="str">
        <f t="shared" ref="FF284:FF290" si="4955">IF(BZ284="","","|n"&amp;FF$2&amp;"+"&amp;BZ284&amp;FF$1)</f>
        <v/>
      </c>
      <c r="FG284" s="71" t="str">
        <f t="shared" ref="FG284:FG290" si="4956">IF(CA284="","","|n"&amp;FG$2&amp;"+"&amp;CA284&amp;FG$1)</f>
        <v/>
      </c>
      <c r="FH284" s="71" t="str">
        <f t="shared" ref="FH284:FH290" si="4957">IF(CB284="","","|n"&amp;FH$2&amp;"+"&amp;CB284&amp;FH$1)</f>
        <v/>
      </c>
      <c r="FI284" s="71" t="str">
        <f t="shared" ref="FI284:FI290" si="4958">IF(CC284="","","|n"&amp;FI$2&amp;"+"&amp;CC284&amp;FI$1)</f>
        <v/>
      </c>
      <c r="FJ284" s="71" t="str">
        <f t="shared" ref="FJ284:FJ290" si="4959">IF(CD284="","","|n"&amp;FJ$2&amp;"+"&amp;CD284&amp;FJ$1)</f>
        <v/>
      </c>
      <c r="FK284" s="71" t="str">
        <f t="shared" ref="FK284:FK290" si="4960">IF(CE284="","","|n"&amp;FK$2&amp;"+"&amp;CE284&amp;FK$1)</f>
        <v/>
      </c>
      <c r="FL284" s="71" t="str">
        <f t="shared" ref="FL284:FL290" si="4961">IF(CF284="","","|n"&amp;FL$2&amp;"+"&amp;CF284&amp;FL$1)</f>
        <v/>
      </c>
      <c r="FM284" s="71" t="str">
        <f t="shared" ref="FM284:FM290" si="4962">IF(CG284="","","|n"&amp;FM$2&amp;"+"&amp;CG284&amp;FM$1)</f>
        <v/>
      </c>
      <c r="FN284" s="71" t="str">
        <f t="shared" ref="FN284:FN290" si="4963">IF(CH284="","","|n"&amp;FN$2&amp;"+"&amp;CH284&amp;FN$1)</f>
        <v/>
      </c>
      <c r="FO284" s="71" t="str">
        <f t="shared" ref="FO284:FO290" si="4964">IF(CI284="","","|n"&amp;FO$2&amp;"+"&amp;CI284&amp;FO$1)</f>
        <v/>
      </c>
      <c r="FP284" s="71" t="str">
        <f t="shared" ref="FP284:FP290" si="4965">IF(CJ284="","","|n"&amp;FP$2&amp;"+"&amp;CJ284&amp;FP$1)</f>
        <v/>
      </c>
      <c r="FQ284" s="71" t="str">
        <f t="shared" ref="FQ284:FQ290" si="4966">IF(CK284="","","|n"&amp;FQ$2&amp;"+"&amp;CK284&amp;FQ$1)</f>
        <v/>
      </c>
      <c r="FR284" s="71" t="str">
        <f t="shared" ref="FR284:FR290" si="4967">IF(CL284="","","|n"&amp;FR$2&amp;"+"&amp;CL284&amp;FR$1)</f>
        <v/>
      </c>
      <c r="FS284" s="71" t="str">
        <f t="shared" ref="FS284:FS290" si="4968">IF(CM284="","","|n"&amp;FS$2&amp;"+"&amp;CM284&amp;FS$1)</f>
        <v/>
      </c>
    </row>
    <row r="285" spans="1:175" ht="15">
      <c r="A285" s="79"/>
      <c r="B285" s="123" t="s">
        <v>868</v>
      </c>
      <c r="C285" s="122" t="str">
        <f t="shared" ref="C285:C293" si="4969">"已领取"&amp;C274</f>
        <v>已领取入群礼包</v>
      </c>
      <c r="T285" s="127" t="str">
        <f t="shared" ref="T285:T292" si="4970">T274&amp;"|N|N|cff00ff00已领取该礼包"</f>
        <v>加入《|cff00ffcc全民封神|r》官方QQ群，即可获得入群礼包码！|n|n输入礼包码即可获得：|n金币+1000，每秒攻击+2，每秒业力+2|N|N|cff00ff00已领取该礼包</v>
      </c>
      <c r="U285" s="79" t="s">
        <v>866</v>
      </c>
      <c r="CN285" s="70" t="str">
        <f t="shared" ref="CN285:CN292" si="4971">"InitUnitState('"&amp;B285&amp;"',"&amp;V285&amp;","&amp;W285&amp;","&amp;X285&amp;","&amp;Y285&amp;","&amp;Z285&amp;","&amp;AA285&amp;","&amp;AB285&amp;","&amp;AC285&amp;","&amp;AD285&amp;","&amp;AE285&amp;")"</f>
        <v>InitUnitState('IB52',,,,,,,,,,)</v>
      </c>
      <c r="CO285" s="70" t="str">
        <f t="shared" ref="CO285:CO292" si="4972">"InitUnitNormal('"&amp;B285&amp;"',"&amp;AF285&amp;","&amp;AG285&amp;","&amp;AH285&amp;","&amp;AI285&amp;","&amp;AJ285&amp;","&amp;AK285&amp;","&amp;AL285&amp;","&amp;AM285&amp;","&amp;AN285&amp;","&amp;AO285&amp;")"</f>
        <v>InitUnitNormal('IB52',,,,,,,,,,)</v>
      </c>
      <c r="CP285" s="70" t="str">
        <f t="shared" ref="CP285:CP292" si="4973">"InitUnitMagic('"&amp;B285&amp;"',"&amp;AP285&amp;","&amp;AQ285&amp;","&amp;AR285&amp;","&amp;AS285&amp;","&amp;AT285&amp;","&amp;AU285&amp;","&amp;AV285&amp;","&amp;AW285&amp;","&amp;BI285&amp;","&amp;BJ285&amp;")"</f>
        <v>InitUnitMagic('IB52',,,,,,,,,,)</v>
      </c>
      <c r="CQ285" s="70" t="str">
        <f t="shared" ref="CQ285:CQ292" si="4974">"InitUnitAdd('"&amp;B285&amp;"',"&amp;BK285&amp;","&amp;BL285&amp;","&amp;BM285&amp;","&amp;BN285&amp;","&amp;BO285&amp;","&amp;BP285&amp;","&amp;BQ285&amp;","&amp;BR285&amp;","&amp;BS285&amp;","&amp;BT285&amp;")"</f>
        <v>InitUnitAdd('IB52',,,,,,,,,,)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InitEquipData('IB52',,"",,,,,'','','','','','',"ReplaceableTextures\\commandButtons\\BTNLBUI01.blp")</v>
      </c>
      <c r="CU285" s="95" t="str">
        <f t="shared" si="4897"/>
        <v>|n</v>
      </c>
      <c r="CV285" s="61" t="str">
        <f t="shared" si="4898"/>
        <v>加入《|cff00ffcc全民封神|r》官方QQ群，即可获得入群礼包码！|n|n输入礼包码即可获得：|n金币+1000，每秒攻击+2，每秒业力+2|N|N|cff00ff00已领取该礼包</v>
      </c>
      <c r="CW285" s="60"/>
      <c r="CX285" s="60"/>
      <c r="CY285" s="60"/>
      <c r="CZ285" s="60"/>
      <c r="DA285" s="60"/>
      <c r="DB285" s="71" t="str">
        <f t="shared" si="4899"/>
        <v/>
      </c>
      <c r="DC285" s="71" t="str">
        <f t="shared" si="4900"/>
        <v/>
      </c>
      <c r="DD285" s="71" t="str">
        <f t="shared" si="4901"/>
        <v/>
      </c>
      <c r="DE285" s="71" t="str">
        <f t="shared" si="4902"/>
        <v/>
      </c>
      <c r="DF285" s="71" t="str">
        <f t="shared" si="4903"/>
        <v/>
      </c>
      <c r="DG285" s="71" t="str">
        <f t="shared" si="4904"/>
        <v/>
      </c>
      <c r="DH285" s="71" t="str">
        <f t="shared" si="4905"/>
        <v/>
      </c>
      <c r="DI285" s="71" t="str">
        <f t="shared" si="4906"/>
        <v/>
      </c>
      <c r="DJ285" s="71" t="str">
        <f t="shared" si="4907"/>
        <v/>
      </c>
      <c r="DK285" s="71" t="str">
        <f t="shared" si="4908"/>
        <v/>
      </c>
      <c r="DL285" s="71" t="str">
        <f t="shared" si="4909"/>
        <v/>
      </c>
      <c r="DM285" s="71" t="str">
        <f t="shared" si="4910"/>
        <v/>
      </c>
      <c r="DN285" s="71" t="str">
        <f t="shared" si="4911"/>
        <v/>
      </c>
      <c r="DO285" s="71" t="str">
        <f t="shared" si="4912"/>
        <v/>
      </c>
      <c r="DP285" s="71" t="str">
        <f t="shared" si="4913"/>
        <v/>
      </c>
      <c r="DQ285" s="71" t="str">
        <f t="shared" si="4914"/>
        <v/>
      </c>
      <c r="DR285" s="71" t="str">
        <f t="shared" si="4915"/>
        <v/>
      </c>
      <c r="DS285" s="71" t="str">
        <f t="shared" si="4916"/>
        <v/>
      </c>
      <c r="DT285" s="71" t="str">
        <f t="shared" si="4917"/>
        <v/>
      </c>
      <c r="DU285" s="71" t="str">
        <f t="shared" si="4918"/>
        <v/>
      </c>
      <c r="DV285" s="71" t="str">
        <f t="shared" si="4919"/>
        <v/>
      </c>
      <c r="DW285" s="71" t="str">
        <f t="shared" si="4920"/>
        <v/>
      </c>
      <c r="DX285" s="71" t="str">
        <f t="shared" si="4921"/>
        <v/>
      </c>
      <c r="DY285" s="71" t="str">
        <f t="shared" si="4922"/>
        <v/>
      </c>
      <c r="DZ285" s="71" t="str">
        <f t="shared" si="4923"/>
        <v/>
      </c>
      <c r="EA285" s="71" t="str">
        <f t="shared" si="4924"/>
        <v/>
      </c>
      <c r="EB285" s="71" t="str">
        <f t="shared" si="4925"/>
        <v/>
      </c>
      <c r="EC285" s="71" t="str">
        <f t="shared" si="4926"/>
        <v/>
      </c>
      <c r="ED285" s="71" t="str">
        <f t="shared" si="4927"/>
        <v/>
      </c>
      <c r="EE285" s="71" t="str">
        <f t="shared" si="4928"/>
        <v/>
      </c>
      <c r="EF285" s="71" t="str">
        <f t="shared" si="4929"/>
        <v/>
      </c>
      <c r="EG285" s="71" t="str">
        <f t="shared" si="4930"/>
        <v/>
      </c>
      <c r="EH285" s="71" t="str">
        <f t="shared" si="4931"/>
        <v/>
      </c>
      <c r="EI285" s="71" t="str">
        <f t="shared" si="4932"/>
        <v/>
      </c>
      <c r="EJ285" s="71" t="str">
        <f t="shared" si="4933"/>
        <v/>
      </c>
      <c r="EK285" s="71" t="str">
        <f t="shared" si="4934"/>
        <v/>
      </c>
      <c r="EL285" s="71" t="str">
        <f t="shared" si="4935"/>
        <v/>
      </c>
      <c r="EM285" s="71" t="str">
        <f t="shared" si="4936"/>
        <v/>
      </c>
      <c r="EN285" s="71" t="str">
        <f t="shared" si="4937"/>
        <v/>
      </c>
      <c r="EO285" s="71" t="str">
        <f t="shared" si="4938"/>
        <v/>
      </c>
      <c r="EP285" s="71" t="str">
        <f t="shared" si="4939"/>
        <v/>
      </c>
      <c r="EQ285" s="71" t="str">
        <f t="shared" si="4940"/>
        <v/>
      </c>
      <c r="ER285" s="71" t="str">
        <f t="shared" si="4941"/>
        <v/>
      </c>
      <c r="ES285" s="71" t="str">
        <f t="shared" si="4942"/>
        <v/>
      </c>
      <c r="ET285" s="71" t="str">
        <f t="shared" si="4943"/>
        <v/>
      </c>
      <c r="EU285" s="71" t="str">
        <f t="shared" si="4944"/>
        <v/>
      </c>
      <c r="EV285" s="71" t="str">
        <f t="shared" si="4945"/>
        <v/>
      </c>
      <c r="EW285" s="71" t="str">
        <f t="shared" si="4946"/>
        <v/>
      </c>
      <c r="EX285" s="71" t="str">
        <f t="shared" si="4947"/>
        <v/>
      </c>
      <c r="EY285" s="71" t="str">
        <f t="shared" si="4948"/>
        <v/>
      </c>
      <c r="EZ285" s="71" t="str">
        <f t="shared" si="4949"/>
        <v/>
      </c>
      <c r="FA285" s="71" t="str">
        <f t="shared" si="4950"/>
        <v/>
      </c>
      <c r="FB285" s="71" t="str">
        <f t="shared" si="4951"/>
        <v/>
      </c>
      <c r="FC285" s="71" t="str">
        <f t="shared" si="4952"/>
        <v/>
      </c>
      <c r="FD285" s="71" t="str">
        <f t="shared" si="4953"/>
        <v/>
      </c>
      <c r="FE285" s="71" t="str">
        <f t="shared" si="4954"/>
        <v/>
      </c>
      <c r="FF285" s="71" t="str">
        <f t="shared" si="4955"/>
        <v/>
      </c>
      <c r="FG285" s="71" t="str">
        <f t="shared" si="4956"/>
        <v/>
      </c>
      <c r="FH285" s="71" t="str">
        <f t="shared" si="4957"/>
        <v/>
      </c>
      <c r="FI285" s="71" t="str">
        <f t="shared" si="4958"/>
        <v/>
      </c>
      <c r="FJ285" s="71" t="str">
        <f t="shared" si="4959"/>
        <v/>
      </c>
      <c r="FK285" s="71" t="str">
        <f t="shared" si="4960"/>
        <v/>
      </c>
      <c r="FL285" s="71" t="str">
        <f t="shared" si="4961"/>
        <v/>
      </c>
      <c r="FM285" s="71" t="str">
        <f t="shared" si="4962"/>
        <v/>
      </c>
      <c r="FN285" s="71" t="str">
        <f t="shared" si="4963"/>
        <v/>
      </c>
      <c r="FO285" s="71" t="str">
        <f t="shared" si="4964"/>
        <v/>
      </c>
      <c r="FP285" s="71" t="str">
        <f t="shared" si="4965"/>
        <v/>
      </c>
      <c r="FQ285" s="71" t="str">
        <f t="shared" si="4966"/>
        <v/>
      </c>
      <c r="FR285" s="71" t="str">
        <f t="shared" si="4967"/>
        <v/>
      </c>
      <c r="FS285" s="71" t="str">
        <f t="shared" si="4968"/>
        <v/>
      </c>
    </row>
    <row r="286" spans="1:175" ht="15">
      <c r="A286" s="79"/>
      <c r="B286" s="123" t="s">
        <v>869</v>
      </c>
      <c r="C286" s="122" t="str">
        <f t="shared" si="4969"/>
        <v>已领取拜年礼包</v>
      </c>
      <c r="T286" s="127" t="str">
        <f t="shared" si="4970"/>
        <v>|cff99ccff给与地图有效评论建议|r即可领取：|n每秒生命+100，每秒业力+2|n|n|r|cff808080地图等级达到3级可领取|r|N|N|cff00ff00已领取该礼包</v>
      </c>
      <c r="U286" s="79" t="s">
        <v>866</v>
      </c>
      <c r="CN286" s="70" t="str">
        <f t="shared" si="4971"/>
        <v>InitUnitState('IB53',,,,,,,,,,)</v>
      </c>
      <c r="CO286" s="70" t="str">
        <f t="shared" si="4972"/>
        <v>InitUnitNormal('IB53',,,,,,,,,,)</v>
      </c>
      <c r="CP286" s="70" t="str">
        <f t="shared" si="4973"/>
        <v>InitUnitMagic('IB53',,,,,,,,,,)</v>
      </c>
      <c r="CQ286" s="70" t="str">
        <f t="shared" si="4974"/>
        <v>InitUnitAdd('IB53',,,,,,,,,,)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InitEquipData('IB53',,"",,,,,'','','','','','',"ReplaceableTextures\\commandButtons\\BTNLBUI01.blp")</v>
      </c>
      <c r="CU286" s="95" t="str">
        <f t="shared" si="4897"/>
        <v>|n</v>
      </c>
      <c r="CV286" s="61" t="str">
        <f t="shared" si="4898"/>
        <v>|cff99ccff给与地图有效评论建议|r即可领取：|n每秒生命+100，每秒业力+2|n|n|r|cff808080地图等级达到3级可领取|r|N|N|cff00ff00已领取该礼包</v>
      </c>
      <c r="CW286" s="60"/>
      <c r="CX286" s="60"/>
      <c r="CY286" s="60"/>
      <c r="CZ286" s="60"/>
      <c r="DA286" s="60"/>
      <c r="DB286" s="71" t="str">
        <f t="shared" si="4899"/>
        <v/>
      </c>
      <c r="DC286" s="71" t="str">
        <f t="shared" si="4900"/>
        <v/>
      </c>
      <c r="DD286" s="71" t="str">
        <f t="shared" si="4901"/>
        <v/>
      </c>
      <c r="DE286" s="71" t="str">
        <f t="shared" si="4902"/>
        <v/>
      </c>
      <c r="DF286" s="71" t="str">
        <f t="shared" si="4903"/>
        <v/>
      </c>
      <c r="DG286" s="71" t="str">
        <f t="shared" si="4904"/>
        <v/>
      </c>
      <c r="DH286" s="71" t="str">
        <f t="shared" si="4905"/>
        <v/>
      </c>
      <c r="DI286" s="71" t="str">
        <f t="shared" si="4906"/>
        <v/>
      </c>
      <c r="DJ286" s="71" t="str">
        <f t="shared" si="4907"/>
        <v/>
      </c>
      <c r="DK286" s="71" t="str">
        <f t="shared" si="4908"/>
        <v/>
      </c>
      <c r="DL286" s="71" t="str">
        <f t="shared" si="4909"/>
        <v/>
      </c>
      <c r="DM286" s="71" t="str">
        <f t="shared" si="4910"/>
        <v/>
      </c>
      <c r="DN286" s="71" t="str">
        <f t="shared" si="4911"/>
        <v/>
      </c>
      <c r="DO286" s="71" t="str">
        <f t="shared" si="4912"/>
        <v/>
      </c>
      <c r="DP286" s="71" t="str">
        <f t="shared" si="4913"/>
        <v/>
      </c>
      <c r="DQ286" s="71" t="str">
        <f t="shared" si="4914"/>
        <v/>
      </c>
      <c r="DR286" s="71" t="str">
        <f t="shared" si="4915"/>
        <v/>
      </c>
      <c r="DS286" s="71" t="str">
        <f t="shared" si="4916"/>
        <v/>
      </c>
      <c r="DT286" s="71" t="str">
        <f t="shared" si="4917"/>
        <v/>
      </c>
      <c r="DU286" s="71" t="str">
        <f t="shared" si="4918"/>
        <v/>
      </c>
      <c r="DV286" s="71" t="str">
        <f t="shared" si="4919"/>
        <v/>
      </c>
      <c r="DW286" s="71" t="str">
        <f t="shared" si="4920"/>
        <v/>
      </c>
      <c r="DX286" s="71" t="str">
        <f t="shared" si="4921"/>
        <v/>
      </c>
      <c r="DY286" s="71" t="str">
        <f t="shared" si="4922"/>
        <v/>
      </c>
      <c r="DZ286" s="71" t="str">
        <f t="shared" si="4923"/>
        <v/>
      </c>
      <c r="EA286" s="71" t="str">
        <f t="shared" si="4924"/>
        <v/>
      </c>
      <c r="EB286" s="71" t="str">
        <f t="shared" si="4925"/>
        <v/>
      </c>
      <c r="EC286" s="71" t="str">
        <f t="shared" si="4926"/>
        <v/>
      </c>
      <c r="ED286" s="71" t="str">
        <f t="shared" si="4927"/>
        <v/>
      </c>
      <c r="EE286" s="71" t="str">
        <f t="shared" si="4928"/>
        <v/>
      </c>
      <c r="EF286" s="71" t="str">
        <f t="shared" si="4929"/>
        <v/>
      </c>
      <c r="EG286" s="71" t="str">
        <f t="shared" si="4930"/>
        <v/>
      </c>
      <c r="EH286" s="71" t="str">
        <f t="shared" si="4931"/>
        <v/>
      </c>
      <c r="EI286" s="71" t="str">
        <f t="shared" si="4932"/>
        <v/>
      </c>
      <c r="EJ286" s="71" t="str">
        <f t="shared" si="4933"/>
        <v/>
      </c>
      <c r="EK286" s="71" t="str">
        <f t="shared" si="4934"/>
        <v/>
      </c>
      <c r="EL286" s="71" t="str">
        <f t="shared" si="4935"/>
        <v/>
      </c>
      <c r="EM286" s="71" t="str">
        <f t="shared" si="4936"/>
        <v/>
      </c>
      <c r="EN286" s="71" t="str">
        <f t="shared" si="4937"/>
        <v/>
      </c>
      <c r="EO286" s="71" t="str">
        <f t="shared" si="4938"/>
        <v/>
      </c>
      <c r="EP286" s="71" t="str">
        <f t="shared" si="4939"/>
        <v/>
      </c>
      <c r="EQ286" s="71" t="str">
        <f t="shared" si="4940"/>
        <v/>
      </c>
      <c r="ER286" s="71" t="str">
        <f t="shared" si="4941"/>
        <v/>
      </c>
      <c r="ES286" s="71" t="str">
        <f t="shared" si="4942"/>
        <v/>
      </c>
      <c r="ET286" s="71" t="str">
        <f t="shared" si="4943"/>
        <v/>
      </c>
      <c r="EU286" s="71" t="str">
        <f t="shared" si="4944"/>
        <v/>
      </c>
      <c r="EV286" s="71" t="str">
        <f t="shared" si="4945"/>
        <v/>
      </c>
      <c r="EW286" s="71" t="str">
        <f t="shared" si="4946"/>
        <v/>
      </c>
      <c r="EX286" s="71" t="str">
        <f t="shared" si="4947"/>
        <v/>
      </c>
      <c r="EY286" s="71" t="str">
        <f t="shared" si="4948"/>
        <v/>
      </c>
      <c r="EZ286" s="71" t="str">
        <f t="shared" si="4949"/>
        <v/>
      </c>
      <c r="FA286" s="71" t="str">
        <f t="shared" si="4950"/>
        <v/>
      </c>
      <c r="FB286" s="71" t="str">
        <f t="shared" si="4951"/>
        <v/>
      </c>
      <c r="FC286" s="71" t="str">
        <f t="shared" si="4952"/>
        <v/>
      </c>
      <c r="FD286" s="71" t="str">
        <f t="shared" si="4953"/>
        <v/>
      </c>
      <c r="FE286" s="71" t="str">
        <f t="shared" si="4954"/>
        <v/>
      </c>
      <c r="FF286" s="71" t="str">
        <f t="shared" si="4955"/>
        <v/>
      </c>
      <c r="FG286" s="71" t="str">
        <f t="shared" si="4956"/>
        <v/>
      </c>
      <c r="FH286" s="71" t="str">
        <f t="shared" si="4957"/>
        <v/>
      </c>
      <c r="FI286" s="71" t="str">
        <f t="shared" si="4958"/>
        <v/>
      </c>
      <c r="FJ286" s="71" t="str">
        <f t="shared" si="4959"/>
        <v/>
      </c>
      <c r="FK286" s="71" t="str">
        <f t="shared" si="4960"/>
        <v/>
      </c>
      <c r="FL286" s="71" t="str">
        <f t="shared" si="4961"/>
        <v/>
      </c>
      <c r="FM286" s="71" t="str">
        <f t="shared" si="4962"/>
        <v/>
      </c>
      <c r="FN286" s="71" t="str">
        <f t="shared" si="4963"/>
        <v/>
      </c>
      <c r="FO286" s="71" t="str">
        <f t="shared" si="4964"/>
        <v/>
      </c>
      <c r="FP286" s="71" t="str">
        <f t="shared" si="4965"/>
        <v/>
      </c>
      <c r="FQ286" s="71" t="str">
        <f t="shared" si="4966"/>
        <v/>
      </c>
      <c r="FR286" s="71" t="str">
        <f t="shared" si="4967"/>
        <v/>
      </c>
      <c r="FS286" s="71" t="str">
        <f t="shared" si="4968"/>
        <v/>
      </c>
    </row>
    <row r="287" spans="1:175" ht="15">
      <c r="A287" s="79"/>
      <c r="B287" s="123" t="s">
        <v>870</v>
      </c>
      <c r="C287" s="122" t="str">
        <f t="shared" si="4969"/>
        <v>已领取收藏礼包</v>
      </c>
      <c r="T287" s="127" t="str">
        <f t="shared" si="4970"/>
        <v>|cff99ccff房间大厅界面点击右上角《|r|cffcc99ff收藏|r|cff99ccff》后可领取该礼包。|n|n|r属性：|n|cffffcc33攻击伤害+10%|n技能伤害+10%|n重随英雄次数+1|r|N|N|cff00ff00已领取该礼包</v>
      </c>
      <c r="U287" s="79" t="s">
        <v>866</v>
      </c>
      <c r="CN287" s="70" t="str">
        <f t="shared" si="4971"/>
        <v>InitUnitState('IB54',,,,,,,,,,)</v>
      </c>
      <c r="CO287" s="70" t="str">
        <f t="shared" si="4972"/>
        <v>InitUnitNormal('IB54',,,,,,,,,,)</v>
      </c>
      <c r="CP287" s="70" t="str">
        <f t="shared" si="4973"/>
        <v>InitUnitMagic('IB54',,,,,,,,,,)</v>
      </c>
      <c r="CQ287" s="70" t="str">
        <f t="shared" si="4974"/>
        <v>InitUnitAdd('IB54',,,,,,,,,,)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InitEquipData('IB54',,"",,,,,'','','','','','',"ReplaceableTextures\\commandButtons\\BTNLBUI01.blp")</v>
      </c>
      <c r="CU287" s="95" t="str">
        <f t="shared" si="4897"/>
        <v>|n</v>
      </c>
      <c r="CV287" s="61" t="str">
        <f t="shared" si="4898"/>
        <v>|cff99ccff房间大厅界面点击右上角《|r|cffcc99ff收藏|r|cff99ccff》后可领取该礼包。|n|n|r属性：|n|cffffcc33攻击伤害+10%|n技能伤害+10%|n重随英雄次数+1|r|N|N|cff00ff00已领取该礼包</v>
      </c>
      <c r="CW287" s="60"/>
      <c r="CX287" s="60"/>
      <c r="CY287" s="60"/>
      <c r="CZ287" s="60"/>
      <c r="DA287" s="60"/>
      <c r="DB287" s="71" t="str">
        <f t="shared" si="4899"/>
        <v/>
      </c>
      <c r="DC287" s="71" t="str">
        <f t="shared" si="4900"/>
        <v/>
      </c>
      <c r="DD287" s="71" t="str">
        <f t="shared" si="4901"/>
        <v/>
      </c>
      <c r="DE287" s="71" t="str">
        <f t="shared" si="4902"/>
        <v/>
      </c>
      <c r="DF287" s="71" t="str">
        <f t="shared" si="4903"/>
        <v/>
      </c>
      <c r="DG287" s="71" t="str">
        <f t="shared" si="4904"/>
        <v/>
      </c>
      <c r="DH287" s="71" t="str">
        <f t="shared" si="4905"/>
        <v/>
      </c>
      <c r="DI287" s="71" t="str">
        <f t="shared" si="4906"/>
        <v/>
      </c>
      <c r="DJ287" s="71" t="str">
        <f t="shared" si="4907"/>
        <v/>
      </c>
      <c r="DK287" s="71" t="str">
        <f t="shared" si="4908"/>
        <v/>
      </c>
      <c r="DL287" s="71" t="str">
        <f t="shared" si="4909"/>
        <v/>
      </c>
      <c r="DM287" s="71" t="str">
        <f t="shared" si="4910"/>
        <v/>
      </c>
      <c r="DN287" s="71" t="str">
        <f t="shared" si="4911"/>
        <v/>
      </c>
      <c r="DO287" s="71" t="str">
        <f t="shared" si="4912"/>
        <v/>
      </c>
      <c r="DP287" s="71" t="str">
        <f t="shared" si="4913"/>
        <v/>
      </c>
      <c r="DQ287" s="71" t="str">
        <f t="shared" si="4914"/>
        <v/>
      </c>
      <c r="DR287" s="71" t="str">
        <f t="shared" si="4915"/>
        <v/>
      </c>
      <c r="DS287" s="71" t="str">
        <f t="shared" si="4916"/>
        <v/>
      </c>
      <c r="DT287" s="71" t="str">
        <f t="shared" si="4917"/>
        <v/>
      </c>
      <c r="DU287" s="71" t="str">
        <f t="shared" si="4918"/>
        <v/>
      </c>
      <c r="DV287" s="71" t="str">
        <f t="shared" si="4919"/>
        <v/>
      </c>
      <c r="DW287" s="71" t="str">
        <f t="shared" si="4920"/>
        <v/>
      </c>
      <c r="DX287" s="71" t="str">
        <f t="shared" si="4921"/>
        <v/>
      </c>
      <c r="DY287" s="71" t="str">
        <f t="shared" si="4922"/>
        <v/>
      </c>
      <c r="DZ287" s="71" t="str">
        <f t="shared" si="4923"/>
        <v/>
      </c>
      <c r="EA287" s="71" t="str">
        <f t="shared" si="4924"/>
        <v/>
      </c>
      <c r="EB287" s="71" t="str">
        <f t="shared" si="4925"/>
        <v/>
      </c>
      <c r="EC287" s="71" t="str">
        <f t="shared" si="4926"/>
        <v/>
      </c>
      <c r="ED287" s="71" t="str">
        <f t="shared" si="4927"/>
        <v/>
      </c>
      <c r="EE287" s="71" t="str">
        <f t="shared" si="4928"/>
        <v/>
      </c>
      <c r="EF287" s="71" t="str">
        <f t="shared" si="4929"/>
        <v/>
      </c>
      <c r="EG287" s="71" t="str">
        <f t="shared" si="4930"/>
        <v/>
      </c>
      <c r="EH287" s="71" t="str">
        <f t="shared" si="4931"/>
        <v/>
      </c>
      <c r="EI287" s="71" t="str">
        <f t="shared" si="4932"/>
        <v/>
      </c>
      <c r="EJ287" s="71" t="str">
        <f t="shared" si="4933"/>
        <v/>
      </c>
      <c r="EK287" s="71" t="str">
        <f t="shared" si="4934"/>
        <v/>
      </c>
      <c r="EL287" s="71" t="str">
        <f t="shared" si="4935"/>
        <v/>
      </c>
      <c r="EM287" s="71" t="str">
        <f t="shared" si="4936"/>
        <v/>
      </c>
      <c r="EN287" s="71" t="str">
        <f t="shared" si="4937"/>
        <v/>
      </c>
      <c r="EO287" s="71" t="str">
        <f t="shared" si="4938"/>
        <v/>
      </c>
      <c r="EP287" s="71" t="str">
        <f t="shared" si="4939"/>
        <v/>
      </c>
      <c r="EQ287" s="71" t="str">
        <f t="shared" si="4940"/>
        <v/>
      </c>
      <c r="ER287" s="71" t="str">
        <f t="shared" si="4941"/>
        <v/>
      </c>
      <c r="ES287" s="71" t="str">
        <f t="shared" si="4942"/>
        <v/>
      </c>
      <c r="ET287" s="71" t="str">
        <f t="shared" si="4943"/>
        <v/>
      </c>
      <c r="EU287" s="71" t="str">
        <f t="shared" si="4944"/>
        <v/>
      </c>
      <c r="EV287" s="71" t="str">
        <f t="shared" si="4945"/>
        <v/>
      </c>
      <c r="EW287" s="71" t="str">
        <f t="shared" si="4946"/>
        <v/>
      </c>
      <c r="EX287" s="71" t="str">
        <f t="shared" si="4947"/>
        <v/>
      </c>
      <c r="EY287" s="71" t="str">
        <f t="shared" si="4948"/>
        <v/>
      </c>
      <c r="EZ287" s="71" t="str">
        <f t="shared" si="4949"/>
        <v/>
      </c>
      <c r="FA287" s="71" t="str">
        <f t="shared" si="4950"/>
        <v/>
      </c>
      <c r="FB287" s="71" t="str">
        <f t="shared" si="4951"/>
        <v/>
      </c>
      <c r="FC287" s="71" t="str">
        <f t="shared" si="4952"/>
        <v/>
      </c>
      <c r="FD287" s="71" t="str">
        <f t="shared" si="4953"/>
        <v/>
      </c>
      <c r="FE287" s="71" t="str">
        <f t="shared" si="4954"/>
        <v/>
      </c>
      <c r="FF287" s="71" t="str">
        <f t="shared" si="4955"/>
        <v/>
      </c>
      <c r="FG287" s="71" t="str">
        <f t="shared" si="4956"/>
        <v/>
      </c>
      <c r="FH287" s="71" t="str">
        <f t="shared" si="4957"/>
        <v/>
      </c>
      <c r="FI287" s="71" t="str">
        <f t="shared" si="4958"/>
        <v/>
      </c>
      <c r="FJ287" s="71" t="str">
        <f t="shared" si="4959"/>
        <v/>
      </c>
      <c r="FK287" s="71" t="str">
        <f t="shared" si="4960"/>
        <v/>
      </c>
      <c r="FL287" s="71" t="str">
        <f t="shared" si="4961"/>
        <v/>
      </c>
      <c r="FM287" s="71" t="str">
        <f t="shared" si="4962"/>
        <v/>
      </c>
      <c r="FN287" s="71" t="str">
        <f t="shared" si="4963"/>
        <v/>
      </c>
      <c r="FO287" s="71" t="str">
        <f t="shared" si="4964"/>
        <v/>
      </c>
      <c r="FP287" s="71" t="str">
        <f t="shared" si="4965"/>
        <v/>
      </c>
      <c r="FQ287" s="71" t="str">
        <f t="shared" si="4966"/>
        <v/>
      </c>
      <c r="FR287" s="71" t="str">
        <f t="shared" si="4967"/>
        <v/>
      </c>
      <c r="FS287" s="71" t="str">
        <f t="shared" si="4968"/>
        <v/>
      </c>
    </row>
    <row r="288" spans="1:175" ht="15">
      <c r="A288" s="79"/>
      <c r="B288" s="123" t="s">
        <v>871</v>
      </c>
      <c r="C288" s="122" t="str">
        <f t="shared" si="4969"/>
        <v>已领取重置版礼包</v>
      </c>
      <c r="T288" s="127" t="str">
        <f t="shared" si="4970"/>
        <v>|cff33ff00购买魔兽重制版可领取该礼包！|n|n|r奖励：|n招魂幡Lv3|N|N|cff00ff00已领取该礼包</v>
      </c>
      <c r="U288" s="79" t="s">
        <v>866</v>
      </c>
      <c r="CN288" s="70" t="str">
        <f t="shared" si="4971"/>
        <v>InitUnitState('IB55',,,,,,,,,,)</v>
      </c>
      <c r="CO288" s="70" t="str">
        <f t="shared" si="4972"/>
        <v>InitUnitNormal('IB55',,,,,,,,,,)</v>
      </c>
      <c r="CP288" s="70" t="str">
        <f t="shared" si="4973"/>
        <v>InitUnitMagic('IB55',,,,,,,,,,)</v>
      </c>
      <c r="CQ288" s="70" t="str">
        <f t="shared" si="4974"/>
        <v>InitUnitAdd('IB55',,,,,,,,,,)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324&amp;CR$1&amp;")"</f>
        <v>InitEquipData('IB55',,"",,,,,'','','','','','',"")</v>
      </c>
      <c r="CU288" s="95" t="str">
        <f t="shared" si="4897"/>
        <v>|n</v>
      </c>
      <c r="CV288" s="61" t="str">
        <f t="shared" si="4898"/>
        <v>|cff33ff00购买魔兽重制版可领取该礼包！|n|n|r奖励：|n招魂幡Lv3|N|N|cff00ff00已领取该礼包</v>
      </c>
      <c r="CW288" s="60"/>
      <c r="CX288" s="60"/>
      <c r="CY288" s="60"/>
      <c r="CZ288" s="60"/>
      <c r="DA288" s="60"/>
      <c r="DB288" s="71" t="str">
        <f t="shared" si="4899"/>
        <v/>
      </c>
      <c r="DC288" s="71" t="str">
        <f t="shared" si="4900"/>
        <v/>
      </c>
      <c r="DD288" s="71" t="str">
        <f t="shared" si="4901"/>
        <v/>
      </c>
      <c r="DE288" s="71" t="str">
        <f t="shared" si="4902"/>
        <v/>
      </c>
      <c r="DF288" s="71" t="str">
        <f t="shared" si="4903"/>
        <v/>
      </c>
      <c r="DG288" s="71" t="str">
        <f t="shared" si="4904"/>
        <v/>
      </c>
      <c r="DH288" s="71" t="str">
        <f t="shared" si="4905"/>
        <v/>
      </c>
      <c r="DI288" s="71" t="str">
        <f t="shared" si="4906"/>
        <v/>
      </c>
      <c r="DJ288" s="71" t="str">
        <f t="shared" si="4907"/>
        <v/>
      </c>
      <c r="DK288" s="71" t="str">
        <f t="shared" si="4908"/>
        <v/>
      </c>
      <c r="DL288" s="71" t="str">
        <f t="shared" si="4909"/>
        <v/>
      </c>
      <c r="DM288" s="71" t="str">
        <f t="shared" si="4910"/>
        <v/>
      </c>
      <c r="DN288" s="71" t="str">
        <f t="shared" si="4911"/>
        <v/>
      </c>
      <c r="DO288" s="71" t="str">
        <f t="shared" si="4912"/>
        <v/>
      </c>
      <c r="DP288" s="71" t="str">
        <f t="shared" si="4913"/>
        <v/>
      </c>
      <c r="DQ288" s="71" t="str">
        <f t="shared" si="4914"/>
        <v/>
      </c>
      <c r="DR288" s="71" t="str">
        <f t="shared" si="4915"/>
        <v/>
      </c>
      <c r="DS288" s="71" t="str">
        <f t="shared" si="4916"/>
        <v/>
      </c>
      <c r="DT288" s="71" t="str">
        <f t="shared" si="4917"/>
        <v/>
      </c>
      <c r="DU288" s="71" t="str">
        <f t="shared" si="4918"/>
        <v/>
      </c>
      <c r="DV288" s="71" t="str">
        <f t="shared" si="4919"/>
        <v/>
      </c>
      <c r="DW288" s="71" t="str">
        <f t="shared" si="4920"/>
        <v/>
      </c>
      <c r="DX288" s="71" t="str">
        <f t="shared" si="4921"/>
        <v/>
      </c>
      <c r="DY288" s="71" t="str">
        <f t="shared" si="4922"/>
        <v/>
      </c>
      <c r="DZ288" s="71" t="str">
        <f t="shared" si="4923"/>
        <v/>
      </c>
      <c r="EA288" s="71" t="str">
        <f t="shared" si="4924"/>
        <v/>
      </c>
      <c r="EB288" s="71" t="str">
        <f t="shared" si="4925"/>
        <v/>
      </c>
      <c r="EC288" s="71" t="str">
        <f t="shared" si="4926"/>
        <v/>
      </c>
      <c r="ED288" s="71" t="str">
        <f t="shared" si="4927"/>
        <v/>
      </c>
      <c r="EE288" s="71" t="str">
        <f t="shared" si="4928"/>
        <v/>
      </c>
      <c r="EF288" s="71" t="str">
        <f t="shared" si="4929"/>
        <v/>
      </c>
      <c r="EG288" s="71" t="str">
        <f t="shared" si="4930"/>
        <v/>
      </c>
      <c r="EH288" s="71" t="str">
        <f t="shared" si="4931"/>
        <v/>
      </c>
      <c r="EI288" s="71" t="str">
        <f t="shared" si="4932"/>
        <v/>
      </c>
      <c r="EJ288" s="71" t="str">
        <f t="shared" si="4933"/>
        <v/>
      </c>
      <c r="EK288" s="71" t="str">
        <f t="shared" si="4934"/>
        <v/>
      </c>
      <c r="EL288" s="71" t="str">
        <f t="shared" si="4935"/>
        <v/>
      </c>
      <c r="EM288" s="71" t="str">
        <f t="shared" si="4936"/>
        <v/>
      </c>
      <c r="EN288" s="71" t="str">
        <f t="shared" si="4937"/>
        <v/>
      </c>
      <c r="EO288" s="71" t="str">
        <f t="shared" si="4938"/>
        <v/>
      </c>
      <c r="EP288" s="71" t="str">
        <f t="shared" si="4939"/>
        <v/>
      </c>
      <c r="EQ288" s="71" t="str">
        <f t="shared" si="4940"/>
        <v/>
      </c>
      <c r="ER288" s="71" t="str">
        <f t="shared" si="4941"/>
        <v/>
      </c>
      <c r="ES288" s="71" t="str">
        <f t="shared" si="4942"/>
        <v/>
      </c>
      <c r="ET288" s="71" t="str">
        <f t="shared" si="4943"/>
        <v/>
      </c>
      <c r="EU288" s="71" t="str">
        <f t="shared" si="4944"/>
        <v/>
      </c>
      <c r="EV288" s="71" t="str">
        <f t="shared" si="4945"/>
        <v/>
      </c>
      <c r="EW288" s="71" t="str">
        <f t="shared" si="4946"/>
        <v/>
      </c>
      <c r="EX288" s="71" t="str">
        <f t="shared" si="4947"/>
        <v/>
      </c>
      <c r="EY288" s="71" t="str">
        <f t="shared" si="4948"/>
        <v/>
      </c>
      <c r="EZ288" s="71" t="str">
        <f t="shared" si="4949"/>
        <v/>
      </c>
      <c r="FA288" s="71" t="str">
        <f t="shared" si="4950"/>
        <v/>
      </c>
      <c r="FB288" s="71" t="str">
        <f t="shared" si="4951"/>
        <v/>
      </c>
      <c r="FC288" s="71" t="str">
        <f t="shared" si="4952"/>
        <v/>
      </c>
      <c r="FD288" s="71" t="str">
        <f t="shared" si="4953"/>
        <v/>
      </c>
      <c r="FE288" s="71" t="str">
        <f t="shared" si="4954"/>
        <v/>
      </c>
      <c r="FF288" s="71" t="str">
        <f t="shared" si="4955"/>
        <v/>
      </c>
      <c r="FG288" s="71" t="str">
        <f t="shared" si="4956"/>
        <v/>
      </c>
      <c r="FH288" s="71" t="str">
        <f t="shared" si="4957"/>
        <v/>
      </c>
      <c r="FI288" s="71" t="str">
        <f t="shared" si="4958"/>
        <v/>
      </c>
      <c r="FJ288" s="71" t="str">
        <f t="shared" si="4959"/>
        <v/>
      </c>
      <c r="FK288" s="71" t="str">
        <f t="shared" si="4960"/>
        <v/>
      </c>
      <c r="FL288" s="71" t="str">
        <f t="shared" si="4961"/>
        <v/>
      </c>
      <c r="FM288" s="71" t="str">
        <f t="shared" si="4962"/>
        <v/>
      </c>
      <c r="FN288" s="71" t="str">
        <f t="shared" si="4963"/>
        <v/>
      </c>
      <c r="FO288" s="71" t="str">
        <f t="shared" si="4964"/>
        <v/>
      </c>
      <c r="FP288" s="71" t="str">
        <f t="shared" si="4965"/>
        <v/>
      </c>
      <c r="FQ288" s="71" t="str">
        <f t="shared" si="4966"/>
        <v/>
      </c>
      <c r="FR288" s="71" t="str">
        <f t="shared" si="4967"/>
        <v/>
      </c>
      <c r="FS288" s="71" t="str">
        <f t="shared" si="4968"/>
        <v/>
      </c>
    </row>
    <row r="289" spans="1:175" ht="15">
      <c r="A289" s="79"/>
      <c r="B289" s="123" t="s">
        <v>872</v>
      </c>
      <c r="C289" s="122" t="str">
        <f t="shared" si="4969"/>
        <v>已领取公会福利(免费入会)</v>
      </c>
      <c r="T289" s="127" t="str">
        <f t="shared" si="497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9" s="79" t="s">
        <v>866</v>
      </c>
      <c r="CN289" s="70" t="str">
        <f t="shared" si="4971"/>
        <v>InitUnitState('IB56',,,,,,,,,,)</v>
      </c>
      <c r="CO289" s="70" t="str">
        <f t="shared" si="4972"/>
        <v>InitUnitNormal('IB56',,,,,,,,,,)</v>
      </c>
      <c r="CP289" s="70" t="str">
        <f t="shared" si="4973"/>
        <v>InitUnitMagic('IB56',,,,,,,,,,)</v>
      </c>
      <c r="CQ289" s="70" t="str">
        <f t="shared" si="4974"/>
        <v>InitUnitAdd('IB56',,,,,,,,,,)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InitEquipData('IB56',,"",,,,,'','','','','','',"ReplaceableTextures\\commandButtons\\BTNLBUI01.blp")</v>
      </c>
      <c r="CU289" s="95" t="str">
        <f t="shared" si="4897"/>
        <v>|n</v>
      </c>
      <c r="CV289" s="61" t="str">
        <f t="shared" si="489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9" s="60"/>
      <c r="CX289" s="60"/>
      <c r="CY289" s="60"/>
      <c r="CZ289" s="60"/>
      <c r="DA289" s="60"/>
      <c r="DB289" s="71" t="str">
        <f t="shared" si="4899"/>
        <v/>
      </c>
      <c r="DC289" s="71" t="str">
        <f t="shared" si="4900"/>
        <v/>
      </c>
      <c r="DD289" s="71" t="str">
        <f t="shared" si="4901"/>
        <v/>
      </c>
      <c r="DE289" s="71" t="str">
        <f t="shared" si="4902"/>
        <v/>
      </c>
      <c r="DF289" s="71" t="str">
        <f t="shared" si="4903"/>
        <v/>
      </c>
      <c r="DG289" s="71" t="str">
        <f t="shared" si="4904"/>
        <v/>
      </c>
      <c r="DH289" s="71" t="str">
        <f t="shared" si="4905"/>
        <v/>
      </c>
      <c r="DI289" s="71" t="str">
        <f t="shared" si="4906"/>
        <v/>
      </c>
      <c r="DJ289" s="71" t="str">
        <f t="shared" si="4907"/>
        <v/>
      </c>
      <c r="DK289" s="71" t="str">
        <f t="shared" si="4908"/>
        <v/>
      </c>
      <c r="DL289" s="71" t="str">
        <f t="shared" si="4909"/>
        <v/>
      </c>
      <c r="DM289" s="71" t="str">
        <f t="shared" si="4910"/>
        <v/>
      </c>
      <c r="DN289" s="71" t="str">
        <f t="shared" si="4911"/>
        <v/>
      </c>
      <c r="DO289" s="71" t="str">
        <f t="shared" si="4912"/>
        <v/>
      </c>
      <c r="DP289" s="71" t="str">
        <f t="shared" si="4913"/>
        <v/>
      </c>
      <c r="DQ289" s="71" t="str">
        <f t="shared" si="4914"/>
        <v/>
      </c>
      <c r="DR289" s="71" t="str">
        <f t="shared" si="4915"/>
        <v/>
      </c>
      <c r="DS289" s="71" t="str">
        <f t="shared" si="4916"/>
        <v/>
      </c>
      <c r="DT289" s="71" t="str">
        <f t="shared" si="4917"/>
        <v/>
      </c>
      <c r="DU289" s="71" t="str">
        <f t="shared" si="4918"/>
        <v/>
      </c>
      <c r="DV289" s="71" t="str">
        <f t="shared" si="4919"/>
        <v/>
      </c>
      <c r="DW289" s="71" t="str">
        <f t="shared" si="4920"/>
        <v/>
      </c>
      <c r="DX289" s="71" t="str">
        <f t="shared" si="4921"/>
        <v/>
      </c>
      <c r="DY289" s="71" t="str">
        <f t="shared" si="4922"/>
        <v/>
      </c>
      <c r="DZ289" s="71" t="str">
        <f t="shared" si="4923"/>
        <v/>
      </c>
      <c r="EA289" s="71" t="str">
        <f t="shared" si="4924"/>
        <v/>
      </c>
      <c r="EB289" s="71" t="str">
        <f t="shared" si="4925"/>
        <v/>
      </c>
      <c r="EC289" s="71" t="str">
        <f t="shared" si="4926"/>
        <v/>
      </c>
      <c r="ED289" s="71" t="str">
        <f t="shared" si="4927"/>
        <v/>
      </c>
      <c r="EE289" s="71" t="str">
        <f t="shared" si="4928"/>
        <v/>
      </c>
      <c r="EF289" s="71" t="str">
        <f t="shared" si="4929"/>
        <v/>
      </c>
      <c r="EG289" s="71" t="str">
        <f t="shared" si="4930"/>
        <v/>
      </c>
      <c r="EH289" s="71" t="str">
        <f t="shared" si="4931"/>
        <v/>
      </c>
      <c r="EI289" s="71" t="str">
        <f t="shared" si="4932"/>
        <v/>
      </c>
      <c r="EJ289" s="71" t="str">
        <f t="shared" si="4933"/>
        <v/>
      </c>
      <c r="EK289" s="71" t="str">
        <f t="shared" si="4934"/>
        <v/>
      </c>
      <c r="EL289" s="71" t="str">
        <f t="shared" si="4935"/>
        <v/>
      </c>
      <c r="EM289" s="71" t="str">
        <f t="shared" si="4936"/>
        <v/>
      </c>
      <c r="EN289" s="71" t="str">
        <f t="shared" si="4937"/>
        <v/>
      </c>
      <c r="EO289" s="71" t="str">
        <f t="shared" si="4938"/>
        <v/>
      </c>
      <c r="EP289" s="71" t="str">
        <f t="shared" si="4939"/>
        <v/>
      </c>
      <c r="EQ289" s="71" t="str">
        <f t="shared" si="4940"/>
        <v/>
      </c>
      <c r="ER289" s="71" t="str">
        <f t="shared" si="4941"/>
        <v/>
      </c>
      <c r="ES289" s="71" t="str">
        <f t="shared" si="4942"/>
        <v/>
      </c>
      <c r="ET289" s="71" t="str">
        <f t="shared" si="4943"/>
        <v/>
      </c>
      <c r="EU289" s="71" t="str">
        <f t="shared" si="4944"/>
        <v/>
      </c>
      <c r="EV289" s="71" t="str">
        <f t="shared" si="4945"/>
        <v/>
      </c>
      <c r="EW289" s="71" t="str">
        <f t="shared" si="4946"/>
        <v/>
      </c>
      <c r="EX289" s="71" t="str">
        <f t="shared" si="4947"/>
        <v/>
      </c>
      <c r="EY289" s="71" t="str">
        <f t="shared" si="4948"/>
        <v/>
      </c>
      <c r="EZ289" s="71" t="str">
        <f t="shared" si="4949"/>
        <v/>
      </c>
      <c r="FA289" s="71" t="str">
        <f t="shared" si="4950"/>
        <v/>
      </c>
      <c r="FB289" s="71" t="str">
        <f t="shared" si="4951"/>
        <v/>
      </c>
      <c r="FC289" s="71" t="str">
        <f t="shared" si="4952"/>
        <v/>
      </c>
      <c r="FD289" s="71" t="str">
        <f t="shared" si="4953"/>
        <v/>
      </c>
      <c r="FE289" s="71" t="str">
        <f t="shared" si="4954"/>
        <v/>
      </c>
      <c r="FF289" s="71" t="str">
        <f t="shared" si="4955"/>
        <v/>
      </c>
      <c r="FG289" s="71" t="str">
        <f t="shared" si="4956"/>
        <v/>
      </c>
      <c r="FH289" s="71" t="str">
        <f t="shared" si="4957"/>
        <v/>
      </c>
      <c r="FI289" s="71" t="str">
        <f t="shared" si="4958"/>
        <v/>
      </c>
      <c r="FJ289" s="71" t="str">
        <f t="shared" si="4959"/>
        <v/>
      </c>
      <c r="FK289" s="71" t="str">
        <f t="shared" si="4960"/>
        <v/>
      </c>
      <c r="FL289" s="71" t="str">
        <f t="shared" si="4961"/>
        <v/>
      </c>
      <c r="FM289" s="71" t="str">
        <f t="shared" si="4962"/>
        <v/>
      </c>
      <c r="FN289" s="71" t="str">
        <f t="shared" si="4963"/>
        <v/>
      </c>
      <c r="FO289" s="71" t="str">
        <f t="shared" si="4964"/>
        <v/>
      </c>
      <c r="FP289" s="71" t="str">
        <f t="shared" si="4965"/>
        <v/>
      </c>
      <c r="FQ289" s="71" t="str">
        <f t="shared" si="4966"/>
        <v/>
      </c>
      <c r="FR289" s="71" t="str">
        <f t="shared" si="4967"/>
        <v/>
      </c>
      <c r="FS289" s="71" t="str">
        <f t="shared" si="4968"/>
        <v/>
      </c>
    </row>
    <row r="290" spans="1:175" ht="15">
      <c r="A290" s="79"/>
      <c r="B290" s="123" t="s">
        <v>873</v>
      </c>
      <c r="C290" s="122" t="str">
        <f t="shared" si="4969"/>
        <v>已领取星耀礼包</v>
      </c>
      <c r="T290" s="127" t="str">
        <f t="shared" si="497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0" s="79" t="s">
        <v>866</v>
      </c>
      <c r="CN290" s="70" t="str">
        <f t="shared" si="4971"/>
        <v>InitUnitState('IB57',,,,,,,,,,)</v>
      </c>
      <c r="CO290" s="70" t="str">
        <f t="shared" si="4972"/>
        <v>InitUnitNormal('IB57',,,,,,,,,,)</v>
      </c>
      <c r="CP290" s="70" t="str">
        <f t="shared" si="4973"/>
        <v>InitUnitMagic('IB57',,,,,,,,,,)</v>
      </c>
      <c r="CQ290" s="70" t="str">
        <f t="shared" si="4974"/>
        <v>InitUnitAdd('IB57',,,,,,,,,,)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InitEquipData('IB57',,"",,,,,'','','','','','',"ReplaceableTextures\\commandButtons\\BTNLBUI01.blp")</v>
      </c>
      <c r="CU290" s="95" t="str">
        <f t="shared" si="4897"/>
        <v>|n</v>
      </c>
      <c r="CV290" s="61" t="str">
        <f t="shared" si="489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0" s="60"/>
      <c r="CX290" s="60"/>
      <c r="CY290" s="60"/>
      <c r="CZ290" s="60"/>
      <c r="DA290" s="60"/>
      <c r="DB290" s="71" t="str">
        <f t="shared" si="4899"/>
        <v/>
      </c>
      <c r="DC290" s="71" t="str">
        <f t="shared" si="4900"/>
        <v/>
      </c>
      <c r="DD290" s="71" t="str">
        <f t="shared" si="4901"/>
        <v/>
      </c>
      <c r="DE290" s="71" t="str">
        <f t="shared" si="4902"/>
        <v/>
      </c>
      <c r="DF290" s="71" t="str">
        <f t="shared" si="4903"/>
        <v/>
      </c>
      <c r="DG290" s="71" t="str">
        <f t="shared" si="4904"/>
        <v/>
      </c>
      <c r="DH290" s="71" t="str">
        <f t="shared" si="4905"/>
        <v/>
      </c>
      <c r="DI290" s="71" t="str">
        <f t="shared" si="4906"/>
        <v/>
      </c>
      <c r="DJ290" s="71" t="str">
        <f t="shared" si="4907"/>
        <v/>
      </c>
      <c r="DK290" s="71" t="str">
        <f t="shared" si="4908"/>
        <v/>
      </c>
      <c r="DL290" s="71" t="str">
        <f t="shared" si="4909"/>
        <v/>
      </c>
      <c r="DM290" s="71" t="str">
        <f t="shared" si="4910"/>
        <v/>
      </c>
      <c r="DN290" s="71" t="str">
        <f t="shared" si="4911"/>
        <v/>
      </c>
      <c r="DO290" s="71" t="str">
        <f t="shared" si="4912"/>
        <v/>
      </c>
      <c r="DP290" s="71" t="str">
        <f t="shared" si="4913"/>
        <v/>
      </c>
      <c r="DQ290" s="71" t="str">
        <f t="shared" si="4914"/>
        <v/>
      </c>
      <c r="DR290" s="71" t="str">
        <f t="shared" si="4915"/>
        <v/>
      </c>
      <c r="DS290" s="71" t="str">
        <f t="shared" si="4916"/>
        <v/>
      </c>
      <c r="DT290" s="71" t="str">
        <f t="shared" si="4917"/>
        <v/>
      </c>
      <c r="DU290" s="71" t="str">
        <f t="shared" si="4918"/>
        <v/>
      </c>
      <c r="DV290" s="71" t="str">
        <f t="shared" si="4919"/>
        <v/>
      </c>
      <c r="DW290" s="71" t="str">
        <f t="shared" si="4920"/>
        <v/>
      </c>
      <c r="DX290" s="71" t="str">
        <f t="shared" si="4921"/>
        <v/>
      </c>
      <c r="DY290" s="71" t="str">
        <f t="shared" si="4922"/>
        <v/>
      </c>
      <c r="DZ290" s="71" t="str">
        <f t="shared" si="4923"/>
        <v/>
      </c>
      <c r="EA290" s="71" t="str">
        <f t="shared" si="4924"/>
        <v/>
      </c>
      <c r="EB290" s="71" t="str">
        <f t="shared" si="4925"/>
        <v/>
      </c>
      <c r="EC290" s="71" t="str">
        <f t="shared" si="4926"/>
        <v/>
      </c>
      <c r="ED290" s="71" t="str">
        <f t="shared" si="4927"/>
        <v/>
      </c>
      <c r="EE290" s="71" t="str">
        <f t="shared" si="4928"/>
        <v/>
      </c>
      <c r="EF290" s="71" t="str">
        <f t="shared" si="4929"/>
        <v/>
      </c>
      <c r="EG290" s="71" t="str">
        <f t="shared" si="4930"/>
        <v/>
      </c>
      <c r="EH290" s="71" t="str">
        <f t="shared" si="4931"/>
        <v/>
      </c>
      <c r="EI290" s="71" t="str">
        <f t="shared" si="4932"/>
        <v/>
      </c>
      <c r="EJ290" s="71" t="str">
        <f t="shared" si="4933"/>
        <v/>
      </c>
      <c r="EK290" s="71" t="str">
        <f t="shared" si="4934"/>
        <v/>
      </c>
      <c r="EL290" s="71" t="str">
        <f t="shared" si="4935"/>
        <v/>
      </c>
      <c r="EM290" s="71" t="str">
        <f t="shared" si="4936"/>
        <v/>
      </c>
      <c r="EN290" s="71" t="str">
        <f t="shared" si="4937"/>
        <v/>
      </c>
      <c r="EO290" s="71" t="str">
        <f t="shared" si="4938"/>
        <v/>
      </c>
      <c r="EP290" s="71" t="str">
        <f t="shared" si="4939"/>
        <v/>
      </c>
      <c r="EQ290" s="71" t="str">
        <f t="shared" si="4940"/>
        <v/>
      </c>
      <c r="ER290" s="71" t="str">
        <f t="shared" si="4941"/>
        <v/>
      </c>
      <c r="ES290" s="71" t="str">
        <f t="shared" si="4942"/>
        <v/>
      </c>
      <c r="ET290" s="71" t="str">
        <f t="shared" si="4943"/>
        <v/>
      </c>
      <c r="EU290" s="71" t="str">
        <f t="shared" si="4944"/>
        <v/>
      </c>
      <c r="EV290" s="71" t="str">
        <f t="shared" si="4945"/>
        <v/>
      </c>
      <c r="EW290" s="71" t="str">
        <f t="shared" si="4946"/>
        <v/>
      </c>
      <c r="EX290" s="71" t="str">
        <f t="shared" si="4947"/>
        <v/>
      </c>
      <c r="EY290" s="71" t="str">
        <f t="shared" si="4948"/>
        <v/>
      </c>
      <c r="EZ290" s="71" t="str">
        <f t="shared" si="4949"/>
        <v/>
      </c>
      <c r="FA290" s="71" t="str">
        <f t="shared" si="4950"/>
        <v/>
      </c>
      <c r="FB290" s="71" t="str">
        <f t="shared" si="4951"/>
        <v/>
      </c>
      <c r="FC290" s="71" t="str">
        <f t="shared" si="4952"/>
        <v/>
      </c>
      <c r="FD290" s="71" t="str">
        <f t="shared" si="4953"/>
        <v/>
      </c>
      <c r="FE290" s="71" t="str">
        <f t="shared" si="4954"/>
        <v/>
      </c>
      <c r="FF290" s="71" t="str">
        <f t="shared" si="4955"/>
        <v/>
      </c>
      <c r="FG290" s="71" t="str">
        <f t="shared" si="4956"/>
        <v/>
      </c>
      <c r="FH290" s="71" t="str">
        <f t="shared" si="4957"/>
        <v/>
      </c>
      <c r="FI290" s="71" t="str">
        <f t="shared" si="4958"/>
        <v/>
      </c>
      <c r="FJ290" s="71" t="str">
        <f t="shared" si="4959"/>
        <v/>
      </c>
      <c r="FK290" s="71" t="str">
        <f t="shared" si="4960"/>
        <v/>
      </c>
      <c r="FL290" s="71" t="str">
        <f t="shared" si="4961"/>
        <v/>
      </c>
      <c r="FM290" s="71" t="str">
        <f t="shared" si="4962"/>
        <v/>
      </c>
      <c r="FN290" s="71" t="str">
        <f t="shared" si="4963"/>
        <v/>
      </c>
      <c r="FO290" s="71" t="str">
        <f t="shared" si="4964"/>
        <v/>
      </c>
      <c r="FP290" s="71" t="str">
        <f t="shared" si="4965"/>
        <v/>
      </c>
      <c r="FQ290" s="71" t="str">
        <f t="shared" si="4966"/>
        <v/>
      </c>
      <c r="FR290" s="71" t="str">
        <f t="shared" si="4967"/>
        <v/>
      </c>
      <c r="FS290" s="71" t="str">
        <f t="shared" si="4968"/>
        <v/>
      </c>
    </row>
    <row r="291" spans="1:175" ht="15">
      <c r="A291" s="79"/>
      <c r="B291" s="123" t="s">
        <v>874</v>
      </c>
      <c r="C291" s="122" t="str">
        <f t="shared" si="4969"/>
        <v>已领取魔芝RPG礼包</v>
      </c>
      <c r="T291" s="127" t="str">
        <f t="shared" si="4970"/>
        <v>|cff99ccff游戏中输入《|r|cff33ff00魔芝RPG|r|cff99ccff》领取本礼包！|r|n|n|r奖励：|n|cffffcc00练功房怪物数量+1|r|N|N|cff00ff00已领取该礼包</v>
      </c>
      <c r="U291" s="79" t="s">
        <v>866</v>
      </c>
      <c r="CN291" s="70" t="str">
        <f t="shared" si="4971"/>
        <v>InitUnitState('IB58',,,,,,,,,,)</v>
      </c>
      <c r="CO291" s="70" t="str">
        <f t="shared" si="4972"/>
        <v>InitUnitNormal('IB58',,,,,,,,,,)</v>
      </c>
      <c r="CP291" s="70" t="str">
        <f t="shared" si="4973"/>
        <v>InitUnitMagic('IB58',,,,,,,,,,)</v>
      </c>
      <c r="CQ291" s="70" t="str">
        <f t="shared" si="4974"/>
        <v>InitUnitAdd('IB58',,,,,,,,,,)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326&amp;CR$1&amp;")"</f>
        <v>InitEquipData('IB58',,"",,,,,'','','','','','',"")</v>
      </c>
      <c r="CU291" s="95" t="str">
        <f t="shared" si="4897"/>
        <v>|n</v>
      </c>
      <c r="CV291" s="61" t="str">
        <f t="shared" si="4898"/>
        <v>|cff99ccff游戏中输入《|r|cff33ff00魔芝RPG|r|cff99ccff》领取本礼包！|r|n|n|r奖励：|n|cffffcc00练功房怪物数量+1|r|N|N|cff00ff00已领取该礼包</v>
      </c>
      <c r="CW291" s="60"/>
      <c r="CX291" s="60"/>
      <c r="CY291" s="60"/>
      <c r="CZ291" s="60"/>
      <c r="DA291" s="60"/>
      <c r="DB291" s="71" t="str">
        <f t="shared" ref="DB291:FM291" si="4975">IF(V291="","","|n"&amp;DB$2&amp;"+"&amp;V291&amp;DB$1)</f>
        <v/>
      </c>
      <c r="DC291" s="71" t="str">
        <f t="shared" si="4975"/>
        <v/>
      </c>
      <c r="DD291" s="71" t="str">
        <f t="shared" si="4975"/>
        <v/>
      </c>
      <c r="DE291" s="71" t="str">
        <f t="shared" si="4975"/>
        <v/>
      </c>
      <c r="DF291" s="71" t="str">
        <f t="shared" si="4975"/>
        <v/>
      </c>
      <c r="DG291" s="71" t="str">
        <f t="shared" si="4975"/>
        <v/>
      </c>
      <c r="DH291" s="71" t="str">
        <f t="shared" si="4975"/>
        <v/>
      </c>
      <c r="DI291" s="71" t="str">
        <f t="shared" si="4975"/>
        <v/>
      </c>
      <c r="DJ291" s="71" t="str">
        <f t="shared" si="4975"/>
        <v/>
      </c>
      <c r="DK291" s="71" t="str">
        <f t="shared" si="4975"/>
        <v/>
      </c>
      <c r="DL291" s="71" t="str">
        <f t="shared" si="4975"/>
        <v/>
      </c>
      <c r="DM291" s="71" t="str">
        <f t="shared" si="4975"/>
        <v/>
      </c>
      <c r="DN291" s="71" t="str">
        <f t="shared" si="4975"/>
        <v/>
      </c>
      <c r="DO291" s="71" t="str">
        <f t="shared" si="4975"/>
        <v/>
      </c>
      <c r="DP291" s="71" t="str">
        <f t="shared" si="4975"/>
        <v/>
      </c>
      <c r="DQ291" s="71" t="str">
        <f t="shared" si="4975"/>
        <v/>
      </c>
      <c r="DR291" s="71" t="str">
        <f t="shared" si="4975"/>
        <v/>
      </c>
      <c r="DS291" s="71" t="str">
        <f t="shared" si="4975"/>
        <v/>
      </c>
      <c r="DT291" s="71" t="str">
        <f t="shared" si="4975"/>
        <v/>
      </c>
      <c r="DU291" s="71" t="str">
        <f t="shared" si="4975"/>
        <v/>
      </c>
      <c r="DV291" s="71" t="str">
        <f t="shared" si="4975"/>
        <v/>
      </c>
      <c r="DW291" s="71" t="str">
        <f t="shared" si="4975"/>
        <v/>
      </c>
      <c r="DX291" s="71" t="str">
        <f t="shared" si="4975"/>
        <v/>
      </c>
      <c r="DY291" s="71" t="str">
        <f t="shared" si="4975"/>
        <v/>
      </c>
      <c r="DZ291" s="71" t="str">
        <f t="shared" si="4975"/>
        <v/>
      </c>
      <c r="EA291" s="71" t="str">
        <f t="shared" si="4975"/>
        <v/>
      </c>
      <c r="EB291" s="71" t="str">
        <f t="shared" si="4975"/>
        <v/>
      </c>
      <c r="EC291" s="71" t="str">
        <f t="shared" si="4975"/>
        <v/>
      </c>
      <c r="ED291" s="71" t="str">
        <f t="shared" si="4975"/>
        <v/>
      </c>
      <c r="EE291" s="71" t="str">
        <f t="shared" si="4975"/>
        <v/>
      </c>
      <c r="EF291" s="71" t="str">
        <f t="shared" si="4975"/>
        <v/>
      </c>
      <c r="EG291" s="71" t="str">
        <f t="shared" si="4975"/>
        <v/>
      </c>
      <c r="EH291" s="71" t="str">
        <f t="shared" si="4975"/>
        <v/>
      </c>
      <c r="EI291" s="71" t="str">
        <f t="shared" si="4975"/>
        <v/>
      </c>
      <c r="EJ291" s="71" t="str">
        <f t="shared" si="4975"/>
        <v/>
      </c>
      <c r="EK291" s="71" t="str">
        <f t="shared" si="4975"/>
        <v/>
      </c>
      <c r="EL291" s="71" t="str">
        <f t="shared" si="4975"/>
        <v/>
      </c>
      <c r="EM291" s="71" t="str">
        <f t="shared" si="4975"/>
        <v/>
      </c>
      <c r="EN291" s="71" t="str">
        <f t="shared" si="4975"/>
        <v/>
      </c>
      <c r="EO291" s="71" t="str">
        <f t="shared" si="4975"/>
        <v/>
      </c>
      <c r="EP291" s="71" t="str">
        <f t="shared" si="4975"/>
        <v/>
      </c>
      <c r="EQ291" s="71" t="str">
        <f t="shared" si="4975"/>
        <v/>
      </c>
      <c r="ER291" s="71" t="str">
        <f t="shared" si="4975"/>
        <v/>
      </c>
      <c r="ES291" s="71" t="str">
        <f t="shared" si="4975"/>
        <v/>
      </c>
      <c r="ET291" s="71" t="str">
        <f t="shared" si="4975"/>
        <v/>
      </c>
      <c r="EU291" s="71" t="str">
        <f t="shared" si="4975"/>
        <v/>
      </c>
      <c r="EV291" s="71" t="str">
        <f t="shared" si="4975"/>
        <v/>
      </c>
      <c r="EW291" s="71" t="str">
        <f t="shared" si="4975"/>
        <v/>
      </c>
      <c r="EX291" s="71" t="str">
        <f t="shared" si="4975"/>
        <v/>
      </c>
      <c r="EY291" s="71" t="str">
        <f t="shared" si="4975"/>
        <v/>
      </c>
      <c r="EZ291" s="71" t="str">
        <f t="shared" si="4975"/>
        <v/>
      </c>
      <c r="FA291" s="71" t="str">
        <f t="shared" si="4975"/>
        <v/>
      </c>
      <c r="FB291" s="71" t="str">
        <f t="shared" si="4975"/>
        <v/>
      </c>
      <c r="FC291" s="71" t="str">
        <f t="shared" si="4975"/>
        <v/>
      </c>
      <c r="FD291" s="71" t="str">
        <f t="shared" si="4975"/>
        <v/>
      </c>
      <c r="FE291" s="71" t="str">
        <f t="shared" si="4975"/>
        <v/>
      </c>
      <c r="FF291" s="71" t="str">
        <f t="shared" si="4975"/>
        <v/>
      </c>
      <c r="FG291" s="71" t="str">
        <f t="shared" si="4975"/>
        <v/>
      </c>
      <c r="FH291" s="71" t="str">
        <f t="shared" si="4975"/>
        <v/>
      </c>
      <c r="FI291" s="71" t="str">
        <f t="shared" si="4975"/>
        <v/>
      </c>
      <c r="FJ291" s="71" t="str">
        <f t="shared" si="4975"/>
        <v/>
      </c>
      <c r="FK291" s="71" t="str">
        <f t="shared" si="4975"/>
        <v/>
      </c>
      <c r="FL291" s="71" t="str">
        <f t="shared" si="4975"/>
        <v/>
      </c>
      <c r="FM291" s="71" t="str">
        <f t="shared" si="4975"/>
        <v/>
      </c>
      <c r="FN291" s="71" t="str">
        <f t="shared" ref="FN291:FS291" si="4976">IF(CH291="","","|n"&amp;FN$2&amp;"+"&amp;CH291&amp;FN$1)</f>
        <v/>
      </c>
      <c r="FO291" s="71" t="str">
        <f t="shared" si="4976"/>
        <v/>
      </c>
      <c r="FP291" s="71" t="str">
        <f t="shared" si="4976"/>
        <v/>
      </c>
      <c r="FQ291" s="71" t="str">
        <f t="shared" si="4976"/>
        <v/>
      </c>
      <c r="FR291" s="71" t="str">
        <f t="shared" si="4976"/>
        <v/>
      </c>
      <c r="FS291" s="71" t="str">
        <f t="shared" si="4976"/>
        <v/>
      </c>
    </row>
    <row r="292" spans="1:175" ht="15">
      <c r="A292" s="79"/>
      <c r="B292" s="123" t="s">
        <v>875</v>
      </c>
      <c r="C292" s="122" t="str">
        <f t="shared" si="4969"/>
        <v>已领取老铁礼包</v>
      </c>
      <c r="T292" s="127" t="str">
        <f t="shared" si="4970"/>
        <v>|N|N|cff00ff00已领取该礼包</v>
      </c>
      <c r="U292" s="79" t="s">
        <v>866</v>
      </c>
      <c r="CN292" s="70" t="str">
        <f t="shared" si="4971"/>
        <v>InitUnitState('IB59',,,,,,,,,,)</v>
      </c>
      <c r="CO292" s="70" t="str">
        <f t="shared" si="4972"/>
        <v>InitUnitNormal('IB59',,,,,,,,,,)</v>
      </c>
      <c r="CP292" s="70" t="str">
        <f t="shared" si="4973"/>
        <v>InitUnitMagic('IB59',,,,,,,,,,)</v>
      </c>
      <c r="CQ292" s="70" t="str">
        <f t="shared" si="4974"/>
        <v>InitUnitAdd('IB59',,,,,,,,,,)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327&amp;CR$1&amp;")"</f>
        <v>InitEquipData('IB59',,"",,,,,'','','','','','',"")</v>
      </c>
      <c r="CU292" s="95" t="str">
        <f t="shared" si="4897"/>
        <v>|n</v>
      </c>
      <c r="CV292" s="61" t="str">
        <f t="shared" si="4898"/>
        <v>|N|N|cff00ff00已领取该礼包</v>
      </c>
      <c r="CW292" s="60"/>
      <c r="CX292" s="60"/>
      <c r="CY292" s="60"/>
      <c r="CZ292" s="60"/>
      <c r="DA292" s="60"/>
      <c r="DB292" s="71" t="str">
        <f t="shared" ref="DB292:FM297" si="4977">IF(V292="","","|n"&amp;DB$2&amp;"+"&amp;V292&amp;DB$1)</f>
        <v/>
      </c>
      <c r="DC292" s="71" t="str">
        <f t="shared" si="4977"/>
        <v/>
      </c>
      <c r="DD292" s="71" t="str">
        <f t="shared" si="4977"/>
        <v/>
      </c>
      <c r="DE292" s="71" t="str">
        <f t="shared" si="4977"/>
        <v/>
      </c>
      <c r="DF292" s="71" t="str">
        <f t="shared" si="4977"/>
        <v/>
      </c>
      <c r="DG292" s="71" t="str">
        <f t="shared" si="4977"/>
        <v/>
      </c>
      <c r="DH292" s="71" t="str">
        <f t="shared" si="4977"/>
        <v/>
      </c>
      <c r="DI292" s="71" t="str">
        <f t="shared" si="4977"/>
        <v/>
      </c>
      <c r="DJ292" s="71" t="str">
        <f t="shared" si="4977"/>
        <v/>
      </c>
      <c r="DK292" s="71" t="str">
        <f t="shared" si="4977"/>
        <v/>
      </c>
      <c r="DL292" s="71" t="str">
        <f t="shared" si="4977"/>
        <v/>
      </c>
      <c r="DM292" s="71" t="str">
        <f t="shared" si="4977"/>
        <v/>
      </c>
      <c r="DN292" s="71" t="str">
        <f t="shared" si="4977"/>
        <v/>
      </c>
      <c r="DO292" s="71" t="str">
        <f t="shared" si="4977"/>
        <v/>
      </c>
      <c r="DP292" s="71" t="str">
        <f t="shared" si="4977"/>
        <v/>
      </c>
      <c r="DQ292" s="71" t="str">
        <f t="shared" si="4977"/>
        <v/>
      </c>
      <c r="DR292" s="71" t="str">
        <f t="shared" si="4977"/>
        <v/>
      </c>
      <c r="DS292" s="71" t="str">
        <f t="shared" si="4977"/>
        <v/>
      </c>
      <c r="DT292" s="71" t="str">
        <f t="shared" si="4977"/>
        <v/>
      </c>
      <c r="DU292" s="71" t="str">
        <f t="shared" si="4977"/>
        <v/>
      </c>
      <c r="DV292" s="71" t="str">
        <f t="shared" si="4977"/>
        <v/>
      </c>
      <c r="DW292" s="71" t="str">
        <f t="shared" si="4977"/>
        <v/>
      </c>
      <c r="DX292" s="71" t="str">
        <f t="shared" si="4977"/>
        <v/>
      </c>
      <c r="DY292" s="71" t="str">
        <f t="shared" si="4977"/>
        <v/>
      </c>
      <c r="DZ292" s="71" t="str">
        <f t="shared" si="4977"/>
        <v/>
      </c>
      <c r="EA292" s="71" t="str">
        <f t="shared" si="4977"/>
        <v/>
      </c>
      <c r="EB292" s="71" t="str">
        <f t="shared" si="4977"/>
        <v/>
      </c>
      <c r="EC292" s="71" t="str">
        <f t="shared" si="4977"/>
        <v/>
      </c>
      <c r="ED292" s="71" t="str">
        <f t="shared" si="4977"/>
        <v/>
      </c>
      <c r="EE292" s="71" t="str">
        <f t="shared" si="4977"/>
        <v/>
      </c>
      <c r="EF292" s="71" t="str">
        <f t="shared" si="4977"/>
        <v/>
      </c>
      <c r="EG292" s="71" t="str">
        <f t="shared" si="4977"/>
        <v/>
      </c>
      <c r="EH292" s="71" t="str">
        <f t="shared" si="4977"/>
        <v/>
      </c>
      <c r="EI292" s="71" t="str">
        <f t="shared" si="4977"/>
        <v/>
      </c>
      <c r="EJ292" s="71" t="str">
        <f t="shared" si="4977"/>
        <v/>
      </c>
      <c r="EK292" s="71" t="str">
        <f t="shared" si="4977"/>
        <v/>
      </c>
      <c r="EL292" s="71" t="str">
        <f t="shared" si="4977"/>
        <v/>
      </c>
      <c r="EM292" s="71" t="str">
        <f t="shared" si="4977"/>
        <v/>
      </c>
      <c r="EN292" s="71" t="str">
        <f t="shared" si="4977"/>
        <v/>
      </c>
      <c r="EO292" s="71" t="str">
        <f t="shared" si="4977"/>
        <v/>
      </c>
      <c r="EP292" s="71" t="str">
        <f t="shared" si="4977"/>
        <v/>
      </c>
      <c r="EQ292" s="71" t="str">
        <f t="shared" si="4977"/>
        <v/>
      </c>
      <c r="ER292" s="71" t="str">
        <f t="shared" si="4977"/>
        <v/>
      </c>
      <c r="ES292" s="71" t="str">
        <f t="shared" si="4977"/>
        <v/>
      </c>
      <c r="ET292" s="71" t="str">
        <f t="shared" si="4977"/>
        <v/>
      </c>
      <c r="EU292" s="71" t="str">
        <f t="shared" si="4977"/>
        <v/>
      </c>
      <c r="EV292" s="71" t="str">
        <f t="shared" si="4977"/>
        <v/>
      </c>
      <c r="EW292" s="71" t="str">
        <f t="shared" si="4977"/>
        <v/>
      </c>
      <c r="EX292" s="71" t="str">
        <f t="shared" si="4977"/>
        <v/>
      </c>
      <c r="EY292" s="71" t="str">
        <f t="shared" si="4977"/>
        <v/>
      </c>
      <c r="EZ292" s="71" t="str">
        <f t="shared" si="4977"/>
        <v/>
      </c>
      <c r="FA292" s="71" t="str">
        <f t="shared" si="4977"/>
        <v/>
      </c>
      <c r="FB292" s="71" t="str">
        <f t="shared" si="4977"/>
        <v/>
      </c>
      <c r="FC292" s="71" t="str">
        <f t="shared" si="4977"/>
        <v/>
      </c>
      <c r="FD292" s="71" t="str">
        <f t="shared" si="4977"/>
        <v/>
      </c>
      <c r="FE292" s="71" t="str">
        <f t="shared" si="4977"/>
        <v/>
      </c>
      <c r="FF292" s="71" t="str">
        <f t="shared" si="4977"/>
        <v/>
      </c>
      <c r="FG292" s="71" t="str">
        <f t="shared" si="4977"/>
        <v/>
      </c>
      <c r="FH292" s="71" t="str">
        <f t="shared" si="4977"/>
        <v/>
      </c>
      <c r="FI292" s="71" t="str">
        <f t="shared" si="4977"/>
        <v/>
      </c>
      <c r="FJ292" s="71" t="str">
        <f t="shared" si="4977"/>
        <v/>
      </c>
      <c r="FK292" s="71" t="str">
        <f t="shared" si="4977"/>
        <v/>
      </c>
      <c r="FL292" s="71" t="str">
        <f t="shared" si="4977"/>
        <v/>
      </c>
      <c r="FM292" s="71" t="str">
        <f t="shared" si="4977"/>
        <v/>
      </c>
      <c r="FN292" s="71" t="str">
        <f t="shared" ref="FN292:FS297" si="4978">IF(CH292="","","|n"&amp;FN$2&amp;"+"&amp;CH292&amp;FN$1)</f>
        <v/>
      </c>
      <c r="FO292" s="71" t="str">
        <f t="shared" si="4978"/>
        <v/>
      </c>
      <c r="FP292" s="71" t="str">
        <f t="shared" si="4978"/>
        <v/>
      </c>
      <c r="FQ292" s="71" t="str">
        <f t="shared" si="4978"/>
        <v/>
      </c>
      <c r="FR292" s="71" t="str">
        <f t="shared" si="4978"/>
        <v/>
      </c>
      <c r="FS292" s="71" t="str">
        <f t="shared" si="4978"/>
        <v/>
      </c>
    </row>
    <row r="293" spans="1:175" ht="15">
      <c r="A293" s="79"/>
      <c r="B293" s="123" t="s">
        <v>1459</v>
      </c>
      <c r="C293" s="122" t="str">
        <f t="shared" si="4969"/>
        <v>已领取钻石礼包</v>
      </c>
      <c r="T293" s="127" t="str">
        <f>T282&amp;"|N|N|cff00ff00已领取该礼包"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U293" s="79" t="s">
        <v>866</v>
      </c>
      <c r="CN293" s="70" t="str">
        <f t="shared" ref="CN293" si="4979">"InitUnitState('"&amp;B293&amp;"',"&amp;V293&amp;","&amp;W293&amp;","&amp;X293&amp;","&amp;Y293&amp;","&amp;Z293&amp;","&amp;AA293&amp;","&amp;AB293&amp;","&amp;AC293&amp;","&amp;AD293&amp;","&amp;AE293&amp;")"</f>
        <v>InitUnitState('IB60',,,,,,,,,,)</v>
      </c>
      <c r="CO293" s="70" t="str">
        <f t="shared" ref="CO293" si="4980">"InitUnitNormal('"&amp;B293&amp;"',"&amp;AF293&amp;","&amp;AG293&amp;","&amp;AH293&amp;","&amp;AI293&amp;","&amp;AJ293&amp;","&amp;AK293&amp;","&amp;AL293&amp;","&amp;AM293&amp;","&amp;AN293&amp;","&amp;AO293&amp;")"</f>
        <v>InitUnitNormal('IB60',,,,,,,,,,)</v>
      </c>
      <c r="CP293" s="70" t="str">
        <f t="shared" ref="CP293" si="4981">"InitUnitMagic('"&amp;B293&amp;"',"&amp;AP293&amp;","&amp;AQ293&amp;","&amp;AR293&amp;","&amp;AS293&amp;","&amp;AT293&amp;","&amp;AU293&amp;","&amp;AV293&amp;","&amp;AW293&amp;","&amp;BI293&amp;","&amp;BJ293&amp;")"</f>
        <v>InitUnitMagic('IB60',,,,,,,,,,)</v>
      </c>
      <c r="CQ293" s="70" t="str">
        <f t="shared" ref="CQ293" si="4982">"InitUnitAdd('"&amp;B293&amp;"',"&amp;BK293&amp;","&amp;BL293&amp;","&amp;BM293&amp;","&amp;BN293&amp;","&amp;BO293&amp;","&amp;BP293&amp;","&amp;BQ293&amp;","&amp;BR293&amp;","&amp;BS293&amp;","&amp;BT293&amp;")"</f>
        <v>InitUnitAdd('IB60',,,,,,,,,,)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328&amp;CR$1&amp;")"</f>
        <v>InitEquipData('IB60',,"",,,,,'','','','','','',"")</v>
      </c>
      <c r="CU293" s="95" t="str">
        <f t="shared" ref="CU293" si="4983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V293" s="61" t="str">
        <f t="shared" ref="CV293" si="4984">T293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CW293" s="60"/>
      <c r="CX293" s="60"/>
      <c r="CY293" s="60"/>
      <c r="CZ293" s="60"/>
      <c r="DA293" s="60"/>
      <c r="DB293" s="71" t="str">
        <f t="shared" ref="DB293" si="4985">IF(V293="","","|n"&amp;DB$2&amp;"+"&amp;V293&amp;DB$1)</f>
        <v/>
      </c>
      <c r="DC293" s="71" t="str">
        <f t="shared" ref="DC293" si="4986">IF(W293="","","|n"&amp;DC$2&amp;"+"&amp;W293&amp;DC$1)</f>
        <v/>
      </c>
      <c r="DD293" s="71" t="str">
        <f t="shared" ref="DD293" si="4987">IF(X293="","","|n"&amp;DD$2&amp;"+"&amp;X293&amp;DD$1)</f>
        <v/>
      </c>
      <c r="DE293" s="71" t="str">
        <f t="shared" ref="DE293" si="4988">IF(Y293="","","|n"&amp;DE$2&amp;"+"&amp;Y293&amp;DE$1)</f>
        <v/>
      </c>
      <c r="DF293" s="71" t="str">
        <f t="shared" ref="DF293" si="4989">IF(Z293="","","|n"&amp;DF$2&amp;"+"&amp;Z293&amp;DF$1)</f>
        <v/>
      </c>
      <c r="DG293" s="71" t="str">
        <f t="shared" ref="DG293" si="4990">IF(AA293="","","|n"&amp;DG$2&amp;"+"&amp;AA293&amp;DG$1)</f>
        <v/>
      </c>
      <c r="DH293" s="71" t="str">
        <f t="shared" ref="DH293" si="4991">IF(AB293="","","|n"&amp;DH$2&amp;"+"&amp;AB293&amp;DH$1)</f>
        <v/>
      </c>
      <c r="DI293" s="71" t="str">
        <f t="shared" ref="DI293" si="4992">IF(AC293="","","|n"&amp;DI$2&amp;"+"&amp;AC293&amp;DI$1)</f>
        <v/>
      </c>
      <c r="DJ293" s="71" t="str">
        <f t="shared" ref="DJ293" si="4993">IF(AD293="","","|n"&amp;DJ$2&amp;"+"&amp;AD293&amp;DJ$1)</f>
        <v/>
      </c>
      <c r="DK293" s="71" t="str">
        <f t="shared" ref="DK293" si="4994">IF(AE293="","","|n"&amp;DK$2&amp;"+"&amp;AE293&amp;DK$1)</f>
        <v/>
      </c>
      <c r="DL293" s="71" t="str">
        <f t="shared" ref="DL293" si="4995">IF(AF293="","","|n"&amp;DL$2&amp;"+"&amp;AF293&amp;DL$1)</f>
        <v/>
      </c>
      <c r="DM293" s="71" t="str">
        <f t="shared" ref="DM293" si="4996">IF(AG293="","","|n"&amp;DM$2&amp;"+"&amp;AG293&amp;DM$1)</f>
        <v/>
      </c>
      <c r="DN293" s="71" t="str">
        <f t="shared" ref="DN293" si="4997">IF(AH293="","","|n"&amp;DN$2&amp;"+"&amp;AH293&amp;DN$1)</f>
        <v/>
      </c>
      <c r="DO293" s="71" t="str">
        <f t="shared" ref="DO293" si="4998">IF(AI293="","","|n"&amp;DO$2&amp;"+"&amp;AI293&amp;DO$1)</f>
        <v/>
      </c>
      <c r="DP293" s="71" t="str">
        <f t="shared" ref="DP293" si="4999">IF(AJ293="","","|n"&amp;DP$2&amp;"+"&amp;AJ293&amp;DP$1)</f>
        <v/>
      </c>
      <c r="DQ293" s="71" t="str">
        <f t="shared" ref="DQ293" si="5000">IF(AK293="","","|n"&amp;DQ$2&amp;"+"&amp;AK293&amp;DQ$1)</f>
        <v/>
      </c>
      <c r="DR293" s="71" t="str">
        <f t="shared" ref="DR293" si="5001">IF(AL293="","","|n"&amp;DR$2&amp;"+"&amp;AL293&amp;DR$1)</f>
        <v/>
      </c>
      <c r="DS293" s="71" t="str">
        <f t="shared" ref="DS293" si="5002">IF(AM293="","","|n"&amp;DS$2&amp;"+"&amp;AM293&amp;DS$1)</f>
        <v/>
      </c>
      <c r="DT293" s="71" t="str">
        <f t="shared" ref="DT293" si="5003">IF(AN293="","","|n"&amp;DT$2&amp;"+"&amp;AN293&amp;DT$1)</f>
        <v/>
      </c>
      <c r="DU293" s="71" t="str">
        <f t="shared" ref="DU293" si="5004">IF(AO293="","","|n"&amp;DU$2&amp;"+"&amp;AO293&amp;DU$1)</f>
        <v/>
      </c>
      <c r="DV293" s="71" t="str">
        <f t="shared" ref="DV293" si="5005">IF(AP293="","","|n"&amp;DV$2&amp;"+"&amp;AP293&amp;DV$1)</f>
        <v/>
      </c>
      <c r="DW293" s="71" t="str">
        <f t="shared" ref="DW293" si="5006">IF(AQ293="","","|n"&amp;DW$2&amp;"+"&amp;AQ293&amp;DW$1)</f>
        <v/>
      </c>
      <c r="DX293" s="71" t="str">
        <f t="shared" ref="DX293" si="5007">IF(AR293="","","|n"&amp;DX$2&amp;"+"&amp;AR293&amp;DX$1)</f>
        <v/>
      </c>
      <c r="DY293" s="71" t="str">
        <f t="shared" ref="DY293" si="5008">IF(AS293="","","|n"&amp;DY$2&amp;"+"&amp;AS293&amp;DY$1)</f>
        <v/>
      </c>
      <c r="DZ293" s="71" t="str">
        <f t="shared" ref="DZ293" si="5009">IF(AT293="","","|n"&amp;DZ$2&amp;"+"&amp;AT293&amp;DZ$1)</f>
        <v/>
      </c>
      <c r="EA293" s="71" t="str">
        <f t="shared" ref="EA293" si="5010">IF(AU293="","","|n"&amp;EA$2&amp;"+"&amp;AU293&amp;EA$1)</f>
        <v/>
      </c>
      <c r="EB293" s="71" t="str">
        <f t="shared" ref="EB293" si="5011">IF(AV293="","","|n"&amp;EB$2&amp;"+"&amp;AV293&amp;EB$1)</f>
        <v/>
      </c>
      <c r="EC293" s="71" t="str">
        <f t="shared" ref="EC293" si="5012">IF(AW293="","","|n"&amp;EC$2&amp;"+"&amp;AW293&amp;EC$1)</f>
        <v/>
      </c>
      <c r="ED293" s="71" t="str">
        <f t="shared" ref="ED293" si="5013">IF(AX293="","","|n"&amp;ED$2&amp;"+"&amp;AX293&amp;ED$1)</f>
        <v/>
      </c>
      <c r="EE293" s="71" t="str">
        <f t="shared" ref="EE293" si="5014">IF(AY293="","","|n"&amp;EE$2&amp;"+"&amp;AY293&amp;EE$1)</f>
        <v/>
      </c>
      <c r="EF293" s="71" t="str">
        <f t="shared" ref="EF293" si="5015">IF(AZ293="","","|n"&amp;EF$2&amp;"+"&amp;AZ293&amp;EF$1)</f>
        <v/>
      </c>
      <c r="EG293" s="71" t="str">
        <f t="shared" ref="EG293" si="5016">IF(BA293="","","|n"&amp;EG$2&amp;"+"&amp;BA293&amp;EG$1)</f>
        <v/>
      </c>
      <c r="EH293" s="71" t="str">
        <f t="shared" ref="EH293" si="5017">IF(BB293="","","|n"&amp;EH$2&amp;"+"&amp;BB293&amp;EH$1)</f>
        <v/>
      </c>
      <c r="EI293" s="71" t="str">
        <f t="shared" ref="EI293" si="5018">IF(BC293="","","|n"&amp;EI$2&amp;"+"&amp;BC293&amp;EI$1)</f>
        <v/>
      </c>
      <c r="EJ293" s="71" t="str">
        <f t="shared" ref="EJ293" si="5019">IF(BD293="","","|n"&amp;EJ$2&amp;"+"&amp;BD293&amp;EJ$1)</f>
        <v/>
      </c>
      <c r="EK293" s="71" t="str">
        <f t="shared" ref="EK293" si="5020">IF(BE293="","","|n"&amp;EK$2&amp;"+"&amp;BE293&amp;EK$1)</f>
        <v/>
      </c>
      <c r="EL293" s="71" t="str">
        <f t="shared" ref="EL293" si="5021">IF(BF293="","","|n"&amp;EL$2&amp;"+"&amp;BF293&amp;EL$1)</f>
        <v/>
      </c>
      <c r="EM293" s="71" t="str">
        <f t="shared" ref="EM293" si="5022">IF(BG293="","","|n"&amp;EM$2&amp;"+"&amp;BG293&amp;EM$1)</f>
        <v/>
      </c>
      <c r="EN293" s="71" t="str">
        <f t="shared" ref="EN293" si="5023">IF(BH293="","","|n"&amp;EN$2&amp;"+"&amp;BH293&amp;EN$1)</f>
        <v/>
      </c>
      <c r="EO293" s="71" t="str">
        <f t="shared" ref="EO293" si="5024">IF(BI293="","","|n"&amp;EO$2&amp;"+"&amp;BI293&amp;EO$1)</f>
        <v/>
      </c>
      <c r="EP293" s="71" t="str">
        <f t="shared" ref="EP293" si="5025">IF(BJ293="","","|n"&amp;EP$2&amp;"+"&amp;BJ293&amp;EP$1)</f>
        <v/>
      </c>
      <c r="EQ293" s="71" t="str">
        <f t="shared" ref="EQ293" si="5026">IF(BK293="","","|n"&amp;EQ$2&amp;"+"&amp;BK293&amp;EQ$1)</f>
        <v/>
      </c>
      <c r="ER293" s="71" t="str">
        <f t="shared" ref="ER293" si="5027">IF(BL293="","","|n"&amp;ER$2&amp;"+"&amp;BL293&amp;ER$1)</f>
        <v/>
      </c>
      <c r="ES293" s="71" t="str">
        <f t="shared" ref="ES293" si="5028">IF(BM293="","","|n"&amp;ES$2&amp;"+"&amp;BM293&amp;ES$1)</f>
        <v/>
      </c>
      <c r="ET293" s="71" t="str">
        <f t="shared" ref="ET293" si="5029">IF(BN293="","","|n"&amp;ET$2&amp;"+"&amp;BN293&amp;ET$1)</f>
        <v/>
      </c>
      <c r="EU293" s="71" t="str">
        <f t="shared" ref="EU293" si="5030">IF(BO293="","","|n"&amp;EU$2&amp;"+"&amp;BO293&amp;EU$1)</f>
        <v/>
      </c>
      <c r="EV293" s="71" t="str">
        <f t="shared" ref="EV293" si="5031">IF(BP293="","","|n"&amp;EV$2&amp;"+"&amp;BP293&amp;EV$1)</f>
        <v/>
      </c>
      <c r="EW293" s="71" t="str">
        <f t="shared" ref="EW293" si="5032">IF(BQ293="","","|n"&amp;EW$2&amp;"+"&amp;BQ293&amp;EW$1)</f>
        <v/>
      </c>
      <c r="EX293" s="71" t="str">
        <f t="shared" ref="EX293" si="5033">IF(BR293="","","|n"&amp;EX$2&amp;"+"&amp;BR293&amp;EX$1)</f>
        <v/>
      </c>
      <c r="EY293" s="71" t="str">
        <f t="shared" ref="EY293" si="5034">IF(BS293="","","|n"&amp;EY$2&amp;"+"&amp;BS293&amp;EY$1)</f>
        <v/>
      </c>
      <c r="EZ293" s="71" t="str">
        <f t="shared" ref="EZ293" si="5035">IF(BT293="","","|n"&amp;EZ$2&amp;"+"&amp;BT293&amp;EZ$1)</f>
        <v/>
      </c>
      <c r="FA293" s="71" t="str">
        <f t="shared" ref="FA293" si="5036">IF(BU293="","","|n"&amp;FA$2&amp;"+"&amp;BU293&amp;FA$1)</f>
        <v/>
      </c>
      <c r="FB293" s="71" t="str">
        <f t="shared" ref="FB293" si="5037">IF(BV293="","","|n"&amp;FB$2&amp;"+"&amp;BV293&amp;FB$1)</f>
        <v/>
      </c>
      <c r="FC293" s="71" t="str">
        <f t="shared" ref="FC293" si="5038">IF(BW293="","","|n"&amp;FC$2&amp;"+"&amp;BW293&amp;FC$1)</f>
        <v/>
      </c>
      <c r="FD293" s="71" t="str">
        <f t="shared" ref="FD293" si="5039">IF(BX293="","","|n"&amp;FD$2&amp;"+"&amp;BX293&amp;FD$1)</f>
        <v/>
      </c>
      <c r="FE293" s="71" t="str">
        <f t="shared" ref="FE293" si="5040">IF(BY293="","","|n"&amp;FE$2&amp;"+"&amp;BY293&amp;FE$1)</f>
        <v/>
      </c>
      <c r="FF293" s="71" t="str">
        <f t="shared" ref="FF293" si="5041">IF(BZ293="","","|n"&amp;FF$2&amp;"+"&amp;BZ293&amp;FF$1)</f>
        <v/>
      </c>
      <c r="FG293" s="71" t="str">
        <f t="shared" ref="FG293" si="5042">IF(CA293="","","|n"&amp;FG$2&amp;"+"&amp;CA293&amp;FG$1)</f>
        <v/>
      </c>
      <c r="FH293" s="71" t="str">
        <f t="shared" ref="FH293" si="5043">IF(CB293="","","|n"&amp;FH$2&amp;"+"&amp;CB293&amp;FH$1)</f>
        <v/>
      </c>
      <c r="FI293" s="71" t="str">
        <f t="shared" ref="FI293" si="5044">IF(CC293="","","|n"&amp;FI$2&amp;"+"&amp;CC293&amp;FI$1)</f>
        <v/>
      </c>
      <c r="FJ293" s="71" t="str">
        <f t="shared" ref="FJ293" si="5045">IF(CD293="","","|n"&amp;FJ$2&amp;"+"&amp;CD293&amp;FJ$1)</f>
        <v/>
      </c>
      <c r="FK293" s="71" t="str">
        <f t="shared" ref="FK293" si="5046">IF(CE293="","","|n"&amp;FK$2&amp;"+"&amp;CE293&amp;FK$1)</f>
        <v/>
      </c>
      <c r="FL293" s="71" t="str">
        <f t="shared" ref="FL293" si="5047">IF(CF293="","","|n"&amp;FL$2&amp;"+"&amp;CF293&amp;FL$1)</f>
        <v/>
      </c>
      <c r="FM293" s="71" t="str">
        <f t="shared" ref="FM293" si="5048">IF(CG293="","","|n"&amp;FM$2&amp;"+"&amp;CG293&amp;FM$1)</f>
        <v/>
      </c>
      <c r="FN293" s="71" t="str">
        <f t="shared" ref="FN293" si="5049">IF(CH293="","","|n"&amp;FN$2&amp;"+"&amp;CH293&amp;FN$1)</f>
        <v/>
      </c>
      <c r="FO293" s="71" t="str">
        <f t="shared" ref="FO293" si="5050">IF(CI293="","","|n"&amp;FO$2&amp;"+"&amp;CI293&amp;FO$1)</f>
        <v/>
      </c>
      <c r="FP293" s="71" t="str">
        <f t="shared" ref="FP293" si="5051">IF(CJ293="","","|n"&amp;FP$2&amp;"+"&amp;CJ293&amp;FP$1)</f>
        <v/>
      </c>
      <c r="FQ293" s="71" t="str">
        <f t="shared" ref="FQ293" si="5052">IF(CK293="","","|n"&amp;FQ$2&amp;"+"&amp;CK293&amp;FQ$1)</f>
        <v/>
      </c>
      <c r="FR293" s="71" t="str">
        <f t="shared" ref="FR293" si="5053">IF(CL293="","","|n"&amp;FR$2&amp;"+"&amp;CL293&amp;FR$1)</f>
        <v/>
      </c>
      <c r="FS293" s="71" t="str">
        <f t="shared" ref="FS293" si="5054">IF(CM293="","","|n"&amp;FS$2&amp;"+"&amp;CM293&amp;FS$1)</f>
        <v/>
      </c>
    </row>
    <row r="294" spans="1:175" ht="16.5">
      <c r="A294" s="72"/>
      <c r="B294" s="129" t="s">
        <v>876</v>
      </c>
      <c r="C294" s="129" t="s">
        <v>877</v>
      </c>
      <c r="E294" s="100"/>
      <c r="F294" s="99"/>
      <c r="S294" s="107"/>
      <c r="T294" s="129" t="s">
        <v>877</v>
      </c>
      <c r="U294" s="85" t="s">
        <v>878</v>
      </c>
      <c r="V294" s="79"/>
      <c r="Z294" s="79"/>
      <c r="AG294" s="109"/>
      <c r="AL294" s="109"/>
      <c r="BC294" s="110"/>
      <c r="BD294" s="110"/>
      <c r="CU294" s="95" t="str">
        <f t="shared" ref="CU294" si="5055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ref="CV294" si="5056">T294</f>
        <v>积分兑换-永久</v>
      </c>
      <c r="CW294" s="60"/>
      <c r="CX294" s="60"/>
      <c r="CY294" s="60"/>
      <c r="CZ294" s="60"/>
      <c r="DA294" s="60"/>
      <c r="DB294" s="71" t="str">
        <f t="shared" ref="DB294" si="5057">IF(V294="","","|n"&amp;DB$2&amp;"+"&amp;V294&amp;DB$1)</f>
        <v/>
      </c>
      <c r="DC294" s="71" t="str">
        <f t="shared" ref="DC294" si="5058">IF(W294="","","|n"&amp;DC$2&amp;"+"&amp;W294&amp;DC$1)</f>
        <v/>
      </c>
      <c r="DD294" s="71" t="str">
        <f t="shared" ref="DD294" si="5059">IF(X294="","","|n"&amp;DD$2&amp;"+"&amp;X294&amp;DD$1)</f>
        <v/>
      </c>
      <c r="DE294" s="71" t="str">
        <f t="shared" ref="DE294" si="5060">IF(Y294="","","|n"&amp;DE$2&amp;"+"&amp;Y294&amp;DE$1)</f>
        <v/>
      </c>
      <c r="DF294" s="71" t="str">
        <f t="shared" ref="DF294" si="5061">IF(Z294="","","|n"&amp;DF$2&amp;"+"&amp;Z294&amp;DF$1)</f>
        <v/>
      </c>
      <c r="DG294" s="71" t="str">
        <f t="shared" ref="DG294" si="5062">IF(AA294="","","|n"&amp;DG$2&amp;"+"&amp;AA294&amp;DG$1)</f>
        <v/>
      </c>
      <c r="DH294" s="71" t="str">
        <f t="shared" ref="DH294" si="5063">IF(AB294="","","|n"&amp;DH$2&amp;"+"&amp;AB294&amp;DH$1)</f>
        <v/>
      </c>
      <c r="DI294" s="71" t="str">
        <f t="shared" ref="DI294" si="5064">IF(AC294="","","|n"&amp;DI$2&amp;"+"&amp;AC294&amp;DI$1)</f>
        <v/>
      </c>
      <c r="DJ294" s="71" t="str">
        <f t="shared" ref="DJ294" si="5065">IF(AD294="","","|n"&amp;DJ$2&amp;"+"&amp;AD294&amp;DJ$1)</f>
        <v/>
      </c>
      <c r="DK294" s="71" t="str">
        <f t="shared" ref="DK294" si="5066">IF(AE294="","","|n"&amp;DK$2&amp;"+"&amp;AE294&amp;DK$1)</f>
        <v/>
      </c>
      <c r="DL294" s="71" t="str">
        <f t="shared" ref="DL294" si="5067">IF(AF294="","","|n"&amp;DL$2&amp;"+"&amp;AF294&amp;DL$1)</f>
        <v/>
      </c>
      <c r="DM294" s="71" t="str">
        <f t="shared" ref="DM294" si="5068">IF(AG294="","","|n"&amp;DM$2&amp;"+"&amp;AG294&amp;DM$1)</f>
        <v/>
      </c>
      <c r="DN294" s="71" t="str">
        <f t="shared" ref="DN294" si="5069">IF(AH294="","","|n"&amp;DN$2&amp;"+"&amp;AH294&amp;DN$1)</f>
        <v/>
      </c>
      <c r="DO294" s="71" t="str">
        <f t="shared" ref="DO294" si="5070">IF(AI294="","","|n"&amp;DO$2&amp;"+"&amp;AI294&amp;DO$1)</f>
        <v/>
      </c>
      <c r="DP294" s="71" t="str">
        <f t="shared" ref="DP294" si="5071">IF(AJ294="","","|n"&amp;DP$2&amp;"+"&amp;AJ294&amp;DP$1)</f>
        <v/>
      </c>
      <c r="DQ294" s="71" t="str">
        <f t="shared" ref="DQ294" si="5072">IF(AK294="","","|n"&amp;DQ$2&amp;"+"&amp;AK294&amp;DQ$1)</f>
        <v/>
      </c>
      <c r="DR294" s="71" t="str">
        <f t="shared" ref="DR294" si="5073">IF(AL294="","","|n"&amp;DR$2&amp;"+"&amp;AL294&amp;DR$1)</f>
        <v/>
      </c>
      <c r="DS294" s="71" t="str">
        <f t="shared" ref="DS294" si="5074">IF(AM294="","","|n"&amp;DS$2&amp;"+"&amp;AM294&amp;DS$1)</f>
        <v/>
      </c>
      <c r="DT294" s="71" t="str">
        <f t="shared" ref="DT294" si="5075">IF(AN294="","","|n"&amp;DT$2&amp;"+"&amp;AN294&amp;DT$1)</f>
        <v/>
      </c>
      <c r="DU294" s="71" t="str">
        <f t="shared" ref="DU294" si="5076">IF(AO294="","","|n"&amp;DU$2&amp;"+"&amp;AO294&amp;DU$1)</f>
        <v/>
      </c>
      <c r="DV294" s="71" t="str">
        <f t="shared" ref="DV294" si="5077">IF(AP294="","","|n"&amp;DV$2&amp;"+"&amp;AP294&amp;DV$1)</f>
        <v/>
      </c>
      <c r="DW294" s="71" t="str">
        <f t="shared" ref="DW294" si="5078">IF(AQ294="","","|n"&amp;DW$2&amp;"+"&amp;AQ294&amp;DW$1)</f>
        <v/>
      </c>
      <c r="DX294" s="71" t="str">
        <f t="shared" ref="DX294" si="5079">IF(AR294="","","|n"&amp;DX$2&amp;"+"&amp;AR294&amp;DX$1)</f>
        <v/>
      </c>
      <c r="DY294" s="71" t="str">
        <f t="shared" ref="DY294" si="5080">IF(AS294="","","|n"&amp;DY$2&amp;"+"&amp;AS294&amp;DY$1)</f>
        <v/>
      </c>
      <c r="DZ294" s="71" t="str">
        <f t="shared" ref="DZ294" si="5081">IF(AT294="","","|n"&amp;DZ$2&amp;"+"&amp;AT294&amp;DZ$1)</f>
        <v/>
      </c>
      <c r="EA294" s="71" t="str">
        <f t="shared" ref="EA294" si="5082">IF(AU294="","","|n"&amp;EA$2&amp;"+"&amp;AU294&amp;EA$1)</f>
        <v/>
      </c>
      <c r="EB294" s="71" t="str">
        <f t="shared" ref="EB294" si="5083">IF(AV294="","","|n"&amp;EB$2&amp;"+"&amp;AV294&amp;EB$1)</f>
        <v/>
      </c>
      <c r="EC294" s="71" t="str">
        <f t="shared" ref="EC294" si="5084">IF(AW294="","","|n"&amp;EC$2&amp;"+"&amp;AW294&amp;EC$1)</f>
        <v/>
      </c>
      <c r="ED294" s="71" t="str">
        <f t="shared" ref="ED294" si="5085">IF(AX294="","","|n"&amp;ED$2&amp;"+"&amp;AX294&amp;ED$1)</f>
        <v/>
      </c>
      <c r="EE294" s="71" t="str">
        <f t="shared" ref="EE294" si="5086">IF(AY294="","","|n"&amp;EE$2&amp;"+"&amp;AY294&amp;EE$1)</f>
        <v/>
      </c>
      <c r="EF294" s="71" t="str">
        <f t="shared" ref="EF294" si="5087">IF(AZ294="","","|n"&amp;EF$2&amp;"+"&amp;AZ294&amp;EF$1)</f>
        <v/>
      </c>
      <c r="EG294" s="71" t="str">
        <f t="shared" ref="EG294" si="5088">IF(BA294="","","|n"&amp;EG$2&amp;"+"&amp;BA294&amp;EG$1)</f>
        <v/>
      </c>
      <c r="EH294" s="71" t="str">
        <f t="shared" ref="EH294" si="5089">IF(BB294="","","|n"&amp;EH$2&amp;"+"&amp;BB294&amp;EH$1)</f>
        <v/>
      </c>
      <c r="EI294" s="71" t="str">
        <f t="shared" ref="EI294" si="5090">IF(BC294="","","|n"&amp;EI$2&amp;"+"&amp;BC294&amp;EI$1)</f>
        <v/>
      </c>
      <c r="EJ294" s="71" t="str">
        <f t="shared" ref="EJ294" si="5091">IF(BD294="","","|n"&amp;EJ$2&amp;"+"&amp;BD294&amp;EJ$1)</f>
        <v/>
      </c>
      <c r="EK294" s="71" t="str">
        <f t="shared" ref="EK294" si="5092">IF(BE294="","","|n"&amp;EK$2&amp;"+"&amp;BE294&amp;EK$1)</f>
        <v/>
      </c>
      <c r="EL294" s="71" t="str">
        <f t="shared" ref="EL294" si="5093">IF(BF294="","","|n"&amp;EL$2&amp;"+"&amp;BF294&amp;EL$1)</f>
        <v/>
      </c>
      <c r="EM294" s="71" t="str">
        <f t="shared" ref="EM294" si="5094">IF(BG294="","","|n"&amp;EM$2&amp;"+"&amp;BG294&amp;EM$1)</f>
        <v/>
      </c>
      <c r="EN294" s="71" t="str">
        <f t="shared" ref="EN294" si="5095">IF(BH294="","","|n"&amp;EN$2&amp;"+"&amp;BH294&amp;EN$1)</f>
        <v/>
      </c>
      <c r="EO294" s="71" t="str">
        <f t="shared" ref="EO294" si="5096">IF(BI294="","","|n"&amp;EO$2&amp;"+"&amp;BI294&amp;EO$1)</f>
        <v/>
      </c>
      <c r="EP294" s="71" t="str">
        <f t="shared" ref="EP294" si="5097">IF(BJ294="","","|n"&amp;EP$2&amp;"+"&amp;BJ294&amp;EP$1)</f>
        <v/>
      </c>
      <c r="EQ294" s="71" t="str">
        <f t="shared" ref="EQ294" si="5098">IF(BK294="","","|n"&amp;EQ$2&amp;"+"&amp;BK294&amp;EQ$1)</f>
        <v/>
      </c>
      <c r="ER294" s="71" t="str">
        <f t="shared" ref="ER294" si="5099">IF(BL294="","","|n"&amp;ER$2&amp;"+"&amp;BL294&amp;ER$1)</f>
        <v/>
      </c>
      <c r="ES294" s="71" t="str">
        <f t="shared" ref="ES294" si="5100">IF(BM294="","","|n"&amp;ES$2&amp;"+"&amp;BM294&amp;ES$1)</f>
        <v/>
      </c>
      <c r="ET294" s="71" t="str">
        <f t="shared" ref="ET294" si="5101">IF(BN294="","","|n"&amp;ET$2&amp;"+"&amp;BN294&amp;ET$1)</f>
        <v/>
      </c>
      <c r="EU294" s="71" t="str">
        <f t="shared" ref="EU294" si="5102">IF(BO294="","","|n"&amp;EU$2&amp;"+"&amp;BO294&amp;EU$1)</f>
        <v/>
      </c>
      <c r="EV294" s="71" t="str">
        <f t="shared" ref="EV294" si="5103">IF(BP294="","","|n"&amp;EV$2&amp;"+"&amp;BP294&amp;EV$1)</f>
        <v/>
      </c>
      <c r="EW294" s="71" t="str">
        <f t="shared" ref="EW294" si="5104">IF(BQ294="","","|n"&amp;EW$2&amp;"+"&amp;BQ294&amp;EW$1)</f>
        <v/>
      </c>
      <c r="EX294" s="71" t="str">
        <f t="shared" ref="EX294" si="5105">IF(BR294="","","|n"&amp;EX$2&amp;"+"&amp;BR294&amp;EX$1)</f>
        <v/>
      </c>
      <c r="EY294" s="71" t="str">
        <f t="shared" ref="EY294" si="5106">IF(BS294="","","|n"&amp;EY$2&amp;"+"&amp;BS294&amp;EY$1)</f>
        <v/>
      </c>
      <c r="EZ294" s="71" t="str">
        <f t="shared" ref="EZ294" si="5107">IF(BT294="","","|n"&amp;EZ$2&amp;"+"&amp;BT294&amp;EZ$1)</f>
        <v/>
      </c>
      <c r="FA294" s="71" t="str">
        <f t="shared" ref="FA294" si="5108">IF(BU294="","","|n"&amp;FA$2&amp;"+"&amp;BU294&amp;FA$1)</f>
        <v/>
      </c>
      <c r="FB294" s="71" t="str">
        <f t="shared" ref="FB294" si="5109">IF(BV294="","","|n"&amp;FB$2&amp;"+"&amp;BV294&amp;FB$1)</f>
        <v/>
      </c>
      <c r="FC294" s="71" t="str">
        <f t="shared" ref="FC294" si="5110">IF(BW294="","","|n"&amp;FC$2&amp;"+"&amp;BW294&amp;FC$1)</f>
        <v/>
      </c>
      <c r="FD294" s="71" t="str">
        <f t="shared" ref="FD294" si="5111">IF(BX294="","","|n"&amp;FD$2&amp;"+"&amp;BX294&amp;FD$1)</f>
        <v/>
      </c>
      <c r="FE294" s="71" t="str">
        <f t="shared" ref="FE294" si="5112">IF(BY294="","","|n"&amp;FE$2&amp;"+"&amp;BY294&amp;FE$1)</f>
        <v/>
      </c>
      <c r="FF294" s="71" t="str">
        <f t="shared" ref="FF294" si="5113">IF(BZ294="","","|n"&amp;FF$2&amp;"+"&amp;BZ294&amp;FF$1)</f>
        <v/>
      </c>
      <c r="FG294" s="71" t="str">
        <f t="shared" ref="FG294" si="5114">IF(CA294="","","|n"&amp;FG$2&amp;"+"&amp;CA294&amp;FG$1)</f>
        <v/>
      </c>
      <c r="FH294" s="71" t="str">
        <f t="shared" ref="FH294" si="5115">IF(CB294="","","|n"&amp;FH$2&amp;"+"&amp;CB294&amp;FH$1)</f>
        <v/>
      </c>
      <c r="FI294" s="71" t="str">
        <f t="shared" ref="FI294" si="5116">IF(CC294="","","|n"&amp;FI$2&amp;"+"&amp;CC294&amp;FI$1)</f>
        <v/>
      </c>
      <c r="FJ294" s="71" t="str">
        <f t="shared" ref="FJ294" si="5117">IF(CD294="","","|n"&amp;FJ$2&amp;"+"&amp;CD294&amp;FJ$1)</f>
        <v/>
      </c>
      <c r="FK294" s="71" t="str">
        <f t="shared" ref="FK294" si="5118">IF(CE294="","","|n"&amp;FK$2&amp;"+"&amp;CE294&amp;FK$1)</f>
        <v/>
      </c>
      <c r="FL294" s="71" t="str">
        <f t="shared" ref="FL294" si="5119">IF(CF294="","","|n"&amp;FL$2&amp;"+"&amp;CF294&amp;FL$1)</f>
        <v/>
      </c>
      <c r="FM294" s="71" t="str">
        <f t="shared" ref="FM294" si="5120">IF(CG294="","","|n"&amp;FM$2&amp;"+"&amp;CG294&amp;FM$1)</f>
        <v/>
      </c>
      <c r="FN294" s="71" t="str">
        <f t="shared" ref="FN294" si="5121">IF(CH294="","","|n"&amp;FN$2&amp;"+"&amp;CH294&amp;FN$1)</f>
        <v/>
      </c>
      <c r="FO294" s="71" t="str">
        <f t="shared" ref="FO294" si="5122">IF(CI294="","","|n"&amp;FO$2&amp;"+"&amp;CI294&amp;FO$1)</f>
        <v/>
      </c>
      <c r="FP294" s="71" t="str">
        <f t="shared" ref="FP294" si="5123">IF(CJ294="","","|n"&amp;FP$2&amp;"+"&amp;CJ294&amp;FP$1)</f>
        <v/>
      </c>
      <c r="FQ294" s="71" t="str">
        <f t="shared" ref="FQ294" si="5124">IF(CK294="","","|n"&amp;FQ$2&amp;"+"&amp;CK294&amp;FQ$1)</f>
        <v/>
      </c>
      <c r="FR294" s="71" t="str">
        <f t="shared" ref="FR294" si="5125">IF(CL294="","","|n"&amp;FR$2&amp;"+"&amp;CL294&amp;FR$1)</f>
        <v/>
      </c>
      <c r="FS294" s="71" t="str">
        <f t="shared" ref="FS294" si="5126">IF(CM294="","","|n"&amp;FS$2&amp;"+"&amp;CM294&amp;FS$1)</f>
        <v/>
      </c>
    </row>
    <row r="295" spans="1:175" ht="16.5">
      <c r="A295" s="72"/>
      <c r="B295" s="129" t="s">
        <v>879</v>
      </c>
      <c r="C295" s="129" t="s">
        <v>880</v>
      </c>
      <c r="E295" s="100"/>
      <c r="F295" s="99"/>
      <c r="S295" s="107"/>
      <c r="T295" s="61" t="s">
        <v>881</v>
      </c>
      <c r="U295" s="85" t="str">
        <f t="shared" ref="U295:U299" si="5127">"ReplaceableTextures\\CommandButtons\\BTNR"&amp;RIGHT(B295,3)&amp;".blp"</f>
        <v>ReplaceableTextures\\CommandButtons\\BTNRY1C.blp</v>
      </c>
      <c r="V295" s="79"/>
      <c r="Z295" s="79"/>
      <c r="AG295" s="109"/>
      <c r="AL295" s="109"/>
      <c r="BC295" s="110"/>
      <c r="BD295" s="110"/>
      <c r="CU295" s="95" t="str">
        <f t="shared" ref="CU295:CU297" si="5128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si="4898"/>
        <v>代码生成</v>
      </c>
      <c r="CW295" s="60"/>
      <c r="CX295" s="60"/>
      <c r="CY295" s="60"/>
      <c r="CZ295" s="60"/>
      <c r="DA295" s="60"/>
      <c r="DB295" s="71" t="str">
        <f t="shared" si="4977"/>
        <v/>
      </c>
      <c r="DC295" s="71" t="str">
        <f t="shared" si="4977"/>
        <v/>
      </c>
      <c r="DD295" s="71" t="str">
        <f t="shared" si="4977"/>
        <v/>
      </c>
      <c r="DE295" s="71" t="str">
        <f t="shared" si="4977"/>
        <v/>
      </c>
      <c r="DF295" s="71" t="str">
        <f t="shared" si="4977"/>
        <v/>
      </c>
      <c r="DG295" s="71" t="str">
        <f t="shared" si="4977"/>
        <v/>
      </c>
      <c r="DH295" s="71" t="str">
        <f t="shared" si="4977"/>
        <v/>
      </c>
      <c r="DI295" s="71" t="str">
        <f t="shared" si="4977"/>
        <v/>
      </c>
      <c r="DJ295" s="71" t="str">
        <f t="shared" si="4977"/>
        <v/>
      </c>
      <c r="DK295" s="71" t="str">
        <f t="shared" si="4977"/>
        <v/>
      </c>
      <c r="DL295" s="71" t="str">
        <f t="shared" si="4977"/>
        <v/>
      </c>
      <c r="DM295" s="71" t="str">
        <f t="shared" si="4977"/>
        <v/>
      </c>
      <c r="DN295" s="71" t="str">
        <f t="shared" si="4977"/>
        <v/>
      </c>
      <c r="DO295" s="71" t="str">
        <f t="shared" si="4977"/>
        <v/>
      </c>
      <c r="DP295" s="71" t="str">
        <f t="shared" si="4977"/>
        <v/>
      </c>
      <c r="DQ295" s="71" t="str">
        <f t="shared" si="4977"/>
        <v/>
      </c>
      <c r="DR295" s="71" t="str">
        <f t="shared" si="4977"/>
        <v/>
      </c>
      <c r="DS295" s="71" t="str">
        <f t="shared" si="4977"/>
        <v/>
      </c>
      <c r="DT295" s="71" t="str">
        <f t="shared" si="4977"/>
        <v/>
      </c>
      <c r="DU295" s="71" t="str">
        <f t="shared" si="4977"/>
        <v/>
      </c>
      <c r="DV295" s="71" t="str">
        <f t="shared" si="4977"/>
        <v/>
      </c>
      <c r="DW295" s="71" t="str">
        <f t="shared" si="4977"/>
        <v/>
      </c>
      <c r="DX295" s="71" t="str">
        <f t="shared" si="4977"/>
        <v/>
      </c>
      <c r="DY295" s="71" t="str">
        <f t="shared" si="4977"/>
        <v/>
      </c>
      <c r="DZ295" s="71" t="str">
        <f t="shared" si="4977"/>
        <v/>
      </c>
      <c r="EA295" s="71" t="str">
        <f t="shared" si="4977"/>
        <v/>
      </c>
      <c r="EB295" s="71" t="str">
        <f t="shared" si="4977"/>
        <v/>
      </c>
      <c r="EC295" s="71" t="str">
        <f t="shared" si="4977"/>
        <v/>
      </c>
      <c r="ED295" s="71" t="str">
        <f t="shared" si="4977"/>
        <v/>
      </c>
      <c r="EE295" s="71" t="str">
        <f t="shared" si="4977"/>
        <v/>
      </c>
      <c r="EF295" s="71" t="str">
        <f t="shared" si="4977"/>
        <v/>
      </c>
      <c r="EG295" s="71" t="str">
        <f t="shared" si="4977"/>
        <v/>
      </c>
      <c r="EH295" s="71" t="str">
        <f t="shared" si="4977"/>
        <v/>
      </c>
      <c r="EI295" s="71" t="str">
        <f t="shared" si="4977"/>
        <v/>
      </c>
      <c r="EJ295" s="71" t="str">
        <f t="shared" si="4977"/>
        <v/>
      </c>
      <c r="EK295" s="71" t="str">
        <f t="shared" si="4977"/>
        <v/>
      </c>
      <c r="EL295" s="71" t="str">
        <f t="shared" si="4977"/>
        <v/>
      </c>
      <c r="EM295" s="71" t="str">
        <f t="shared" si="4977"/>
        <v/>
      </c>
      <c r="EN295" s="71" t="str">
        <f t="shared" si="4977"/>
        <v/>
      </c>
      <c r="EO295" s="71" t="str">
        <f t="shared" si="4977"/>
        <v/>
      </c>
      <c r="EP295" s="71" t="str">
        <f t="shared" si="4977"/>
        <v/>
      </c>
      <c r="EQ295" s="71" t="str">
        <f t="shared" si="4977"/>
        <v/>
      </c>
      <c r="ER295" s="71" t="str">
        <f t="shared" si="4977"/>
        <v/>
      </c>
      <c r="ES295" s="71" t="str">
        <f t="shared" si="4977"/>
        <v/>
      </c>
      <c r="ET295" s="71" t="str">
        <f t="shared" si="4977"/>
        <v/>
      </c>
      <c r="EU295" s="71" t="str">
        <f t="shared" si="4977"/>
        <v/>
      </c>
      <c r="EV295" s="71" t="str">
        <f t="shared" si="4977"/>
        <v/>
      </c>
      <c r="EW295" s="71" t="str">
        <f t="shared" si="4977"/>
        <v/>
      </c>
      <c r="EX295" s="71" t="str">
        <f t="shared" si="4977"/>
        <v/>
      </c>
      <c r="EY295" s="71" t="str">
        <f t="shared" si="4977"/>
        <v/>
      </c>
      <c r="EZ295" s="71" t="str">
        <f t="shared" si="4977"/>
        <v/>
      </c>
      <c r="FA295" s="71" t="str">
        <f t="shared" si="4977"/>
        <v/>
      </c>
      <c r="FB295" s="71" t="str">
        <f t="shared" si="4977"/>
        <v/>
      </c>
      <c r="FC295" s="71" t="str">
        <f t="shared" si="4977"/>
        <v/>
      </c>
      <c r="FD295" s="71" t="str">
        <f t="shared" si="4977"/>
        <v/>
      </c>
      <c r="FE295" s="71" t="str">
        <f t="shared" si="4977"/>
        <v/>
      </c>
      <c r="FF295" s="71" t="str">
        <f t="shared" si="4977"/>
        <v/>
      </c>
      <c r="FG295" s="71" t="str">
        <f t="shared" si="4977"/>
        <v/>
      </c>
      <c r="FH295" s="71" t="str">
        <f t="shared" si="4977"/>
        <v/>
      </c>
      <c r="FI295" s="71" t="str">
        <f t="shared" si="4977"/>
        <v/>
      </c>
      <c r="FJ295" s="71" t="str">
        <f t="shared" si="4977"/>
        <v/>
      </c>
      <c r="FK295" s="71" t="str">
        <f t="shared" si="4977"/>
        <v/>
      </c>
      <c r="FL295" s="71" t="str">
        <f t="shared" si="4977"/>
        <v/>
      </c>
      <c r="FM295" s="71" t="str">
        <f t="shared" si="4977"/>
        <v/>
      </c>
      <c r="FN295" s="71" t="str">
        <f t="shared" si="4978"/>
        <v/>
      </c>
      <c r="FO295" s="71" t="str">
        <f t="shared" si="4978"/>
        <v/>
      </c>
      <c r="FP295" s="71" t="str">
        <f t="shared" si="4978"/>
        <v/>
      </c>
      <c r="FQ295" s="71" t="str">
        <f t="shared" si="4978"/>
        <v/>
      </c>
      <c r="FR295" s="71" t="str">
        <f t="shared" si="4978"/>
        <v/>
      </c>
      <c r="FS295" s="71" t="str">
        <f t="shared" si="4978"/>
        <v/>
      </c>
    </row>
    <row r="296" spans="1:175" ht="17.25">
      <c r="A296" s="72"/>
      <c r="B296" s="130" t="s">
        <v>882</v>
      </c>
      <c r="C296" s="131" t="s">
        <v>883</v>
      </c>
      <c r="E296" s="100"/>
      <c r="F296" s="99"/>
      <c r="S296" s="107"/>
      <c r="T296" s="61" t="s">
        <v>881</v>
      </c>
      <c r="U296" s="85" t="str">
        <f t="shared" si="5127"/>
        <v>ReplaceableTextures\\CommandButtons\\BTNRY2C.blp</v>
      </c>
      <c r="V296" s="79"/>
      <c r="Z296" s="79"/>
      <c r="AG296" s="109"/>
      <c r="AL296" s="109"/>
      <c r="BC296" s="110"/>
      <c r="BD296" s="110"/>
      <c r="CU296" s="95" t="str">
        <f t="shared" ref="CU296" si="5129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si="4898"/>
        <v>代码生成</v>
      </c>
      <c r="CW296" s="60"/>
      <c r="CX296" s="60"/>
      <c r="CY296" s="60"/>
      <c r="CZ296" s="60"/>
      <c r="DA296" s="60"/>
      <c r="DB296" s="71" t="str">
        <f t="shared" ref="DB296" si="5130">IF(V296="","","|n"&amp;DB$2&amp;"+"&amp;V296&amp;DB$1)</f>
        <v/>
      </c>
      <c r="DC296" s="71" t="str">
        <f t="shared" ref="DC296" si="5131">IF(W296="","","|n"&amp;DC$2&amp;"+"&amp;W296&amp;DC$1)</f>
        <v/>
      </c>
      <c r="DD296" s="71" t="str">
        <f t="shared" ref="DD296" si="5132">IF(X296="","","|n"&amp;DD$2&amp;"+"&amp;X296&amp;DD$1)</f>
        <v/>
      </c>
      <c r="DE296" s="71" t="str">
        <f t="shared" ref="DE296" si="5133">IF(Y296="","","|n"&amp;DE$2&amp;"+"&amp;Y296&amp;DE$1)</f>
        <v/>
      </c>
      <c r="DF296" s="71" t="str">
        <f t="shared" ref="DF296" si="5134">IF(Z296="","","|n"&amp;DF$2&amp;"+"&amp;Z296&amp;DF$1)</f>
        <v/>
      </c>
      <c r="DG296" s="71" t="str">
        <f t="shared" ref="DG296" si="5135">IF(AA296="","","|n"&amp;DG$2&amp;"+"&amp;AA296&amp;DG$1)</f>
        <v/>
      </c>
      <c r="DH296" s="71" t="str">
        <f t="shared" ref="DH296" si="5136">IF(AB296="","","|n"&amp;DH$2&amp;"+"&amp;AB296&amp;DH$1)</f>
        <v/>
      </c>
      <c r="DI296" s="71" t="str">
        <f t="shared" ref="DI296" si="5137">IF(AC296="","","|n"&amp;DI$2&amp;"+"&amp;AC296&amp;DI$1)</f>
        <v/>
      </c>
      <c r="DJ296" s="71" t="str">
        <f t="shared" ref="DJ296" si="5138">IF(AD296="","","|n"&amp;DJ$2&amp;"+"&amp;AD296&amp;DJ$1)</f>
        <v/>
      </c>
      <c r="DK296" s="71" t="str">
        <f t="shared" ref="DK296" si="5139">IF(AE296="","","|n"&amp;DK$2&amp;"+"&amp;AE296&amp;DK$1)</f>
        <v/>
      </c>
      <c r="DL296" s="71" t="str">
        <f t="shared" ref="DL296" si="5140">IF(AF296="","","|n"&amp;DL$2&amp;"+"&amp;AF296&amp;DL$1)</f>
        <v/>
      </c>
      <c r="DM296" s="71" t="str">
        <f t="shared" ref="DM296" si="5141">IF(AG296="","","|n"&amp;DM$2&amp;"+"&amp;AG296&amp;DM$1)</f>
        <v/>
      </c>
      <c r="DN296" s="71" t="str">
        <f t="shared" ref="DN296" si="5142">IF(AH296="","","|n"&amp;DN$2&amp;"+"&amp;AH296&amp;DN$1)</f>
        <v/>
      </c>
      <c r="DO296" s="71" t="str">
        <f t="shared" ref="DO296" si="5143">IF(AI296="","","|n"&amp;DO$2&amp;"+"&amp;AI296&amp;DO$1)</f>
        <v/>
      </c>
      <c r="DP296" s="71" t="str">
        <f t="shared" ref="DP296" si="5144">IF(AJ296="","","|n"&amp;DP$2&amp;"+"&amp;AJ296&amp;DP$1)</f>
        <v/>
      </c>
      <c r="DQ296" s="71" t="str">
        <f t="shared" ref="DQ296" si="5145">IF(AK296="","","|n"&amp;DQ$2&amp;"+"&amp;AK296&amp;DQ$1)</f>
        <v/>
      </c>
      <c r="DR296" s="71" t="str">
        <f t="shared" ref="DR296" si="5146">IF(AL296="","","|n"&amp;DR$2&amp;"+"&amp;AL296&amp;DR$1)</f>
        <v/>
      </c>
      <c r="DS296" s="71" t="str">
        <f t="shared" ref="DS296" si="5147">IF(AM296="","","|n"&amp;DS$2&amp;"+"&amp;AM296&amp;DS$1)</f>
        <v/>
      </c>
      <c r="DT296" s="71" t="str">
        <f t="shared" ref="DT296" si="5148">IF(AN296="","","|n"&amp;DT$2&amp;"+"&amp;AN296&amp;DT$1)</f>
        <v/>
      </c>
      <c r="DU296" s="71" t="str">
        <f t="shared" ref="DU296" si="5149">IF(AO296="","","|n"&amp;DU$2&amp;"+"&amp;AO296&amp;DU$1)</f>
        <v/>
      </c>
      <c r="DV296" s="71" t="str">
        <f t="shared" ref="DV296" si="5150">IF(AP296="","","|n"&amp;DV$2&amp;"+"&amp;AP296&amp;DV$1)</f>
        <v/>
      </c>
      <c r="DW296" s="71" t="str">
        <f t="shared" ref="DW296" si="5151">IF(AQ296="","","|n"&amp;DW$2&amp;"+"&amp;AQ296&amp;DW$1)</f>
        <v/>
      </c>
      <c r="DX296" s="71" t="str">
        <f t="shared" ref="DX296" si="5152">IF(AR296="","","|n"&amp;DX$2&amp;"+"&amp;AR296&amp;DX$1)</f>
        <v/>
      </c>
      <c r="DY296" s="71" t="str">
        <f t="shared" ref="DY296" si="5153">IF(AS296="","","|n"&amp;DY$2&amp;"+"&amp;AS296&amp;DY$1)</f>
        <v/>
      </c>
      <c r="DZ296" s="71" t="str">
        <f t="shared" ref="DZ296" si="5154">IF(AT296="","","|n"&amp;DZ$2&amp;"+"&amp;AT296&amp;DZ$1)</f>
        <v/>
      </c>
      <c r="EA296" s="71" t="str">
        <f t="shared" ref="EA296" si="5155">IF(AU296="","","|n"&amp;EA$2&amp;"+"&amp;AU296&amp;EA$1)</f>
        <v/>
      </c>
      <c r="EB296" s="71" t="str">
        <f t="shared" ref="EB296" si="5156">IF(AV296="","","|n"&amp;EB$2&amp;"+"&amp;AV296&amp;EB$1)</f>
        <v/>
      </c>
      <c r="EC296" s="71" t="str">
        <f t="shared" ref="EC296" si="5157">IF(AW296="","","|n"&amp;EC$2&amp;"+"&amp;AW296&amp;EC$1)</f>
        <v/>
      </c>
      <c r="ED296" s="71" t="str">
        <f t="shared" ref="ED296" si="5158">IF(AX296="","","|n"&amp;ED$2&amp;"+"&amp;AX296&amp;ED$1)</f>
        <v/>
      </c>
      <c r="EE296" s="71" t="str">
        <f t="shared" ref="EE296" si="5159">IF(AY296="","","|n"&amp;EE$2&amp;"+"&amp;AY296&amp;EE$1)</f>
        <v/>
      </c>
      <c r="EF296" s="71" t="str">
        <f t="shared" ref="EF296" si="5160">IF(AZ296="","","|n"&amp;EF$2&amp;"+"&amp;AZ296&amp;EF$1)</f>
        <v/>
      </c>
      <c r="EG296" s="71" t="str">
        <f t="shared" ref="EG296" si="5161">IF(BA296="","","|n"&amp;EG$2&amp;"+"&amp;BA296&amp;EG$1)</f>
        <v/>
      </c>
      <c r="EH296" s="71" t="str">
        <f t="shared" ref="EH296" si="5162">IF(BB296="","","|n"&amp;EH$2&amp;"+"&amp;BB296&amp;EH$1)</f>
        <v/>
      </c>
      <c r="EI296" s="71" t="str">
        <f t="shared" ref="EI296" si="5163">IF(BC296="","","|n"&amp;EI$2&amp;"+"&amp;BC296&amp;EI$1)</f>
        <v/>
      </c>
      <c r="EJ296" s="71" t="str">
        <f t="shared" ref="EJ296" si="5164">IF(BD296="","","|n"&amp;EJ$2&amp;"+"&amp;BD296&amp;EJ$1)</f>
        <v/>
      </c>
      <c r="EK296" s="71" t="str">
        <f t="shared" ref="EK296" si="5165">IF(BE296="","","|n"&amp;EK$2&amp;"+"&amp;BE296&amp;EK$1)</f>
        <v/>
      </c>
      <c r="EL296" s="71" t="str">
        <f t="shared" ref="EL296" si="5166">IF(BF296="","","|n"&amp;EL$2&amp;"+"&amp;BF296&amp;EL$1)</f>
        <v/>
      </c>
      <c r="EM296" s="71" t="str">
        <f t="shared" ref="EM296" si="5167">IF(BG296="","","|n"&amp;EM$2&amp;"+"&amp;BG296&amp;EM$1)</f>
        <v/>
      </c>
      <c r="EN296" s="71" t="str">
        <f t="shared" ref="EN296" si="5168">IF(BH296="","","|n"&amp;EN$2&amp;"+"&amp;BH296&amp;EN$1)</f>
        <v/>
      </c>
      <c r="EO296" s="71" t="str">
        <f t="shared" ref="EO296" si="5169">IF(BI296="","","|n"&amp;EO$2&amp;"+"&amp;BI296&amp;EO$1)</f>
        <v/>
      </c>
      <c r="EP296" s="71" t="str">
        <f t="shared" ref="EP296" si="5170">IF(BJ296="","","|n"&amp;EP$2&amp;"+"&amp;BJ296&amp;EP$1)</f>
        <v/>
      </c>
      <c r="EQ296" s="71" t="str">
        <f t="shared" ref="EQ296" si="5171">IF(BK296="","","|n"&amp;EQ$2&amp;"+"&amp;BK296&amp;EQ$1)</f>
        <v/>
      </c>
      <c r="ER296" s="71" t="str">
        <f t="shared" ref="ER296" si="5172">IF(BL296="","","|n"&amp;ER$2&amp;"+"&amp;BL296&amp;ER$1)</f>
        <v/>
      </c>
      <c r="ES296" s="71" t="str">
        <f t="shared" ref="ES296" si="5173">IF(BM296="","","|n"&amp;ES$2&amp;"+"&amp;BM296&amp;ES$1)</f>
        <v/>
      </c>
      <c r="ET296" s="71" t="str">
        <f t="shared" ref="ET296" si="5174">IF(BN296="","","|n"&amp;ET$2&amp;"+"&amp;BN296&amp;ET$1)</f>
        <v/>
      </c>
      <c r="EU296" s="71" t="str">
        <f t="shared" ref="EU296" si="5175">IF(BO296="","","|n"&amp;EU$2&amp;"+"&amp;BO296&amp;EU$1)</f>
        <v/>
      </c>
      <c r="EV296" s="71" t="str">
        <f t="shared" ref="EV296" si="5176">IF(BP296="","","|n"&amp;EV$2&amp;"+"&amp;BP296&amp;EV$1)</f>
        <v/>
      </c>
      <c r="EW296" s="71" t="str">
        <f t="shared" ref="EW296" si="5177">IF(BQ296="","","|n"&amp;EW$2&amp;"+"&amp;BQ296&amp;EW$1)</f>
        <v/>
      </c>
      <c r="EX296" s="71" t="str">
        <f t="shared" ref="EX296" si="5178">IF(BR296="","","|n"&amp;EX$2&amp;"+"&amp;BR296&amp;EX$1)</f>
        <v/>
      </c>
      <c r="EY296" s="71" t="str">
        <f t="shared" ref="EY296" si="5179">IF(BS296="","","|n"&amp;EY$2&amp;"+"&amp;BS296&amp;EY$1)</f>
        <v/>
      </c>
      <c r="EZ296" s="71" t="str">
        <f t="shared" ref="EZ296" si="5180">IF(BT296="","","|n"&amp;EZ$2&amp;"+"&amp;BT296&amp;EZ$1)</f>
        <v/>
      </c>
      <c r="FA296" s="71" t="str">
        <f t="shared" ref="FA296" si="5181">IF(BU296="","","|n"&amp;FA$2&amp;"+"&amp;BU296&amp;FA$1)</f>
        <v/>
      </c>
      <c r="FB296" s="71" t="str">
        <f t="shared" ref="FB296" si="5182">IF(BV296="","","|n"&amp;FB$2&amp;"+"&amp;BV296&amp;FB$1)</f>
        <v/>
      </c>
      <c r="FC296" s="71" t="str">
        <f t="shared" ref="FC296" si="5183">IF(BW296="","","|n"&amp;FC$2&amp;"+"&amp;BW296&amp;FC$1)</f>
        <v/>
      </c>
      <c r="FD296" s="71" t="str">
        <f t="shared" ref="FD296" si="5184">IF(BX296="","","|n"&amp;FD$2&amp;"+"&amp;BX296&amp;FD$1)</f>
        <v/>
      </c>
      <c r="FE296" s="71" t="str">
        <f t="shared" ref="FE296" si="5185">IF(BY296="","","|n"&amp;FE$2&amp;"+"&amp;BY296&amp;FE$1)</f>
        <v/>
      </c>
      <c r="FF296" s="71" t="str">
        <f t="shared" ref="FF296" si="5186">IF(BZ296="","","|n"&amp;FF$2&amp;"+"&amp;BZ296&amp;FF$1)</f>
        <v/>
      </c>
      <c r="FG296" s="71" t="str">
        <f t="shared" ref="FG296" si="5187">IF(CA296="","","|n"&amp;FG$2&amp;"+"&amp;CA296&amp;FG$1)</f>
        <v/>
      </c>
      <c r="FH296" s="71" t="str">
        <f t="shared" ref="FH296" si="5188">IF(CB296="","","|n"&amp;FH$2&amp;"+"&amp;CB296&amp;FH$1)</f>
        <v/>
      </c>
      <c r="FI296" s="71" t="str">
        <f t="shared" ref="FI296" si="5189">IF(CC296="","","|n"&amp;FI$2&amp;"+"&amp;CC296&amp;FI$1)</f>
        <v/>
      </c>
      <c r="FJ296" s="71" t="str">
        <f t="shared" ref="FJ296" si="5190">IF(CD296="","","|n"&amp;FJ$2&amp;"+"&amp;CD296&amp;FJ$1)</f>
        <v/>
      </c>
      <c r="FK296" s="71" t="str">
        <f t="shared" ref="FK296" si="5191">IF(CE296="","","|n"&amp;FK$2&amp;"+"&amp;CE296&amp;FK$1)</f>
        <v/>
      </c>
      <c r="FL296" s="71" t="str">
        <f t="shared" ref="FL296" si="5192">IF(CF296="","","|n"&amp;FL$2&amp;"+"&amp;CF296&amp;FL$1)</f>
        <v/>
      </c>
      <c r="FM296" s="71" t="str">
        <f t="shared" ref="FM296" si="5193">IF(CG296="","","|n"&amp;FM$2&amp;"+"&amp;CG296&amp;FM$1)</f>
        <v/>
      </c>
      <c r="FN296" s="71" t="str">
        <f t="shared" ref="FN296" si="5194">IF(CH296="","","|n"&amp;FN$2&amp;"+"&amp;CH296&amp;FN$1)</f>
        <v/>
      </c>
      <c r="FO296" s="71" t="str">
        <f t="shared" ref="FO296" si="5195">IF(CI296="","","|n"&amp;FO$2&amp;"+"&amp;CI296&amp;FO$1)</f>
        <v/>
      </c>
      <c r="FP296" s="71" t="str">
        <f t="shared" ref="FP296" si="5196">IF(CJ296="","","|n"&amp;FP$2&amp;"+"&amp;CJ296&amp;FP$1)</f>
        <v/>
      </c>
      <c r="FQ296" s="71" t="str">
        <f t="shared" ref="FQ296" si="5197">IF(CK296="","","|n"&amp;FQ$2&amp;"+"&amp;CK296&amp;FQ$1)</f>
        <v/>
      </c>
      <c r="FR296" s="71" t="str">
        <f t="shared" ref="FR296" si="5198">IF(CL296="","","|n"&amp;FR$2&amp;"+"&amp;CL296&amp;FR$1)</f>
        <v/>
      </c>
      <c r="FS296" s="71" t="str">
        <f t="shared" ref="FS296" si="5199">IF(CM296="","","|n"&amp;FS$2&amp;"+"&amp;CM296&amp;FS$1)</f>
        <v/>
      </c>
    </row>
    <row r="297" spans="1:175" ht="16.5">
      <c r="A297" s="72"/>
      <c r="B297" s="130" t="s">
        <v>884</v>
      </c>
      <c r="C297" s="130" t="s">
        <v>885</v>
      </c>
      <c r="E297" s="100"/>
      <c r="F297" s="99"/>
      <c r="S297" s="107"/>
      <c r="T297" s="61" t="s">
        <v>881</v>
      </c>
      <c r="U297" s="85" t="str">
        <f t="shared" si="5127"/>
        <v>ReplaceableTextures\\CommandButtons\\BTNRY3C.blp</v>
      </c>
      <c r="V297" s="79"/>
      <c r="Z297" s="79"/>
      <c r="AG297" s="109"/>
      <c r="AL297" s="109"/>
      <c r="BC297" s="110"/>
      <c r="BD297" s="110"/>
      <c r="CU297" s="95" t="str">
        <f t="shared" si="5128"/>
        <v>|n</v>
      </c>
      <c r="CV297" s="61" t="str">
        <f t="shared" si="4898"/>
        <v>代码生成</v>
      </c>
      <c r="CW297" s="60"/>
      <c r="CX297" s="60"/>
      <c r="CY297" s="60"/>
      <c r="CZ297" s="60"/>
      <c r="DA297" s="60"/>
      <c r="DB297" s="71" t="str">
        <f t="shared" si="4977"/>
        <v/>
      </c>
      <c r="DC297" s="71" t="str">
        <f t="shared" si="4977"/>
        <v/>
      </c>
      <c r="DD297" s="71" t="str">
        <f t="shared" si="4977"/>
        <v/>
      </c>
      <c r="DE297" s="71" t="str">
        <f t="shared" si="4977"/>
        <v/>
      </c>
      <c r="DF297" s="71" t="str">
        <f t="shared" si="4977"/>
        <v/>
      </c>
      <c r="DG297" s="71" t="str">
        <f t="shared" si="4977"/>
        <v/>
      </c>
      <c r="DH297" s="71" t="str">
        <f t="shared" si="4977"/>
        <v/>
      </c>
      <c r="DI297" s="71" t="str">
        <f t="shared" si="4977"/>
        <v/>
      </c>
      <c r="DJ297" s="71" t="str">
        <f t="shared" si="4977"/>
        <v/>
      </c>
      <c r="DK297" s="71" t="str">
        <f t="shared" si="4977"/>
        <v/>
      </c>
      <c r="DL297" s="71" t="str">
        <f t="shared" si="4977"/>
        <v/>
      </c>
      <c r="DM297" s="71" t="str">
        <f t="shared" si="4977"/>
        <v/>
      </c>
      <c r="DN297" s="71" t="str">
        <f t="shared" si="4977"/>
        <v/>
      </c>
      <c r="DO297" s="71" t="str">
        <f t="shared" si="4977"/>
        <v/>
      </c>
      <c r="DP297" s="71" t="str">
        <f t="shared" si="4977"/>
        <v/>
      </c>
      <c r="DQ297" s="71" t="str">
        <f t="shared" si="4977"/>
        <v/>
      </c>
      <c r="DR297" s="71" t="str">
        <f t="shared" si="4977"/>
        <v/>
      </c>
      <c r="DS297" s="71" t="str">
        <f t="shared" si="4977"/>
        <v/>
      </c>
      <c r="DT297" s="71" t="str">
        <f t="shared" si="4977"/>
        <v/>
      </c>
      <c r="DU297" s="71" t="str">
        <f t="shared" si="4977"/>
        <v/>
      </c>
      <c r="DV297" s="71" t="str">
        <f t="shared" si="4977"/>
        <v/>
      </c>
      <c r="DW297" s="71" t="str">
        <f t="shared" si="4977"/>
        <v/>
      </c>
      <c r="DX297" s="71" t="str">
        <f t="shared" si="4977"/>
        <v/>
      </c>
      <c r="DY297" s="71" t="str">
        <f t="shared" si="4977"/>
        <v/>
      </c>
      <c r="DZ297" s="71" t="str">
        <f t="shared" si="4977"/>
        <v/>
      </c>
      <c r="EA297" s="71" t="str">
        <f t="shared" si="4977"/>
        <v/>
      </c>
      <c r="EB297" s="71" t="str">
        <f t="shared" si="4977"/>
        <v/>
      </c>
      <c r="EC297" s="71" t="str">
        <f t="shared" si="4977"/>
        <v/>
      </c>
      <c r="ED297" s="71" t="str">
        <f t="shared" si="4977"/>
        <v/>
      </c>
      <c r="EE297" s="71" t="str">
        <f t="shared" si="4977"/>
        <v/>
      </c>
      <c r="EF297" s="71" t="str">
        <f t="shared" si="4977"/>
        <v/>
      </c>
      <c r="EG297" s="71" t="str">
        <f t="shared" si="4977"/>
        <v/>
      </c>
      <c r="EH297" s="71" t="str">
        <f t="shared" si="4977"/>
        <v/>
      </c>
      <c r="EI297" s="71" t="str">
        <f t="shared" si="4977"/>
        <v/>
      </c>
      <c r="EJ297" s="71" t="str">
        <f t="shared" si="4977"/>
        <v/>
      </c>
      <c r="EK297" s="71" t="str">
        <f t="shared" si="4977"/>
        <v/>
      </c>
      <c r="EL297" s="71" t="str">
        <f t="shared" si="4977"/>
        <v/>
      </c>
      <c r="EM297" s="71" t="str">
        <f t="shared" si="4977"/>
        <v/>
      </c>
      <c r="EN297" s="71" t="str">
        <f t="shared" si="4977"/>
        <v/>
      </c>
      <c r="EO297" s="71" t="str">
        <f t="shared" si="4977"/>
        <v/>
      </c>
      <c r="EP297" s="71" t="str">
        <f t="shared" si="4977"/>
        <v/>
      </c>
      <c r="EQ297" s="71" t="str">
        <f t="shared" si="4977"/>
        <v/>
      </c>
      <c r="ER297" s="71" t="str">
        <f t="shared" si="4977"/>
        <v/>
      </c>
      <c r="ES297" s="71" t="str">
        <f t="shared" si="4977"/>
        <v/>
      </c>
      <c r="ET297" s="71" t="str">
        <f t="shared" si="4977"/>
        <v/>
      </c>
      <c r="EU297" s="71" t="str">
        <f t="shared" si="4977"/>
        <v/>
      </c>
      <c r="EV297" s="71" t="str">
        <f t="shared" si="4977"/>
        <v/>
      </c>
      <c r="EW297" s="71" t="str">
        <f t="shared" si="4977"/>
        <v/>
      </c>
      <c r="EX297" s="71" t="str">
        <f t="shared" si="4977"/>
        <v/>
      </c>
      <c r="EY297" s="71" t="str">
        <f t="shared" si="4977"/>
        <v/>
      </c>
      <c r="EZ297" s="71" t="str">
        <f t="shared" si="4977"/>
        <v/>
      </c>
      <c r="FA297" s="71" t="str">
        <f t="shared" si="4977"/>
        <v/>
      </c>
      <c r="FB297" s="71" t="str">
        <f t="shared" si="4977"/>
        <v/>
      </c>
      <c r="FC297" s="71" t="str">
        <f t="shared" si="4977"/>
        <v/>
      </c>
      <c r="FD297" s="71" t="str">
        <f t="shared" si="4977"/>
        <v/>
      </c>
      <c r="FE297" s="71" t="str">
        <f t="shared" si="4977"/>
        <v/>
      </c>
      <c r="FF297" s="71" t="str">
        <f t="shared" si="4977"/>
        <v/>
      </c>
      <c r="FG297" s="71" t="str">
        <f t="shared" si="4977"/>
        <v/>
      </c>
      <c r="FH297" s="71" t="str">
        <f t="shared" si="4977"/>
        <v/>
      </c>
      <c r="FI297" s="71" t="str">
        <f t="shared" si="4977"/>
        <v/>
      </c>
      <c r="FJ297" s="71" t="str">
        <f t="shared" si="4977"/>
        <v/>
      </c>
      <c r="FK297" s="71" t="str">
        <f t="shared" si="4977"/>
        <v/>
      </c>
      <c r="FL297" s="71" t="str">
        <f t="shared" si="4977"/>
        <v/>
      </c>
      <c r="FM297" s="71" t="str">
        <f t="shared" si="4977"/>
        <v/>
      </c>
      <c r="FN297" s="71" t="str">
        <f t="shared" si="4978"/>
        <v/>
      </c>
      <c r="FO297" s="71" t="str">
        <f t="shared" si="4978"/>
        <v/>
      </c>
      <c r="FP297" s="71" t="str">
        <f t="shared" si="4978"/>
        <v/>
      </c>
      <c r="FQ297" s="71" t="str">
        <f t="shared" si="4978"/>
        <v/>
      </c>
      <c r="FR297" s="71" t="str">
        <f t="shared" si="4978"/>
        <v/>
      </c>
      <c r="FS297" s="71" t="str">
        <f t="shared" si="4978"/>
        <v/>
      </c>
    </row>
    <row r="298" spans="1:175" ht="16.5">
      <c r="A298" s="72"/>
      <c r="B298" s="130" t="s">
        <v>886</v>
      </c>
      <c r="C298" s="130" t="s">
        <v>887</v>
      </c>
      <c r="E298" s="100"/>
      <c r="F298" s="99"/>
      <c r="S298" s="107"/>
      <c r="T298" s="61" t="s">
        <v>881</v>
      </c>
      <c r="U298" s="85" t="str">
        <f t="shared" si="5127"/>
        <v>ReplaceableTextures\\CommandButtons\\BTNRY4C.blp</v>
      </c>
      <c r="V298" s="79"/>
      <c r="Z298" s="79"/>
      <c r="AG298" s="109"/>
      <c r="AL298" s="109"/>
      <c r="BC298" s="110"/>
      <c r="BD298" s="110"/>
      <c r="CU298" s="95" t="str">
        <f t="shared" ref="CU298:CU300" si="5200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si="4898"/>
        <v>代码生成</v>
      </c>
      <c r="CW298" s="60"/>
      <c r="CX298" s="60"/>
      <c r="CY298" s="60"/>
      <c r="CZ298" s="60"/>
      <c r="DA298" s="60"/>
      <c r="DB298" s="71" t="str">
        <f t="shared" ref="DB298:DB300" si="5201">IF(V298="","","|n"&amp;DB$2&amp;"+"&amp;V298&amp;DB$1)</f>
        <v/>
      </c>
      <c r="DC298" s="71" t="str">
        <f t="shared" ref="DC298:DC300" si="5202">IF(W298="","","|n"&amp;DC$2&amp;"+"&amp;W298&amp;DC$1)</f>
        <v/>
      </c>
      <c r="DD298" s="71" t="str">
        <f t="shared" ref="DD298:DD300" si="5203">IF(X298="","","|n"&amp;DD$2&amp;"+"&amp;X298&amp;DD$1)</f>
        <v/>
      </c>
      <c r="DE298" s="71" t="str">
        <f t="shared" ref="DE298:DE300" si="5204">IF(Y298="","","|n"&amp;DE$2&amp;"+"&amp;Y298&amp;DE$1)</f>
        <v/>
      </c>
      <c r="DF298" s="71" t="str">
        <f t="shared" ref="DF298:DF300" si="5205">IF(Z298="","","|n"&amp;DF$2&amp;"+"&amp;Z298&amp;DF$1)</f>
        <v/>
      </c>
      <c r="DG298" s="71" t="str">
        <f t="shared" ref="DG298:DG300" si="5206">IF(AA298="","","|n"&amp;DG$2&amp;"+"&amp;AA298&amp;DG$1)</f>
        <v/>
      </c>
      <c r="DH298" s="71" t="str">
        <f t="shared" ref="DH298:DH300" si="5207">IF(AB298="","","|n"&amp;DH$2&amp;"+"&amp;AB298&amp;DH$1)</f>
        <v/>
      </c>
      <c r="DI298" s="71" t="str">
        <f t="shared" ref="DI298:DI300" si="5208">IF(AC298="","","|n"&amp;DI$2&amp;"+"&amp;AC298&amp;DI$1)</f>
        <v/>
      </c>
      <c r="DJ298" s="71" t="str">
        <f t="shared" ref="DJ298:DJ300" si="5209">IF(AD298="","","|n"&amp;DJ$2&amp;"+"&amp;AD298&amp;DJ$1)</f>
        <v/>
      </c>
      <c r="DK298" s="71" t="str">
        <f t="shared" ref="DK298:DK300" si="5210">IF(AE298="","","|n"&amp;DK$2&amp;"+"&amp;AE298&amp;DK$1)</f>
        <v/>
      </c>
      <c r="DL298" s="71" t="str">
        <f t="shared" ref="DL298:DL300" si="5211">IF(AF298="","","|n"&amp;DL$2&amp;"+"&amp;AF298&amp;DL$1)</f>
        <v/>
      </c>
      <c r="DM298" s="71" t="str">
        <f t="shared" ref="DM298:DM300" si="5212">IF(AG298="","","|n"&amp;DM$2&amp;"+"&amp;AG298&amp;DM$1)</f>
        <v/>
      </c>
      <c r="DN298" s="71" t="str">
        <f t="shared" ref="DN298:DN300" si="5213">IF(AH298="","","|n"&amp;DN$2&amp;"+"&amp;AH298&amp;DN$1)</f>
        <v/>
      </c>
      <c r="DO298" s="71" t="str">
        <f t="shared" ref="DO298:DO300" si="5214">IF(AI298="","","|n"&amp;DO$2&amp;"+"&amp;AI298&amp;DO$1)</f>
        <v/>
      </c>
      <c r="DP298" s="71" t="str">
        <f t="shared" ref="DP298:DP300" si="5215">IF(AJ298="","","|n"&amp;DP$2&amp;"+"&amp;AJ298&amp;DP$1)</f>
        <v/>
      </c>
      <c r="DQ298" s="71" t="str">
        <f t="shared" ref="DQ298:DQ300" si="5216">IF(AK298="","","|n"&amp;DQ$2&amp;"+"&amp;AK298&amp;DQ$1)</f>
        <v/>
      </c>
      <c r="DR298" s="71" t="str">
        <f t="shared" ref="DR298:DR300" si="5217">IF(AL298="","","|n"&amp;DR$2&amp;"+"&amp;AL298&amp;DR$1)</f>
        <v/>
      </c>
      <c r="DS298" s="71" t="str">
        <f t="shared" ref="DS298:DS300" si="5218">IF(AM298="","","|n"&amp;DS$2&amp;"+"&amp;AM298&amp;DS$1)</f>
        <v/>
      </c>
      <c r="DT298" s="71" t="str">
        <f t="shared" ref="DT298:DT300" si="5219">IF(AN298="","","|n"&amp;DT$2&amp;"+"&amp;AN298&amp;DT$1)</f>
        <v/>
      </c>
      <c r="DU298" s="71" t="str">
        <f t="shared" ref="DU298:DU300" si="5220">IF(AO298="","","|n"&amp;DU$2&amp;"+"&amp;AO298&amp;DU$1)</f>
        <v/>
      </c>
      <c r="DV298" s="71" t="str">
        <f t="shared" ref="DV298:DV300" si="5221">IF(AP298="","","|n"&amp;DV$2&amp;"+"&amp;AP298&amp;DV$1)</f>
        <v/>
      </c>
      <c r="DW298" s="71" t="str">
        <f t="shared" ref="DW298:DW300" si="5222">IF(AQ298="","","|n"&amp;DW$2&amp;"+"&amp;AQ298&amp;DW$1)</f>
        <v/>
      </c>
      <c r="DX298" s="71" t="str">
        <f t="shared" ref="DX298:DX300" si="5223">IF(AR298="","","|n"&amp;DX$2&amp;"+"&amp;AR298&amp;DX$1)</f>
        <v/>
      </c>
      <c r="DY298" s="71" t="str">
        <f t="shared" ref="DY298:DY300" si="5224">IF(AS298="","","|n"&amp;DY$2&amp;"+"&amp;AS298&amp;DY$1)</f>
        <v/>
      </c>
      <c r="DZ298" s="71" t="str">
        <f t="shared" ref="DZ298:DZ300" si="5225">IF(AT298="","","|n"&amp;DZ$2&amp;"+"&amp;AT298&amp;DZ$1)</f>
        <v/>
      </c>
      <c r="EA298" s="71" t="str">
        <f t="shared" ref="EA298:EA300" si="5226">IF(AU298="","","|n"&amp;EA$2&amp;"+"&amp;AU298&amp;EA$1)</f>
        <v/>
      </c>
      <c r="EB298" s="71" t="str">
        <f t="shared" ref="EB298:EB300" si="5227">IF(AV298="","","|n"&amp;EB$2&amp;"+"&amp;AV298&amp;EB$1)</f>
        <v/>
      </c>
      <c r="EC298" s="71" t="str">
        <f t="shared" ref="EC298:EC300" si="5228">IF(AW298="","","|n"&amp;EC$2&amp;"+"&amp;AW298&amp;EC$1)</f>
        <v/>
      </c>
      <c r="ED298" s="71" t="str">
        <f t="shared" ref="ED298:ED300" si="5229">IF(AX298="","","|n"&amp;ED$2&amp;"+"&amp;AX298&amp;ED$1)</f>
        <v/>
      </c>
      <c r="EE298" s="71" t="str">
        <f t="shared" ref="EE298:EE300" si="5230">IF(AY298="","","|n"&amp;EE$2&amp;"+"&amp;AY298&amp;EE$1)</f>
        <v/>
      </c>
      <c r="EF298" s="71" t="str">
        <f t="shared" ref="EF298:EF300" si="5231">IF(AZ298="","","|n"&amp;EF$2&amp;"+"&amp;AZ298&amp;EF$1)</f>
        <v/>
      </c>
      <c r="EG298" s="71" t="str">
        <f t="shared" ref="EG298:EG300" si="5232">IF(BA298="","","|n"&amp;EG$2&amp;"+"&amp;BA298&amp;EG$1)</f>
        <v/>
      </c>
      <c r="EH298" s="71" t="str">
        <f t="shared" ref="EH298:EH300" si="5233">IF(BB298="","","|n"&amp;EH$2&amp;"+"&amp;BB298&amp;EH$1)</f>
        <v/>
      </c>
      <c r="EI298" s="71" t="str">
        <f t="shared" ref="EI298:EI300" si="5234">IF(BC298="","","|n"&amp;EI$2&amp;"+"&amp;BC298&amp;EI$1)</f>
        <v/>
      </c>
      <c r="EJ298" s="71" t="str">
        <f t="shared" ref="EJ298:EJ300" si="5235">IF(BD298="","","|n"&amp;EJ$2&amp;"+"&amp;BD298&amp;EJ$1)</f>
        <v/>
      </c>
      <c r="EK298" s="71" t="str">
        <f t="shared" ref="EK298:EK300" si="5236">IF(BE298="","","|n"&amp;EK$2&amp;"+"&amp;BE298&amp;EK$1)</f>
        <v/>
      </c>
      <c r="EL298" s="71" t="str">
        <f t="shared" ref="EL298:EL300" si="5237">IF(BF298="","","|n"&amp;EL$2&amp;"+"&amp;BF298&amp;EL$1)</f>
        <v/>
      </c>
      <c r="EM298" s="71" t="str">
        <f t="shared" ref="EM298:EM300" si="5238">IF(BG298="","","|n"&amp;EM$2&amp;"+"&amp;BG298&amp;EM$1)</f>
        <v/>
      </c>
      <c r="EN298" s="71" t="str">
        <f t="shared" ref="EN298:EN300" si="5239">IF(BH298="","","|n"&amp;EN$2&amp;"+"&amp;BH298&amp;EN$1)</f>
        <v/>
      </c>
      <c r="EO298" s="71" t="str">
        <f t="shared" ref="EO298:EO300" si="5240">IF(BI298="","","|n"&amp;EO$2&amp;"+"&amp;BI298&amp;EO$1)</f>
        <v/>
      </c>
      <c r="EP298" s="71" t="str">
        <f t="shared" ref="EP298:EP300" si="5241">IF(BJ298="","","|n"&amp;EP$2&amp;"+"&amp;BJ298&amp;EP$1)</f>
        <v/>
      </c>
      <c r="EQ298" s="71" t="str">
        <f t="shared" ref="EQ298:EQ300" si="5242">IF(BK298="","","|n"&amp;EQ$2&amp;"+"&amp;BK298&amp;EQ$1)</f>
        <v/>
      </c>
      <c r="ER298" s="71" t="str">
        <f t="shared" ref="ER298:ER300" si="5243">IF(BL298="","","|n"&amp;ER$2&amp;"+"&amp;BL298&amp;ER$1)</f>
        <v/>
      </c>
      <c r="ES298" s="71" t="str">
        <f t="shared" ref="ES298:ES300" si="5244">IF(BM298="","","|n"&amp;ES$2&amp;"+"&amp;BM298&amp;ES$1)</f>
        <v/>
      </c>
      <c r="ET298" s="71" t="str">
        <f t="shared" ref="ET298:ET300" si="5245">IF(BN298="","","|n"&amp;ET$2&amp;"+"&amp;BN298&amp;ET$1)</f>
        <v/>
      </c>
      <c r="EU298" s="71" t="str">
        <f t="shared" ref="EU298:EU300" si="5246">IF(BO298="","","|n"&amp;EU$2&amp;"+"&amp;BO298&amp;EU$1)</f>
        <v/>
      </c>
      <c r="EV298" s="71" t="str">
        <f t="shared" ref="EV298:EV300" si="5247">IF(BP298="","","|n"&amp;EV$2&amp;"+"&amp;BP298&amp;EV$1)</f>
        <v/>
      </c>
      <c r="EW298" s="71" t="str">
        <f t="shared" ref="EW298:EW300" si="5248">IF(BQ298="","","|n"&amp;EW$2&amp;"+"&amp;BQ298&amp;EW$1)</f>
        <v/>
      </c>
      <c r="EX298" s="71" t="str">
        <f t="shared" ref="EX298:EX300" si="5249">IF(BR298="","","|n"&amp;EX$2&amp;"+"&amp;BR298&amp;EX$1)</f>
        <v/>
      </c>
      <c r="EY298" s="71" t="str">
        <f t="shared" ref="EY298:EY300" si="5250">IF(BS298="","","|n"&amp;EY$2&amp;"+"&amp;BS298&amp;EY$1)</f>
        <v/>
      </c>
      <c r="EZ298" s="71" t="str">
        <f t="shared" ref="EZ298:EZ300" si="5251">IF(BT298="","","|n"&amp;EZ$2&amp;"+"&amp;BT298&amp;EZ$1)</f>
        <v/>
      </c>
      <c r="FA298" s="71" t="str">
        <f t="shared" ref="FA298:FA300" si="5252">IF(BU298="","","|n"&amp;FA$2&amp;"+"&amp;BU298&amp;FA$1)</f>
        <v/>
      </c>
      <c r="FB298" s="71" t="str">
        <f t="shared" ref="FB298:FB300" si="5253">IF(BV298="","","|n"&amp;FB$2&amp;"+"&amp;BV298&amp;FB$1)</f>
        <v/>
      </c>
      <c r="FC298" s="71" t="str">
        <f t="shared" ref="FC298:FC300" si="5254">IF(BW298="","","|n"&amp;FC$2&amp;"+"&amp;BW298&amp;FC$1)</f>
        <v/>
      </c>
      <c r="FD298" s="71" t="str">
        <f t="shared" ref="FD298:FD300" si="5255">IF(BX298="","","|n"&amp;FD$2&amp;"+"&amp;BX298&amp;FD$1)</f>
        <v/>
      </c>
      <c r="FE298" s="71" t="str">
        <f t="shared" ref="FE298:FE300" si="5256">IF(BY298="","","|n"&amp;FE$2&amp;"+"&amp;BY298&amp;FE$1)</f>
        <v/>
      </c>
      <c r="FF298" s="71" t="str">
        <f t="shared" ref="FF298:FF300" si="5257">IF(BZ298="","","|n"&amp;FF$2&amp;"+"&amp;BZ298&amp;FF$1)</f>
        <v/>
      </c>
      <c r="FG298" s="71" t="str">
        <f t="shared" ref="FG298:FG300" si="5258">IF(CA298="","","|n"&amp;FG$2&amp;"+"&amp;CA298&amp;FG$1)</f>
        <v/>
      </c>
      <c r="FH298" s="71" t="str">
        <f t="shared" ref="FH298:FH300" si="5259">IF(CB298="","","|n"&amp;FH$2&amp;"+"&amp;CB298&amp;FH$1)</f>
        <v/>
      </c>
      <c r="FI298" s="71" t="str">
        <f t="shared" ref="FI298:FI300" si="5260">IF(CC298="","","|n"&amp;FI$2&amp;"+"&amp;CC298&amp;FI$1)</f>
        <v/>
      </c>
      <c r="FJ298" s="71" t="str">
        <f t="shared" ref="FJ298:FJ300" si="5261">IF(CD298="","","|n"&amp;FJ$2&amp;"+"&amp;CD298&amp;FJ$1)</f>
        <v/>
      </c>
      <c r="FK298" s="71" t="str">
        <f t="shared" ref="FK298:FK300" si="5262">IF(CE298="","","|n"&amp;FK$2&amp;"+"&amp;CE298&amp;FK$1)</f>
        <v/>
      </c>
      <c r="FL298" s="71" t="str">
        <f t="shared" ref="FL298:FL300" si="5263">IF(CF298="","","|n"&amp;FL$2&amp;"+"&amp;CF298&amp;FL$1)</f>
        <v/>
      </c>
      <c r="FM298" s="71" t="str">
        <f t="shared" ref="FM298:FM300" si="5264">IF(CG298="","","|n"&amp;FM$2&amp;"+"&amp;CG298&amp;FM$1)</f>
        <v/>
      </c>
      <c r="FN298" s="71" t="str">
        <f t="shared" ref="FN298:FN300" si="5265">IF(CH298="","","|n"&amp;FN$2&amp;"+"&amp;CH298&amp;FN$1)</f>
        <v/>
      </c>
      <c r="FO298" s="71" t="str">
        <f t="shared" ref="FO298:FO300" si="5266">IF(CI298="","","|n"&amp;FO$2&amp;"+"&amp;CI298&amp;FO$1)</f>
        <v/>
      </c>
      <c r="FP298" s="71" t="str">
        <f t="shared" ref="FP298:FP300" si="5267">IF(CJ298="","","|n"&amp;FP$2&amp;"+"&amp;CJ298&amp;FP$1)</f>
        <v/>
      </c>
      <c r="FQ298" s="71" t="str">
        <f t="shared" ref="FQ298:FQ300" si="5268">IF(CK298="","","|n"&amp;FQ$2&amp;"+"&amp;CK298&amp;FQ$1)</f>
        <v/>
      </c>
      <c r="FR298" s="71" t="str">
        <f t="shared" ref="FR298:FR300" si="5269">IF(CL298="","","|n"&amp;FR$2&amp;"+"&amp;CL298&amp;FR$1)</f>
        <v/>
      </c>
      <c r="FS298" s="71" t="str">
        <f t="shared" ref="FS298:FS300" si="5270">IF(CM298="","","|n"&amp;FS$2&amp;"+"&amp;CM298&amp;FS$1)</f>
        <v/>
      </c>
    </row>
    <row r="299" spans="1:175" ht="16.5">
      <c r="A299" s="72"/>
      <c r="B299" s="130" t="s">
        <v>888</v>
      </c>
      <c r="C299" s="132" t="s">
        <v>889</v>
      </c>
      <c r="E299" s="100"/>
      <c r="F299" s="99"/>
      <c r="S299" s="107"/>
      <c r="T299" s="61" t="s">
        <v>881</v>
      </c>
      <c r="U299" s="85" t="str">
        <f t="shared" si="5127"/>
        <v>ReplaceableTextures\\CommandButtons\\BTNRY2E.blp</v>
      </c>
      <c r="V299" s="79"/>
      <c r="Z299" s="79"/>
      <c r="AG299" s="109"/>
      <c r="AL299" s="109"/>
      <c r="BC299" s="110"/>
      <c r="BD299" s="110"/>
      <c r="CU299" s="95" t="str">
        <f t="shared" ref="CU299" si="5271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si="4898"/>
        <v>代码生成</v>
      </c>
      <c r="CW299" s="60"/>
      <c r="CX299" s="60"/>
      <c r="CY299" s="60"/>
      <c r="CZ299" s="60"/>
      <c r="DA299" s="60"/>
      <c r="DB299" s="71" t="str">
        <f t="shared" ref="DB299" si="5272">IF(V299="","","|n"&amp;DB$2&amp;"+"&amp;V299&amp;DB$1)</f>
        <v/>
      </c>
      <c r="DC299" s="71" t="str">
        <f t="shared" ref="DC299" si="5273">IF(W299="","","|n"&amp;DC$2&amp;"+"&amp;W299&amp;DC$1)</f>
        <v/>
      </c>
      <c r="DD299" s="71" t="str">
        <f t="shared" ref="DD299" si="5274">IF(X299="","","|n"&amp;DD$2&amp;"+"&amp;X299&amp;DD$1)</f>
        <v/>
      </c>
      <c r="DE299" s="71" t="str">
        <f t="shared" ref="DE299" si="5275">IF(Y299="","","|n"&amp;DE$2&amp;"+"&amp;Y299&amp;DE$1)</f>
        <v/>
      </c>
      <c r="DF299" s="71" t="str">
        <f t="shared" ref="DF299" si="5276">IF(Z299="","","|n"&amp;DF$2&amp;"+"&amp;Z299&amp;DF$1)</f>
        <v/>
      </c>
      <c r="DG299" s="71" t="str">
        <f t="shared" ref="DG299" si="5277">IF(AA299="","","|n"&amp;DG$2&amp;"+"&amp;AA299&amp;DG$1)</f>
        <v/>
      </c>
      <c r="DH299" s="71" t="str">
        <f t="shared" ref="DH299" si="5278">IF(AB299="","","|n"&amp;DH$2&amp;"+"&amp;AB299&amp;DH$1)</f>
        <v/>
      </c>
      <c r="DI299" s="71" t="str">
        <f t="shared" ref="DI299" si="5279">IF(AC299="","","|n"&amp;DI$2&amp;"+"&amp;AC299&amp;DI$1)</f>
        <v/>
      </c>
      <c r="DJ299" s="71" t="str">
        <f t="shared" ref="DJ299" si="5280">IF(AD299="","","|n"&amp;DJ$2&amp;"+"&amp;AD299&amp;DJ$1)</f>
        <v/>
      </c>
      <c r="DK299" s="71" t="str">
        <f t="shared" ref="DK299" si="5281">IF(AE299="","","|n"&amp;DK$2&amp;"+"&amp;AE299&amp;DK$1)</f>
        <v/>
      </c>
      <c r="DL299" s="71" t="str">
        <f t="shared" ref="DL299" si="5282">IF(AF299="","","|n"&amp;DL$2&amp;"+"&amp;AF299&amp;DL$1)</f>
        <v/>
      </c>
      <c r="DM299" s="71" t="str">
        <f t="shared" ref="DM299" si="5283">IF(AG299="","","|n"&amp;DM$2&amp;"+"&amp;AG299&amp;DM$1)</f>
        <v/>
      </c>
      <c r="DN299" s="71" t="str">
        <f t="shared" ref="DN299" si="5284">IF(AH299="","","|n"&amp;DN$2&amp;"+"&amp;AH299&amp;DN$1)</f>
        <v/>
      </c>
      <c r="DO299" s="71" t="str">
        <f t="shared" ref="DO299" si="5285">IF(AI299="","","|n"&amp;DO$2&amp;"+"&amp;AI299&amp;DO$1)</f>
        <v/>
      </c>
      <c r="DP299" s="71" t="str">
        <f t="shared" ref="DP299" si="5286">IF(AJ299="","","|n"&amp;DP$2&amp;"+"&amp;AJ299&amp;DP$1)</f>
        <v/>
      </c>
      <c r="DQ299" s="71" t="str">
        <f t="shared" ref="DQ299" si="5287">IF(AK299="","","|n"&amp;DQ$2&amp;"+"&amp;AK299&amp;DQ$1)</f>
        <v/>
      </c>
      <c r="DR299" s="71" t="str">
        <f t="shared" ref="DR299" si="5288">IF(AL299="","","|n"&amp;DR$2&amp;"+"&amp;AL299&amp;DR$1)</f>
        <v/>
      </c>
      <c r="DS299" s="71" t="str">
        <f t="shared" ref="DS299" si="5289">IF(AM299="","","|n"&amp;DS$2&amp;"+"&amp;AM299&amp;DS$1)</f>
        <v/>
      </c>
      <c r="DT299" s="71" t="str">
        <f t="shared" ref="DT299" si="5290">IF(AN299="","","|n"&amp;DT$2&amp;"+"&amp;AN299&amp;DT$1)</f>
        <v/>
      </c>
      <c r="DU299" s="71" t="str">
        <f t="shared" ref="DU299" si="5291">IF(AO299="","","|n"&amp;DU$2&amp;"+"&amp;AO299&amp;DU$1)</f>
        <v/>
      </c>
      <c r="DV299" s="71" t="str">
        <f t="shared" ref="DV299" si="5292">IF(AP299="","","|n"&amp;DV$2&amp;"+"&amp;AP299&amp;DV$1)</f>
        <v/>
      </c>
      <c r="DW299" s="71" t="str">
        <f t="shared" ref="DW299" si="5293">IF(AQ299="","","|n"&amp;DW$2&amp;"+"&amp;AQ299&amp;DW$1)</f>
        <v/>
      </c>
      <c r="DX299" s="71" t="str">
        <f t="shared" ref="DX299" si="5294">IF(AR299="","","|n"&amp;DX$2&amp;"+"&amp;AR299&amp;DX$1)</f>
        <v/>
      </c>
      <c r="DY299" s="71" t="str">
        <f t="shared" ref="DY299" si="5295">IF(AS299="","","|n"&amp;DY$2&amp;"+"&amp;AS299&amp;DY$1)</f>
        <v/>
      </c>
      <c r="DZ299" s="71" t="str">
        <f t="shared" ref="DZ299" si="5296">IF(AT299="","","|n"&amp;DZ$2&amp;"+"&amp;AT299&amp;DZ$1)</f>
        <v/>
      </c>
      <c r="EA299" s="71" t="str">
        <f t="shared" ref="EA299" si="5297">IF(AU299="","","|n"&amp;EA$2&amp;"+"&amp;AU299&amp;EA$1)</f>
        <v/>
      </c>
      <c r="EB299" s="71" t="str">
        <f t="shared" ref="EB299" si="5298">IF(AV299="","","|n"&amp;EB$2&amp;"+"&amp;AV299&amp;EB$1)</f>
        <v/>
      </c>
      <c r="EC299" s="71" t="str">
        <f t="shared" ref="EC299" si="5299">IF(AW299="","","|n"&amp;EC$2&amp;"+"&amp;AW299&amp;EC$1)</f>
        <v/>
      </c>
      <c r="ED299" s="71" t="str">
        <f t="shared" ref="ED299" si="5300">IF(AX299="","","|n"&amp;ED$2&amp;"+"&amp;AX299&amp;ED$1)</f>
        <v/>
      </c>
      <c r="EE299" s="71" t="str">
        <f t="shared" ref="EE299" si="5301">IF(AY299="","","|n"&amp;EE$2&amp;"+"&amp;AY299&amp;EE$1)</f>
        <v/>
      </c>
      <c r="EF299" s="71" t="str">
        <f t="shared" ref="EF299" si="5302">IF(AZ299="","","|n"&amp;EF$2&amp;"+"&amp;AZ299&amp;EF$1)</f>
        <v/>
      </c>
      <c r="EG299" s="71" t="str">
        <f t="shared" ref="EG299" si="5303">IF(BA299="","","|n"&amp;EG$2&amp;"+"&amp;BA299&amp;EG$1)</f>
        <v/>
      </c>
      <c r="EH299" s="71" t="str">
        <f t="shared" ref="EH299" si="5304">IF(BB299="","","|n"&amp;EH$2&amp;"+"&amp;BB299&amp;EH$1)</f>
        <v/>
      </c>
      <c r="EI299" s="71" t="str">
        <f t="shared" ref="EI299" si="5305">IF(BC299="","","|n"&amp;EI$2&amp;"+"&amp;BC299&amp;EI$1)</f>
        <v/>
      </c>
      <c r="EJ299" s="71" t="str">
        <f t="shared" ref="EJ299" si="5306">IF(BD299="","","|n"&amp;EJ$2&amp;"+"&amp;BD299&amp;EJ$1)</f>
        <v/>
      </c>
      <c r="EK299" s="71" t="str">
        <f t="shared" ref="EK299" si="5307">IF(BE299="","","|n"&amp;EK$2&amp;"+"&amp;BE299&amp;EK$1)</f>
        <v/>
      </c>
      <c r="EL299" s="71" t="str">
        <f t="shared" ref="EL299" si="5308">IF(BF299="","","|n"&amp;EL$2&amp;"+"&amp;BF299&amp;EL$1)</f>
        <v/>
      </c>
      <c r="EM299" s="71" t="str">
        <f t="shared" ref="EM299" si="5309">IF(BG299="","","|n"&amp;EM$2&amp;"+"&amp;BG299&amp;EM$1)</f>
        <v/>
      </c>
      <c r="EN299" s="71" t="str">
        <f t="shared" ref="EN299" si="5310">IF(BH299="","","|n"&amp;EN$2&amp;"+"&amp;BH299&amp;EN$1)</f>
        <v/>
      </c>
      <c r="EO299" s="71" t="str">
        <f t="shared" ref="EO299" si="5311">IF(BI299="","","|n"&amp;EO$2&amp;"+"&amp;BI299&amp;EO$1)</f>
        <v/>
      </c>
      <c r="EP299" s="71" t="str">
        <f t="shared" ref="EP299" si="5312">IF(BJ299="","","|n"&amp;EP$2&amp;"+"&amp;BJ299&amp;EP$1)</f>
        <v/>
      </c>
      <c r="EQ299" s="71" t="str">
        <f t="shared" ref="EQ299" si="5313">IF(BK299="","","|n"&amp;EQ$2&amp;"+"&amp;BK299&amp;EQ$1)</f>
        <v/>
      </c>
      <c r="ER299" s="71" t="str">
        <f t="shared" ref="ER299" si="5314">IF(BL299="","","|n"&amp;ER$2&amp;"+"&amp;BL299&amp;ER$1)</f>
        <v/>
      </c>
      <c r="ES299" s="71" t="str">
        <f t="shared" ref="ES299" si="5315">IF(BM299="","","|n"&amp;ES$2&amp;"+"&amp;BM299&amp;ES$1)</f>
        <v/>
      </c>
      <c r="ET299" s="71" t="str">
        <f t="shared" ref="ET299" si="5316">IF(BN299="","","|n"&amp;ET$2&amp;"+"&amp;BN299&amp;ET$1)</f>
        <v/>
      </c>
      <c r="EU299" s="71" t="str">
        <f t="shared" ref="EU299" si="5317">IF(BO299="","","|n"&amp;EU$2&amp;"+"&amp;BO299&amp;EU$1)</f>
        <v/>
      </c>
      <c r="EV299" s="71" t="str">
        <f t="shared" ref="EV299" si="5318">IF(BP299="","","|n"&amp;EV$2&amp;"+"&amp;BP299&amp;EV$1)</f>
        <v/>
      </c>
      <c r="EW299" s="71" t="str">
        <f t="shared" ref="EW299" si="5319">IF(BQ299="","","|n"&amp;EW$2&amp;"+"&amp;BQ299&amp;EW$1)</f>
        <v/>
      </c>
      <c r="EX299" s="71" t="str">
        <f t="shared" ref="EX299" si="5320">IF(BR299="","","|n"&amp;EX$2&amp;"+"&amp;BR299&amp;EX$1)</f>
        <v/>
      </c>
      <c r="EY299" s="71" t="str">
        <f t="shared" ref="EY299" si="5321">IF(BS299="","","|n"&amp;EY$2&amp;"+"&amp;BS299&amp;EY$1)</f>
        <v/>
      </c>
      <c r="EZ299" s="71" t="str">
        <f t="shared" ref="EZ299" si="5322">IF(BT299="","","|n"&amp;EZ$2&amp;"+"&amp;BT299&amp;EZ$1)</f>
        <v/>
      </c>
      <c r="FA299" s="71" t="str">
        <f t="shared" ref="FA299" si="5323">IF(BU299="","","|n"&amp;FA$2&amp;"+"&amp;BU299&amp;FA$1)</f>
        <v/>
      </c>
      <c r="FB299" s="71" t="str">
        <f t="shared" ref="FB299" si="5324">IF(BV299="","","|n"&amp;FB$2&amp;"+"&amp;BV299&amp;FB$1)</f>
        <v/>
      </c>
      <c r="FC299" s="71" t="str">
        <f t="shared" ref="FC299" si="5325">IF(BW299="","","|n"&amp;FC$2&amp;"+"&amp;BW299&amp;FC$1)</f>
        <v/>
      </c>
      <c r="FD299" s="71" t="str">
        <f t="shared" ref="FD299" si="5326">IF(BX299="","","|n"&amp;FD$2&amp;"+"&amp;BX299&amp;FD$1)</f>
        <v/>
      </c>
      <c r="FE299" s="71" t="str">
        <f t="shared" ref="FE299" si="5327">IF(BY299="","","|n"&amp;FE$2&amp;"+"&amp;BY299&amp;FE$1)</f>
        <v/>
      </c>
      <c r="FF299" s="71" t="str">
        <f t="shared" ref="FF299" si="5328">IF(BZ299="","","|n"&amp;FF$2&amp;"+"&amp;BZ299&amp;FF$1)</f>
        <v/>
      </c>
      <c r="FG299" s="71" t="str">
        <f t="shared" ref="FG299" si="5329">IF(CA299="","","|n"&amp;FG$2&amp;"+"&amp;CA299&amp;FG$1)</f>
        <v/>
      </c>
      <c r="FH299" s="71" t="str">
        <f t="shared" ref="FH299" si="5330">IF(CB299="","","|n"&amp;FH$2&amp;"+"&amp;CB299&amp;FH$1)</f>
        <v/>
      </c>
      <c r="FI299" s="71" t="str">
        <f t="shared" ref="FI299" si="5331">IF(CC299="","","|n"&amp;FI$2&amp;"+"&amp;CC299&amp;FI$1)</f>
        <v/>
      </c>
      <c r="FJ299" s="71" t="str">
        <f t="shared" ref="FJ299" si="5332">IF(CD299="","","|n"&amp;FJ$2&amp;"+"&amp;CD299&amp;FJ$1)</f>
        <v/>
      </c>
      <c r="FK299" s="71" t="str">
        <f t="shared" ref="FK299" si="5333">IF(CE299="","","|n"&amp;FK$2&amp;"+"&amp;CE299&amp;FK$1)</f>
        <v/>
      </c>
      <c r="FL299" s="71" t="str">
        <f t="shared" ref="FL299" si="5334">IF(CF299="","","|n"&amp;FL$2&amp;"+"&amp;CF299&amp;FL$1)</f>
        <v/>
      </c>
      <c r="FM299" s="71" t="str">
        <f t="shared" ref="FM299" si="5335">IF(CG299="","","|n"&amp;FM$2&amp;"+"&amp;CG299&amp;FM$1)</f>
        <v/>
      </c>
      <c r="FN299" s="71" t="str">
        <f t="shared" ref="FN299" si="5336">IF(CH299="","","|n"&amp;FN$2&amp;"+"&amp;CH299&amp;FN$1)</f>
        <v/>
      </c>
      <c r="FO299" s="71" t="str">
        <f t="shared" ref="FO299" si="5337">IF(CI299="","","|n"&amp;FO$2&amp;"+"&amp;CI299&amp;FO$1)</f>
        <v/>
      </c>
      <c r="FP299" s="71" t="str">
        <f t="shared" ref="FP299" si="5338">IF(CJ299="","","|n"&amp;FP$2&amp;"+"&amp;CJ299&amp;FP$1)</f>
        <v/>
      </c>
      <c r="FQ299" s="71" t="str">
        <f t="shared" ref="FQ299" si="5339">IF(CK299="","","|n"&amp;FQ$2&amp;"+"&amp;CK299&amp;FQ$1)</f>
        <v/>
      </c>
      <c r="FR299" s="71" t="str">
        <f t="shared" ref="FR299" si="5340">IF(CL299="","","|n"&amp;FR$2&amp;"+"&amp;CL299&amp;FR$1)</f>
        <v/>
      </c>
      <c r="FS299" s="71" t="str">
        <f t="shared" ref="FS299" si="5341">IF(CM299="","","|n"&amp;FS$2&amp;"+"&amp;CM299&amp;FS$1)</f>
        <v/>
      </c>
    </row>
    <row r="300" spans="1:175" ht="16.5">
      <c r="A300" s="72"/>
      <c r="B300" s="130" t="s">
        <v>890</v>
      </c>
      <c r="C300" s="132" t="s">
        <v>891</v>
      </c>
      <c r="E300" s="100"/>
      <c r="F300" s="99"/>
      <c r="S300" s="107"/>
      <c r="T300" s="61" t="s">
        <v>881</v>
      </c>
      <c r="U300" s="85" t="str">
        <f t="shared" ref="U300" si="5342">"ReplaceableTextures\\CommandButtons\\BTNR"&amp;RIGHT(B300,3)&amp;".blp"</f>
        <v>ReplaceableTextures\\CommandButtons\\BTNRY2F.blp</v>
      </c>
      <c r="V300" s="79"/>
      <c r="Z300" s="79"/>
      <c r="AG300" s="109"/>
      <c r="AL300" s="109"/>
      <c r="BC300" s="110"/>
      <c r="BD300" s="110"/>
      <c r="CU300" s="95" t="str">
        <f t="shared" si="5200"/>
        <v>|n</v>
      </c>
      <c r="CV300" s="61" t="str">
        <f t="shared" ref="CV300" si="5343">T300</f>
        <v>代码生成</v>
      </c>
      <c r="CW300" s="60"/>
      <c r="CX300" s="60"/>
      <c r="CY300" s="60"/>
      <c r="CZ300" s="60"/>
      <c r="DA300" s="60"/>
      <c r="DB300" s="71" t="str">
        <f t="shared" si="5201"/>
        <v/>
      </c>
      <c r="DC300" s="71" t="str">
        <f t="shared" si="5202"/>
        <v/>
      </c>
      <c r="DD300" s="71" t="str">
        <f t="shared" si="5203"/>
        <v/>
      </c>
      <c r="DE300" s="71" t="str">
        <f t="shared" si="5204"/>
        <v/>
      </c>
      <c r="DF300" s="71" t="str">
        <f t="shared" si="5205"/>
        <v/>
      </c>
      <c r="DG300" s="71" t="str">
        <f t="shared" si="5206"/>
        <v/>
      </c>
      <c r="DH300" s="71" t="str">
        <f t="shared" si="5207"/>
        <v/>
      </c>
      <c r="DI300" s="71" t="str">
        <f t="shared" si="5208"/>
        <v/>
      </c>
      <c r="DJ300" s="71" t="str">
        <f t="shared" si="5209"/>
        <v/>
      </c>
      <c r="DK300" s="71" t="str">
        <f t="shared" si="5210"/>
        <v/>
      </c>
      <c r="DL300" s="71" t="str">
        <f t="shared" si="5211"/>
        <v/>
      </c>
      <c r="DM300" s="71" t="str">
        <f t="shared" si="5212"/>
        <v/>
      </c>
      <c r="DN300" s="71" t="str">
        <f t="shared" si="5213"/>
        <v/>
      </c>
      <c r="DO300" s="71" t="str">
        <f t="shared" si="5214"/>
        <v/>
      </c>
      <c r="DP300" s="71" t="str">
        <f t="shared" si="5215"/>
        <v/>
      </c>
      <c r="DQ300" s="71" t="str">
        <f t="shared" si="5216"/>
        <v/>
      </c>
      <c r="DR300" s="71" t="str">
        <f t="shared" si="5217"/>
        <v/>
      </c>
      <c r="DS300" s="71" t="str">
        <f t="shared" si="5218"/>
        <v/>
      </c>
      <c r="DT300" s="71" t="str">
        <f t="shared" si="5219"/>
        <v/>
      </c>
      <c r="DU300" s="71" t="str">
        <f t="shared" si="5220"/>
        <v/>
      </c>
      <c r="DV300" s="71" t="str">
        <f t="shared" si="5221"/>
        <v/>
      </c>
      <c r="DW300" s="71" t="str">
        <f t="shared" si="5222"/>
        <v/>
      </c>
      <c r="DX300" s="71" t="str">
        <f t="shared" si="5223"/>
        <v/>
      </c>
      <c r="DY300" s="71" t="str">
        <f t="shared" si="5224"/>
        <v/>
      </c>
      <c r="DZ300" s="71" t="str">
        <f t="shared" si="5225"/>
        <v/>
      </c>
      <c r="EA300" s="71" t="str">
        <f t="shared" si="5226"/>
        <v/>
      </c>
      <c r="EB300" s="71" t="str">
        <f t="shared" si="5227"/>
        <v/>
      </c>
      <c r="EC300" s="71" t="str">
        <f t="shared" si="5228"/>
        <v/>
      </c>
      <c r="ED300" s="71" t="str">
        <f t="shared" si="5229"/>
        <v/>
      </c>
      <c r="EE300" s="71" t="str">
        <f t="shared" si="5230"/>
        <v/>
      </c>
      <c r="EF300" s="71" t="str">
        <f t="shared" si="5231"/>
        <v/>
      </c>
      <c r="EG300" s="71" t="str">
        <f t="shared" si="5232"/>
        <v/>
      </c>
      <c r="EH300" s="71" t="str">
        <f t="shared" si="5233"/>
        <v/>
      </c>
      <c r="EI300" s="71" t="str">
        <f t="shared" si="5234"/>
        <v/>
      </c>
      <c r="EJ300" s="71" t="str">
        <f t="shared" si="5235"/>
        <v/>
      </c>
      <c r="EK300" s="71" t="str">
        <f t="shared" si="5236"/>
        <v/>
      </c>
      <c r="EL300" s="71" t="str">
        <f t="shared" si="5237"/>
        <v/>
      </c>
      <c r="EM300" s="71" t="str">
        <f t="shared" si="5238"/>
        <v/>
      </c>
      <c r="EN300" s="71" t="str">
        <f t="shared" si="5239"/>
        <v/>
      </c>
      <c r="EO300" s="71" t="str">
        <f t="shared" si="5240"/>
        <v/>
      </c>
      <c r="EP300" s="71" t="str">
        <f t="shared" si="5241"/>
        <v/>
      </c>
      <c r="EQ300" s="71" t="str">
        <f t="shared" si="5242"/>
        <v/>
      </c>
      <c r="ER300" s="71" t="str">
        <f t="shared" si="5243"/>
        <v/>
      </c>
      <c r="ES300" s="71" t="str">
        <f t="shared" si="5244"/>
        <v/>
      </c>
      <c r="ET300" s="71" t="str">
        <f t="shared" si="5245"/>
        <v/>
      </c>
      <c r="EU300" s="71" t="str">
        <f t="shared" si="5246"/>
        <v/>
      </c>
      <c r="EV300" s="71" t="str">
        <f t="shared" si="5247"/>
        <v/>
      </c>
      <c r="EW300" s="71" t="str">
        <f t="shared" si="5248"/>
        <v/>
      </c>
      <c r="EX300" s="71" t="str">
        <f t="shared" si="5249"/>
        <v/>
      </c>
      <c r="EY300" s="71" t="str">
        <f t="shared" si="5250"/>
        <v/>
      </c>
      <c r="EZ300" s="71" t="str">
        <f t="shared" si="5251"/>
        <v/>
      </c>
      <c r="FA300" s="71" t="str">
        <f t="shared" si="5252"/>
        <v/>
      </c>
      <c r="FB300" s="71" t="str">
        <f t="shared" si="5253"/>
        <v/>
      </c>
      <c r="FC300" s="71" t="str">
        <f t="shared" si="5254"/>
        <v/>
      </c>
      <c r="FD300" s="71" t="str">
        <f t="shared" si="5255"/>
        <v/>
      </c>
      <c r="FE300" s="71" t="str">
        <f t="shared" si="5256"/>
        <v/>
      </c>
      <c r="FF300" s="71" t="str">
        <f t="shared" si="5257"/>
        <v/>
      </c>
      <c r="FG300" s="71" t="str">
        <f t="shared" si="5258"/>
        <v/>
      </c>
      <c r="FH300" s="71" t="str">
        <f t="shared" si="5259"/>
        <v/>
      </c>
      <c r="FI300" s="71" t="str">
        <f t="shared" si="5260"/>
        <v/>
      </c>
      <c r="FJ300" s="71" t="str">
        <f t="shared" si="5261"/>
        <v/>
      </c>
      <c r="FK300" s="71" t="str">
        <f t="shared" si="5262"/>
        <v/>
      </c>
      <c r="FL300" s="71" t="str">
        <f t="shared" si="5263"/>
        <v/>
      </c>
      <c r="FM300" s="71" t="str">
        <f t="shared" si="5264"/>
        <v/>
      </c>
      <c r="FN300" s="71" t="str">
        <f t="shared" si="5265"/>
        <v/>
      </c>
      <c r="FO300" s="71" t="str">
        <f t="shared" si="5266"/>
        <v/>
      </c>
      <c r="FP300" s="71" t="str">
        <f t="shared" si="5267"/>
        <v/>
      </c>
      <c r="FQ300" s="71" t="str">
        <f t="shared" si="5268"/>
        <v/>
      </c>
      <c r="FR300" s="71" t="str">
        <f t="shared" si="5269"/>
        <v/>
      </c>
      <c r="FS300" s="71" t="str">
        <f t="shared" si="5270"/>
        <v/>
      </c>
    </row>
    <row r="301" spans="1:175" ht="16.5">
      <c r="A301" s="72"/>
      <c r="B301" s="9" t="s">
        <v>892</v>
      </c>
      <c r="C301" s="9" t="s">
        <v>893</v>
      </c>
      <c r="E301" s="100"/>
      <c r="F301" s="99"/>
      <c r="S301" s="107"/>
      <c r="T301" s="61" t="s">
        <v>881</v>
      </c>
      <c r="U301" s="85" t="str">
        <f t="shared" ref="U301" si="5344">"ReplaceableTextures\\CommandButtons\\BTNR"&amp;RIGHT(B301,3)&amp;".blp"</f>
        <v>ReplaceableTextures\\CommandButtons\\BTNRY4O.blp</v>
      </c>
      <c r="V301" s="79"/>
      <c r="Z301" s="79"/>
      <c r="AG301" s="109"/>
      <c r="AL301" s="109"/>
      <c r="BC301" s="110"/>
      <c r="BD301" s="110"/>
      <c r="CU301" s="95" t="str">
        <f t="shared" ref="CU301" si="5345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346">T301</f>
        <v>代码生成</v>
      </c>
      <c r="CW301" s="60"/>
      <c r="CX301" s="60"/>
      <c r="CY301" s="60"/>
      <c r="CZ301" s="60"/>
      <c r="DA301" s="60"/>
      <c r="DB301" s="71" t="str">
        <f t="shared" ref="DB301" si="5347">IF(V301="","","|n"&amp;DB$2&amp;"+"&amp;V301&amp;DB$1)</f>
        <v/>
      </c>
      <c r="DC301" s="71" t="str">
        <f t="shared" ref="DC301" si="5348">IF(W301="","","|n"&amp;DC$2&amp;"+"&amp;W301&amp;DC$1)</f>
        <v/>
      </c>
      <c r="DD301" s="71" t="str">
        <f t="shared" ref="DD301" si="5349">IF(X301="","","|n"&amp;DD$2&amp;"+"&amp;X301&amp;DD$1)</f>
        <v/>
      </c>
      <c r="DE301" s="71" t="str">
        <f t="shared" ref="DE301" si="5350">IF(Y301="","","|n"&amp;DE$2&amp;"+"&amp;Y301&amp;DE$1)</f>
        <v/>
      </c>
      <c r="DF301" s="71" t="str">
        <f t="shared" ref="DF301" si="5351">IF(Z301="","","|n"&amp;DF$2&amp;"+"&amp;Z301&amp;DF$1)</f>
        <v/>
      </c>
      <c r="DG301" s="71" t="str">
        <f t="shared" ref="DG301" si="5352">IF(AA301="","","|n"&amp;DG$2&amp;"+"&amp;AA301&amp;DG$1)</f>
        <v/>
      </c>
      <c r="DH301" s="71" t="str">
        <f t="shared" ref="DH301" si="5353">IF(AB301="","","|n"&amp;DH$2&amp;"+"&amp;AB301&amp;DH$1)</f>
        <v/>
      </c>
      <c r="DI301" s="71" t="str">
        <f t="shared" ref="DI301" si="5354">IF(AC301="","","|n"&amp;DI$2&amp;"+"&amp;AC301&amp;DI$1)</f>
        <v/>
      </c>
      <c r="DJ301" s="71" t="str">
        <f t="shared" ref="DJ301" si="5355">IF(AD301="","","|n"&amp;DJ$2&amp;"+"&amp;AD301&amp;DJ$1)</f>
        <v/>
      </c>
      <c r="DK301" s="71" t="str">
        <f t="shared" ref="DK301" si="5356">IF(AE301="","","|n"&amp;DK$2&amp;"+"&amp;AE301&amp;DK$1)</f>
        <v/>
      </c>
      <c r="DL301" s="71" t="str">
        <f t="shared" ref="DL301" si="5357">IF(AF301="","","|n"&amp;DL$2&amp;"+"&amp;AF301&amp;DL$1)</f>
        <v/>
      </c>
      <c r="DM301" s="71" t="str">
        <f t="shared" ref="DM301" si="5358">IF(AG301="","","|n"&amp;DM$2&amp;"+"&amp;AG301&amp;DM$1)</f>
        <v/>
      </c>
      <c r="DN301" s="71" t="str">
        <f t="shared" ref="DN301" si="5359">IF(AH301="","","|n"&amp;DN$2&amp;"+"&amp;AH301&amp;DN$1)</f>
        <v/>
      </c>
      <c r="DO301" s="71" t="str">
        <f t="shared" ref="DO301" si="5360">IF(AI301="","","|n"&amp;DO$2&amp;"+"&amp;AI301&amp;DO$1)</f>
        <v/>
      </c>
      <c r="DP301" s="71" t="str">
        <f t="shared" ref="DP301" si="5361">IF(AJ301="","","|n"&amp;DP$2&amp;"+"&amp;AJ301&amp;DP$1)</f>
        <v/>
      </c>
      <c r="DQ301" s="71" t="str">
        <f t="shared" ref="DQ301" si="5362">IF(AK301="","","|n"&amp;DQ$2&amp;"+"&amp;AK301&amp;DQ$1)</f>
        <v/>
      </c>
      <c r="DR301" s="71" t="str">
        <f t="shared" ref="DR301" si="5363">IF(AL301="","","|n"&amp;DR$2&amp;"+"&amp;AL301&amp;DR$1)</f>
        <v/>
      </c>
      <c r="DS301" s="71" t="str">
        <f t="shared" ref="DS301" si="5364">IF(AM301="","","|n"&amp;DS$2&amp;"+"&amp;AM301&amp;DS$1)</f>
        <v/>
      </c>
      <c r="DT301" s="71" t="str">
        <f t="shared" ref="DT301" si="5365">IF(AN301="","","|n"&amp;DT$2&amp;"+"&amp;AN301&amp;DT$1)</f>
        <v/>
      </c>
      <c r="DU301" s="71" t="str">
        <f t="shared" ref="DU301" si="5366">IF(AO301="","","|n"&amp;DU$2&amp;"+"&amp;AO301&amp;DU$1)</f>
        <v/>
      </c>
      <c r="DV301" s="71" t="str">
        <f t="shared" ref="DV301" si="5367">IF(AP301="","","|n"&amp;DV$2&amp;"+"&amp;AP301&amp;DV$1)</f>
        <v/>
      </c>
      <c r="DW301" s="71" t="str">
        <f t="shared" ref="DW301" si="5368">IF(AQ301="","","|n"&amp;DW$2&amp;"+"&amp;AQ301&amp;DW$1)</f>
        <v/>
      </c>
      <c r="DX301" s="71" t="str">
        <f t="shared" ref="DX301" si="5369">IF(AR301="","","|n"&amp;DX$2&amp;"+"&amp;AR301&amp;DX$1)</f>
        <v/>
      </c>
      <c r="DY301" s="71" t="str">
        <f t="shared" ref="DY301" si="5370">IF(AS301="","","|n"&amp;DY$2&amp;"+"&amp;AS301&amp;DY$1)</f>
        <v/>
      </c>
      <c r="DZ301" s="71" t="str">
        <f t="shared" ref="DZ301" si="5371">IF(AT301="","","|n"&amp;DZ$2&amp;"+"&amp;AT301&amp;DZ$1)</f>
        <v/>
      </c>
      <c r="EA301" s="71" t="str">
        <f t="shared" ref="EA301" si="5372">IF(AU301="","","|n"&amp;EA$2&amp;"+"&amp;AU301&amp;EA$1)</f>
        <v/>
      </c>
      <c r="EB301" s="71" t="str">
        <f t="shared" ref="EB301" si="5373">IF(AV301="","","|n"&amp;EB$2&amp;"+"&amp;AV301&amp;EB$1)</f>
        <v/>
      </c>
      <c r="EC301" s="71" t="str">
        <f t="shared" ref="EC301" si="5374">IF(AW301="","","|n"&amp;EC$2&amp;"+"&amp;AW301&amp;EC$1)</f>
        <v/>
      </c>
      <c r="ED301" s="71" t="str">
        <f t="shared" ref="ED301" si="5375">IF(AX301="","","|n"&amp;ED$2&amp;"+"&amp;AX301&amp;ED$1)</f>
        <v/>
      </c>
      <c r="EE301" s="71" t="str">
        <f t="shared" ref="EE301" si="5376">IF(AY301="","","|n"&amp;EE$2&amp;"+"&amp;AY301&amp;EE$1)</f>
        <v/>
      </c>
      <c r="EF301" s="71" t="str">
        <f t="shared" ref="EF301" si="5377">IF(AZ301="","","|n"&amp;EF$2&amp;"+"&amp;AZ301&amp;EF$1)</f>
        <v/>
      </c>
      <c r="EG301" s="71" t="str">
        <f t="shared" ref="EG301" si="5378">IF(BA301="","","|n"&amp;EG$2&amp;"+"&amp;BA301&amp;EG$1)</f>
        <v/>
      </c>
      <c r="EH301" s="71" t="str">
        <f t="shared" ref="EH301" si="5379">IF(BB301="","","|n"&amp;EH$2&amp;"+"&amp;BB301&amp;EH$1)</f>
        <v/>
      </c>
      <c r="EI301" s="71" t="str">
        <f t="shared" ref="EI301" si="5380">IF(BC301="","","|n"&amp;EI$2&amp;"+"&amp;BC301&amp;EI$1)</f>
        <v/>
      </c>
      <c r="EJ301" s="71" t="str">
        <f t="shared" ref="EJ301" si="5381">IF(BD301="","","|n"&amp;EJ$2&amp;"+"&amp;BD301&amp;EJ$1)</f>
        <v/>
      </c>
      <c r="EK301" s="71" t="str">
        <f t="shared" ref="EK301" si="5382">IF(BE301="","","|n"&amp;EK$2&amp;"+"&amp;BE301&amp;EK$1)</f>
        <v/>
      </c>
      <c r="EL301" s="71" t="str">
        <f t="shared" ref="EL301" si="5383">IF(BF301="","","|n"&amp;EL$2&amp;"+"&amp;BF301&amp;EL$1)</f>
        <v/>
      </c>
      <c r="EM301" s="71" t="str">
        <f t="shared" ref="EM301" si="5384">IF(BG301="","","|n"&amp;EM$2&amp;"+"&amp;BG301&amp;EM$1)</f>
        <v/>
      </c>
      <c r="EN301" s="71" t="str">
        <f t="shared" ref="EN301" si="5385">IF(BH301="","","|n"&amp;EN$2&amp;"+"&amp;BH301&amp;EN$1)</f>
        <v/>
      </c>
      <c r="EO301" s="71" t="str">
        <f t="shared" ref="EO301" si="5386">IF(BI301="","","|n"&amp;EO$2&amp;"+"&amp;BI301&amp;EO$1)</f>
        <v/>
      </c>
      <c r="EP301" s="71" t="str">
        <f t="shared" ref="EP301" si="5387">IF(BJ301="","","|n"&amp;EP$2&amp;"+"&amp;BJ301&amp;EP$1)</f>
        <v/>
      </c>
      <c r="EQ301" s="71" t="str">
        <f t="shared" ref="EQ301" si="5388">IF(BK301="","","|n"&amp;EQ$2&amp;"+"&amp;BK301&amp;EQ$1)</f>
        <v/>
      </c>
      <c r="ER301" s="71" t="str">
        <f t="shared" ref="ER301" si="5389">IF(BL301="","","|n"&amp;ER$2&amp;"+"&amp;BL301&amp;ER$1)</f>
        <v/>
      </c>
      <c r="ES301" s="71" t="str">
        <f t="shared" ref="ES301" si="5390">IF(BM301="","","|n"&amp;ES$2&amp;"+"&amp;BM301&amp;ES$1)</f>
        <v/>
      </c>
      <c r="ET301" s="71" t="str">
        <f t="shared" ref="ET301" si="5391">IF(BN301="","","|n"&amp;ET$2&amp;"+"&amp;BN301&amp;ET$1)</f>
        <v/>
      </c>
      <c r="EU301" s="71" t="str">
        <f t="shared" ref="EU301" si="5392">IF(BO301="","","|n"&amp;EU$2&amp;"+"&amp;BO301&amp;EU$1)</f>
        <v/>
      </c>
      <c r="EV301" s="71" t="str">
        <f t="shared" ref="EV301" si="5393">IF(BP301="","","|n"&amp;EV$2&amp;"+"&amp;BP301&amp;EV$1)</f>
        <v/>
      </c>
      <c r="EW301" s="71" t="str">
        <f t="shared" ref="EW301" si="5394">IF(BQ301="","","|n"&amp;EW$2&amp;"+"&amp;BQ301&amp;EW$1)</f>
        <v/>
      </c>
      <c r="EX301" s="71" t="str">
        <f t="shared" ref="EX301" si="5395">IF(BR301="","","|n"&amp;EX$2&amp;"+"&amp;BR301&amp;EX$1)</f>
        <v/>
      </c>
      <c r="EY301" s="71" t="str">
        <f t="shared" ref="EY301" si="5396">IF(BS301="","","|n"&amp;EY$2&amp;"+"&amp;BS301&amp;EY$1)</f>
        <v/>
      </c>
      <c r="EZ301" s="71" t="str">
        <f t="shared" ref="EZ301" si="5397">IF(BT301="","","|n"&amp;EZ$2&amp;"+"&amp;BT301&amp;EZ$1)</f>
        <v/>
      </c>
      <c r="FA301" s="71" t="str">
        <f t="shared" ref="FA301" si="5398">IF(BU301="","","|n"&amp;FA$2&amp;"+"&amp;BU301&amp;FA$1)</f>
        <v/>
      </c>
      <c r="FB301" s="71" t="str">
        <f t="shared" ref="FB301" si="5399">IF(BV301="","","|n"&amp;FB$2&amp;"+"&amp;BV301&amp;FB$1)</f>
        <v/>
      </c>
      <c r="FC301" s="71" t="str">
        <f t="shared" ref="FC301" si="5400">IF(BW301="","","|n"&amp;FC$2&amp;"+"&amp;BW301&amp;FC$1)</f>
        <v/>
      </c>
      <c r="FD301" s="71" t="str">
        <f t="shared" ref="FD301" si="5401">IF(BX301="","","|n"&amp;FD$2&amp;"+"&amp;BX301&amp;FD$1)</f>
        <v/>
      </c>
      <c r="FE301" s="71" t="str">
        <f t="shared" ref="FE301" si="5402">IF(BY301="","","|n"&amp;FE$2&amp;"+"&amp;BY301&amp;FE$1)</f>
        <v/>
      </c>
      <c r="FF301" s="71" t="str">
        <f t="shared" ref="FF301" si="5403">IF(BZ301="","","|n"&amp;FF$2&amp;"+"&amp;BZ301&amp;FF$1)</f>
        <v/>
      </c>
      <c r="FG301" s="71" t="str">
        <f t="shared" ref="FG301" si="5404">IF(CA301="","","|n"&amp;FG$2&amp;"+"&amp;CA301&amp;FG$1)</f>
        <v/>
      </c>
      <c r="FH301" s="71" t="str">
        <f t="shared" ref="FH301" si="5405">IF(CB301="","","|n"&amp;FH$2&amp;"+"&amp;CB301&amp;FH$1)</f>
        <v/>
      </c>
      <c r="FI301" s="71" t="str">
        <f t="shared" ref="FI301" si="5406">IF(CC301="","","|n"&amp;FI$2&amp;"+"&amp;CC301&amp;FI$1)</f>
        <v/>
      </c>
      <c r="FJ301" s="71" t="str">
        <f t="shared" ref="FJ301" si="5407">IF(CD301="","","|n"&amp;FJ$2&amp;"+"&amp;CD301&amp;FJ$1)</f>
        <v/>
      </c>
      <c r="FK301" s="71" t="str">
        <f t="shared" ref="FK301" si="5408">IF(CE301="","","|n"&amp;FK$2&amp;"+"&amp;CE301&amp;FK$1)</f>
        <v/>
      </c>
      <c r="FL301" s="71" t="str">
        <f t="shared" ref="FL301" si="5409">IF(CF301="","","|n"&amp;FL$2&amp;"+"&amp;CF301&amp;FL$1)</f>
        <v/>
      </c>
      <c r="FM301" s="71" t="str">
        <f t="shared" ref="FM301" si="5410">IF(CG301="","","|n"&amp;FM$2&amp;"+"&amp;CG301&amp;FM$1)</f>
        <v/>
      </c>
      <c r="FN301" s="71" t="str">
        <f t="shared" ref="FN301" si="5411">IF(CH301="","","|n"&amp;FN$2&amp;"+"&amp;CH301&amp;FN$1)</f>
        <v/>
      </c>
      <c r="FO301" s="71" t="str">
        <f t="shared" ref="FO301" si="5412">IF(CI301="","","|n"&amp;FO$2&amp;"+"&amp;CI301&amp;FO$1)</f>
        <v/>
      </c>
      <c r="FP301" s="71" t="str">
        <f t="shared" ref="FP301" si="5413">IF(CJ301="","","|n"&amp;FP$2&amp;"+"&amp;CJ301&amp;FP$1)</f>
        <v/>
      </c>
      <c r="FQ301" s="71" t="str">
        <f t="shared" ref="FQ301" si="5414">IF(CK301="","","|n"&amp;FQ$2&amp;"+"&amp;CK301&amp;FQ$1)</f>
        <v/>
      </c>
      <c r="FR301" s="71" t="str">
        <f t="shared" ref="FR301" si="5415">IF(CL301="","","|n"&amp;FR$2&amp;"+"&amp;CL301&amp;FR$1)</f>
        <v/>
      </c>
      <c r="FS301" s="71" t="str">
        <f t="shared" ref="FS301" si="5416">IF(CM301="","","|n"&amp;FS$2&amp;"+"&amp;CM301&amp;FS$1)</f>
        <v/>
      </c>
    </row>
    <row r="302" spans="1:175" ht="16.5">
      <c r="A302" s="72"/>
      <c r="B302" s="9" t="s">
        <v>894</v>
      </c>
      <c r="C302" s="9" t="s">
        <v>895</v>
      </c>
      <c r="E302" s="100"/>
      <c r="F302" s="99"/>
      <c r="S302" s="107"/>
      <c r="T302" s="61" t="s">
        <v>881</v>
      </c>
      <c r="U302" s="85" t="str">
        <f t="shared" ref="U302" si="5417">"ReplaceableTextures\\CommandButtons\\BTNR"&amp;RIGHT(B302,3)&amp;".blp"</f>
        <v>ReplaceableTextures\\CommandButtons\\BTNRY1E.blp</v>
      </c>
      <c r="V302" s="79"/>
      <c r="Z302" s="79"/>
      <c r="AG302" s="109"/>
      <c r="AL302" s="109"/>
      <c r="BC302" s="110"/>
      <c r="BD302" s="110"/>
      <c r="CU302" s="95" t="str">
        <f t="shared" ref="CU302" si="5418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419">T302</f>
        <v>代码生成</v>
      </c>
      <c r="CW302" s="60"/>
      <c r="CX302" s="60"/>
      <c r="CY302" s="60"/>
      <c r="CZ302" s="60"/>
      <c r="DA302" s="60"/>
      <c r="DB302" s="71" t="str">
        <f t="shared" ref="DB302" si="5420">IF(V302="","","|n"&amp;DB$2&amp;"+"&amp;V302&amp;DB$1)</f>
        <v/>
      </c>
      <c r="DC302" s="71" t="str">
        <f t="shared" ref="DC302" si="5421">IF(W302="","","|n"&amp;DC$2&amp;"+"&amp;W302&amp;DC$1)</f>
        <v/>
      </c>
      <c r="DD302" s="71" t="str">
        <f t="shared" ref="DD302" si="5422">IF(X302="","","|n"&amp;DD$2&amp;"+"&amp;X302&amp;DD$1)</f>
        <v/>
      </c>
      <c r="DE302" s="71" t="str">
        <f t="shared" ref="DE302" si="5423">IF(Y302="","","|n"&amp;DE$2&amp;"+"&amp;Y302&amp;DE$1)</f>
        <v/>
      </c>
      <c r="DF302" s="71" t="str">
        <f t="shared" ref="DF302" si="5424">IF(Z302="","","|n"&amp;DF$2&amp;"+"&amp;Z302&amp;DF$1)</f>
        <v/>
      </c>
      <c r="DG302" s="71" t="str">
        <f t="shared" ref="DG302" si="5425">IF(AA302="","","|n"&amp;DG$2&amp;"+"&amp;AA302&amp;DG$1)</f>
        <v/>
      </c>
      <c r="DH302" s="71" t="str">
        <f t="shared" ref="DH302" si="5426">IF(AB302="","","|n"&amp;DH$2&amp;"+"&amp;AB302&amp;DH$1)</f>
        <v/>
      </c>
      <c r="DI302" s="71" t="str">
        <f t="shared" ref="DI302" si="5427">IF(AC302="","","|n"&amp;DI$2&amp;"+"&amp;AC302&amp;DI$1)</f>
        <v/>
      </c>
      <c r="DJ302" s="71" t="str">
        <f t="shared" ref="DJ302" si="5428">IF(AD302="","","|n"&amp;DJ$2&amp;"+"&amp;AD302&amp;DJ$1)</f>
        <v/>
      </c>
      <c r="DK302" s="71" t="str">
        <f t="shared" ref="DK302" si="5429">IF(AE302="","","|n"&amp;DK$2&amp;"+"&amp;AE302&amp;DK$1)</f>
        <v/>
      </c>
      <c r="DL302" s="71" t="str">
        <f t="shared" ref="DL302" si="5430">IF(AF302="","","|n"&amp;DL$2&amp;"+"&amp;AF302&amp;DL$1)</f>
        <v/>
      </c>
      <c r="DM302" s="71" t="str">
        <f t="shared" ref="DM302" si="5431">IF(AG302="","","|n"&amp;DM$2&amp;"+"&amp;AG302&amp;DM$1)</f>
        <v/>
      </c>
      <c r="DN302" s="71" t="str">
        <f t="shared" ref="DN302" si="5432">IF(AH302="","","|n"&amp;DN$2&amp;"+"&amp;AH302&amp;DN$1)</f>
        <v/>
      </c>
      <c r="DO302" s="71" t="str">
        <f t="shared" ref="DO302" si="5433">IF(AI302="","","|n"&amp;DO$2&amp;"+"&amp;AI302&amp;DO$1)</f>
        <v/>
      </c>
      <c r="DP302" s="71" t="str">
        <f t="shared" ref="DP302" si="5434">IF(AJ302="","","|n"&amp;DP$2&amp;"+"&amp;AJ302&amp;DP$1)</f>
        <v/>
      </c>
      <c r="DQ302" s="71" t="str">
        <f t="shared" ref="DQ302" si="5435">IF(AK302="","","|n"&amp;DQ$2&amp;"+"&amp;AK302&amp;DQ$1)</f>
        <v/>
      </c>
      <c r="DR302" s="71" t="str">
        <f t="shared" ref="DR302" si="5436">IF(AL302="","","|n"&amp;DR$2&amp;"+"&amp;AL302&amp;DR$1)</f>
        <v/>
      </c>
      <c r="DS302" s="71" t="str">
        <f t="shared" ref="DS302" si="5437">IF(AM302="","","|n"&amp;DS$2&amp;"+"&amp;AM302&amp;DS$1)</f>
        <v/>
      </c>
      <c r="DT302" s="71" t="str">
        <f t="shared" ref="DT302" si="5438">IF(AN302="","","|n"&amp;DT$2&amp;"+"&amp;AN302&amp;DT$1)</f>
        <v/>
      </c>
      <c r="DU302" s="71" t="str">
        <f t="shared" ref="DU302" si="5439">IF(AO302="","","|n"&amp;DU$2&amp;"+"&amp;AO302&amp;DU$1)</f>
        <v/>
      </c>
      <c r="DV302" s="71" t="str">
        <f t="shared" ref="DV302" si="5440">IF(AP302="","","|n"&amp;DV$2&amp;"+"&amp;AP302&amp;DV$1)</f>
        <v/>
      </c>
      <c r="DW302" s="71" t="str">
        <f t="shared" ref="DW302" si="5441">IF(AQ302="","","|n"&amp;DW$2&amp;"+"&amp;AQ302&amp;DW$1)</f>
        <v/>
      </c>
      <c r="DX302" s="71" t="str">
        <f t="shared" ref="DX302" si="5442">IF(AR302="","","|n"&amp;DX$2&amp;"+"&amp;AR302&amp;DX$1)</f>
        <v/>
      </c>
      <c r="DY302" s="71" t="str">
        <f t="shared" ref="DY302" si="5443">IF(AS302="","","|n"&amp;DY$2&amp;"+"&amp;AS302&amp;DY$1)</f>
        <v/>
      </c>
      <c r="DZ302" s="71" t="str">
        <f t="shared" ref="DZ302" si="5444">IF(AT302="","","|n"&amp;DZ$2&amp;"+"&amp;AT302&amp;DZ$1)</f>
        <v/>
      </c>
      <c r="EA302" s="71" t="str">
        <f t="shared" ref="EA302" si="5445">IF(AU302="","","|n"&amp;EA$2&amp;"+"&amp;AU302&amp;EA$1)</f>
        <v/>
      </c>
      <c r="EB302" s="71" t="str">
        <f t="shared" ref="EB302" si="5446">IF(AV302="","","|n"&amp;EB$2&amp;"+"&amp;AV302&amp;EB$1)</f>
        <v/>
      </c>
      <c r="EC302" s="71" t="str">
        <f t="shared" ref="EC302" si="5447">IF(AW302="","","|n"&amp;EC$2&amp;"+"&amp;AW302&amp;EC$1)</f>
        <v/>
      </c>
      <c r="ED302" s="71" t="str">
        <f t="shared" ref="ED302" si="5448">IF(AX302="","","|n"&amp;ED$2&amp;"+"&amp;AX302&amp;ED$1)</f>
        <v/>
      </c>
      <c r="EE302" s="71" t="str">
        <f t="shared" ref="EE302" si="5449">IF(AY302="","","|n"&amp;EE$2&amp;"+"&amp;AY302&amp;EE$1)</f>
        <v/>
      </c>
      <c r="EF302" s="71" t="str">
        <f t="shared" ref="EF302" si="5450">IF(AZ302="","","|n"&amp;EF$2&amp;"+"&amp;AZ302&amp;EF$1)</f>
        <v/>
      </c>
      <c r="EG302" s="71" t="str">
        <f t="shared" ref="EG302" si="5451">IF(BA302="","","|n"&amp;EG$2&amp;"+"&amp;BA302&amp;EG$1)</f>
        <v/>
      </c>
      <c r="EH302" s="71" t="str">
        <f t="shared" ref="EH302" si="5452">IF(BB302="","","|n"&amp;EH$2&amp;"+"&amp;BB302&amp;EH$1)</f>
        <v/>
      </c>
      <c r="EI302" s="71" t="str">
        <f t="shared" ref="EI302" si="5453">IF(BC302="","","|n"&amp;EI$2&amp;"+"&amp;BC302&amp;EI$1)</f>
        <v/>
      </c>
      <c r="EJ302" s="71" t="str">
        <f t="shared" ref="EJ302" si="5454">IF(BD302="","","|n"&amp;EJ$2&amp;"+"&amp;BD302&amp;EJ$1)</f>
        <v/>
      </c>
      <c r="EK302" s="71" t="str">
        <f t="shared" ref="EK302" si="5455">IF(BE302="","","|n"&amp;EK$2&amp;"+"&amp;BE302&amp;EK$1)</f>
        <v/>
      </c>
      <c r="EL302" s="71" t="str">
        <f t="shared" ref="EL302" si="5456">IF(BF302="","","|n"&amp;EL$2&amp;"+"&amp;BF302&amp;EL$1)</f>
        <v/>
      </c>
      <c r="EM302" s="71" t="str">
        <f t="shared" ref="EM302" si="5457">IF(BG302="","","|n"&amp;EM$2&amp;"+"&amp;BG302&amp;EM$1)</f>
        <v/>
      </c>
      <c r="EN302" s="71" t="str">
        <f t="shared" ref="EN302" si="5458">IF(BH302="","","|n"&amp;EN$2&amp;"+"&amp;BH302&amp;EN$1)</f>
        <v/>
      </c>
      <c r="EO302" s="71" t="str">
        <f t="shared" ref="EO302" si="5459">IF(BI302="","","|n"&amp;EO$2&amp;"+"&amp;BI302&amp;EO$1)</f>
        <v/>
      </c>
      <c r="EP302" s="71" t="str">
        <f t="shared" ref="EP302" si="5460">IF(BJ302="","","|n"&amp;EP$2&amp;"+"&amp;BJ302&amp;EP$1)</f>
        <v/>
      </c>
      <c r="EQ302" s="71" t="str">
        <f t="shared" ref="EQ302" si="5461">IF(BK302="","","|n"&amp;EQ$2&amp;"+"&amp;BK302&amp;EQ$1)</f>
        <v/>
      </c>
      <c r="ER302" s="71" t="str">
        <f t="shared" ref="ER302" si="5462">IF(BL302="","","|n"&amp;ER$2&amp;"+"&amp;BL302&amp;ER$1)</f>
        <v/>
      </c>
      <c r="ES302" s="71" t="str">
        <f t="shared" ref="ES302" si="5463">IF(BM302="","","|n"&amp;ES$2&amp;"+"&amp;BM302&amp;ES$1)</f>
        <v/>
      </c>
      <c r="ET302" s="71" t="str">
        <f t="shared" ref="ET302" si="5464">IF(BN302="","","|n"&amp;ET$2&amp;"+"&amp;BN302&amp;ET$1)</f>
        <v/>
      </c>
      <c r="EU302" s="71" t="str">
        <f t="shared" ref="EU302" si="5465">IF(BO302="","","|n"&amp;EU$2&amp;"+"&amp;BO302&amp;EU$1)</f>
        <v/>
      </c>
      <c r="EV302" s="71" t="str">
        <f t="shared" ref="EV302" si="5466">IF(BP302="","","|n"&amp;EV$2&amp;"+"&amp;BP302&amp;EV$1)</f>
        <v/>
      </c>
      <c r="EW302" s="71" t="str">
        <f t="shared" ref="EW302" si="5467">IF(BQ302="","","|n"&amp;EW$2&amp;"+"&amp;BQ302&amp;EW$1)</f>
        <v/>
      </c>
      <c r="EX302" s="71" t="str">
        <f t="shared" ref="EX302" si="5468">IF(BR302="","","|n"&amp;EX$2&amp;"+"&amp;BR302&amp;EX$1)</f>
        <v/>
      </c>
      <c r="EY302" s="71" t="str">
        <f t="shared" ref="EY302" si="5469">IF(BS302="","","|n"&amp;EY$2&amp;"+"&amp;BS302&amp;EY$1)</f>
        <v/>
      </c>
      <c r="EZ302" s="71" t="str">
        <f t="shared" ref="EZ302" si="5470">IF(BT302="","","|n"&amp;EZ$2&amp;"+"&amp;BT302&amp;EZ$1)</f>
        <v/>
      </c>
      <c r="FA302" s="71" t="str">
        <f t="shared" ref="FA302" si="5471">IF(BU302="","","|n"&amp;FA$2&amp;"+"&amp;BU302&amp;FA$1)</f>
        <v/>
      </c>
      <c r="FB302" s="71" t="str">
        <f t="shared" ref="FB302" si="5472">IF(BV302="","","|n"&amp;FB$2&amp;"+"&amp;BV302&amp;FB$1)</f>
        <v/>
      </c>
      <c r="FC302" s="71" t="str">
        <f t="shared" ref="FC302" si="5473">IF(BW302="","","|n"&amp;FC$2&amp;"+"&amp;BW302&amp;FC$1)</f>
        <v/>
      </c>
      <c r="FD302" s="71" t="str">
        <f t="shared" ref="FD302" si="5474">IF(BX302="","","|n"&amp;FD$2&amp;"+"&amp;BX302&amp;FD$1)</f>
        <v/>
      </c>
      <c r="FE302" s="71" t="str">
        <f t="shared" ref="FE302" si="5475">IF(BY302="","","|n"&amp;FE$2&amp;"+"&amp;BY302&amp;FE$1)</f>
        <v/>
      </c>
      <c r="FF302" s="71" t="str">
        <f t="shared" ref="FF302" si="5476">IF(BZ302="","","|n"&amp;FF$2&amp;"+"&amp;BZ302&amp;FF$1)</f>
        <v/>
      </c>
      <c r="FG302" s="71" t="str">
        <f t="shared" ref="FG302" si="5477">IF(CA302="","","|n"&amp;FG$2&amp;"+"&amp;CA302&amp;FG$1)</f>
        <v/>
      </c>
      <c r="FH302" s="71" t="str">
        <f t="shared" ref="FH302" si="5478">IF(CB302="","","|n"&amp;FH$2&amp;"+"&amp;CB302&amp;FH$1)</f>
        <v/>
      </c>
      <c r="FI302" s="71" t="str">
        <f t="shared" ref="FI302" si="5479">IF(CC302="","","|n"&amp;FI$2&amp;"+"&amp;CC302&amp;FI$1)</f>
        <v/>
      </c>
      <c r="FJ302" s="71" t="str">
        <f t="shared" ref="FJ302" si="5480">IF(CD302="","","|n"&amp;FJ$2&amp;"+"&amp;CD302&amp;FJ$1)</f>
        <v/>
      </c>
      <c r="FK302" s="71" t="str">
        <f t="shared" ref="FK302" si="5481">IF(CE302="","","|n"&amp;FK$2&amp;"+"&amp;CE302&amp;FK$1)</f>
        <v/>
      </c>
      <c r="FL302" s="71" t="str">
        <f t="shared" ref="FL302" si="5482">IF(CF302="","","|n"&amp;FL$2&amp;"+"&amp;CF302&amp;FL$1)</f>
        <v/>
      </c>
      <c r="FM302" s="71" t="str">
        <f t="shared" ref="FM302" si="5483">IF(CG302="","","|n"&amp;FM$2&amp;"+"&amp;CG302&amp;FM$1)</f>
        <v/>
      </c>
      <c r="FN302" s="71" t="str">
        <f t="shared" ref="FN302" si="5484">IF(CH302="","","|n"&amp;FN$2&amp;"+"&amp;CH302&amp;FN$1)</f>
        <v/>
      </c>
      <c r="FO302" s="71" t="str">
        <f t="shared" ref="FO302" si="5485">IF(CI302="","","|n"&amp;FO$2&amp;"+"&amp;CI302&amp;FO$1)</f>
        <v/>
      </c>
      <c r="FP302" s="71" t="str">
        <f t="shared" ref="FP302" si="5486">IF(CJ302="","","|n"&amp;FP$2&amp;"+"&amp;CJ302&amp;FP$1)</f>
        <v/>
      </c>
      <c r="FQ302" s="71" t="str">
        <f t="shared" ref="FQ302" si="5487">IF(CK302="","","|n"&amp;FQ$2&amp;"+"&amp;CK302&amp;FQ$1)</f>
        <v/>
      </c>
      <c r="FR302" s="71" t="str">
        <f t="shared" ref="FR302" si="5488">IF(CL302="","","|n"&amp;FR$2&amp;"+"&amp;CL302&amp;FR$1)</f>
        <v/>
      </c>
      <c r="FS302" s="71" t="str">
        <f t="shared" ref="FS302" si="5489">IF(CM302="","","|n"&amp;FS$2&amp;"+"&amp;CM302&amp;FS$1)</f>
        <v/>
      </c>
    </row>
    <row r="303" spans="1:175" ht="16.5">
      <c r="A303" s="72"/>
      <c r="B303" s="121" t="s">
        <v>896</v>
      </c>
      <c r="C303" s="9" t="s">
        <v>897</v>
      </c>
      <c r="E303" s="100"/>
      <c r="F303" s="99"/>
      <c r="S303" s="107"/>
      <c r="T303" s="61" t="s">
        <v>881</v>
      </c>
      <c r="U303" s="85" t="str">
        <f t="shared" ref="U303" si="5490">"ReplaceableTextures\\CommandButtons\\BTNR"&amp;RIGHT(B303,3)&amp;".blp"</f>
        <v>ReplaceableTextures\\CommandButtons\\BTNRY3E.blp</v>
      </c>
      <c r="V303" s="79"/>
      <c r="Z303" s="79"/>
      <c r="AG303" s="109"/>
      <c r="AL303" s="109"/>
      <c r="BC303" s="110"/>
      <c r="BD303" s="110"/>
      <c r="CU303" s="95" t="str">
        <f t="shared" ref="CU303" si="5491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492">T303</f>
        <v>代码生成</v>
      </c>
      <c r="CW303" s="60"/>
      <c r="CX303" s="60"/>
      <c r="CY303" s="60"/>
      <c r="CZ303" s="60"/>
      <c r="DA303" s="60"/>
      <c r="DB303" s="71" t="str">
        <f t="shared" ref="DB303" si="5493">IF(V303="","","|n"&amp;DB$2&amp;"+"&amp;V303&amp;DB$1)</f>
        <v/>
      </c>
      <c r="DC303" s="71" t="str">
        <f t="shared" ref="DC303" si="5494">IF(W303="","","|n"&amp;DC$2&amp;"+"&amp;W303&amp;DC$1)</f>
        <v/>
      </c>
      <c r="DD303" s="71" t="str">
        <f t="shared" ref="DD303" si="5495">IF(X303="","","|n"&amp;DD$2&amp;"+"&amp;X303&amp;DD$1)</f>
        <v/>
      </c>
      <c r="DE303" s="71" t="str">
        <f t="shared" ref="DE303" si="5496">IF(Y303="","","|n"&amp;DE$2&amp;"+"&amp;Y303&amp;DE$1)</f>
        <v/>
      </c>
      <c r="DF303" s="71" t="str">
        <f t="shared" ref="DF303" si="5497">IF(Z303="","","|n"&amp;DF$2&amp;"+"&amp;Z303&amp;DF$1)</f>
        <v/>
      </c>
      <c r="DG303" s="71" t="str">
        <f t="shared" ref="DG303" si="5498">IF(AA303="","","|n"&amp;DG$2&amp;"+"&amp;AA303&amp;DG$1)</f>
        <v/>
      </c>
      <c r="DH303" s="71" t="str">
        <f t="shared" ref="DH303" si="5499">IF(AB303="","","|n"&amp;DH$2&amp;"+"&amp;AB303&amp;DH$1)</f>
        <v/>
      </c>
      <c r="DI303" s="71" t="str">
        <f t="shared" ref="DI303" si="5500">IF(AC303="","","|n"&amp;DI$2&amp;"+"&amp;AC303&amp;DI$1)</f>
        <v/>
      </c>
      <c r="DJ303" s="71" t="str">
        <f t="shared" ref="DJ303" si="5501">IF(AD303="","","|n"&amp;DJ$2&amp;"+"&amp;AD303&amp;DJ$1)</f>
        <v/>
      </c>
      <c r="DK303" s="71" t="str">
        <f t="shared" ref="DK303" si="5502">IF(AE303="","","|n"&amp;DK$2&amp;"+"&amp;AE303&amp;DK$1)</f>
        <v/>
      </c>
      <c r="DL303" s="71" t="str">
        <f t="shared" ref="DL303" si="5503">IF(AF303="","","|n"&amp;DL$2&amp;"+"&amp;AF303&amp;DL$1)</f>
        <v/>
      </c>
      <c r="DM303" s="71" t="str">
        <f t="shared" ref="DM303" si="5504">IF(AG303="","","|n"&amp;DM$2&amp;"+"&amp;AG303&amp;DM$1)</f>
        <v/>
      </c>
      <c r="DN303" s="71" t="str">
        <f t="shared" ref="DN303" si="5505">IF(AH303="","","|n"&amp;DN$2&amp;"+"&amp;AH303&amp;DN$1)</f>
        <v/>
      </c>
      <c r="DO303" s="71" t="str">
        <f t="shared" ref="DO303" si="5506">IF(AI303="","","|n"&amp;DO$2&amp;"+"&amp;AI303&amp;DO$1)</f>
        <v/>
      </c>
      <c r="DP303" s="71" t="str">
        <f t="shared" ref="DP303" si="5507">IF(AJ303="","","|n"&amp;DP$2&amp;"+"&amp;AJ303&amp;DP$1)</f>
        <v/>
      </c>
      <c r="DQ303" s="71" t="str">
        <f t="shared" ref="DQ303" si="5508">IF(AK303="","","|n"&amp;DQ$2&amp;"+"&amp;AK303&amp;DQ$1)</f>
        <v/>
      </c>
      <c r="DR303" s="71" t="str">
        <f t="shared" ref="DR303" si="5509">IF(AL303="","","|n"&amp;DR$2&amp;"+"&amp;AL303&amp;DR$1)</f>
        <v/>
      </c>
      <c r="DS303" s="71" t="str">
        <f t="shared" ref="DS303" si="5510">IF(AM303="","","|n"&amp;DS$2&amp;"+"&amp;AM303&amp;DS$1)</f>
        <v/>
      </c>
      <c r="DT303" s="71" t="str">
        <f t="shared" ref="DT303" si="5511">IF(AN303="","","|n"&amp;DT$2&amp;"+"&amp;AN303&amp;DT$1)</f>
        <v/>
      </c>
      <c r="DU303" s="71" t="str">
        <f t="shared" ref="DU303" si="5512">IF(AO303="","","|n"&amp;DU$2&amp;"+"&amp;AO303&amp;DU$1)</f>
        <v/>
      </c>
      <c r="DV303" s="71" t="str">
        <f t="shared" ref="DV303" si="5513">IF(AP303="","","|n"&amp;DV$2&amp;"+"&amp;AP303&amp;DV$1)</f>
        <v/>
      </c>
      <c r="DW303" s="71" t="str">
        <f t="shared" ref="DW303" si="5514">IF(AQ303="","","|n"&amp;DW$2&amp;"+"&amp;AQ303&amp;DW$1)</f>
        <v/>
      </c>
      <c r="DX303" s="71" t="str">
        <f t="shared" ref="DX303" si="5515">IF(AR303="","","|n"&amp;DX$2&amp;"+"&amp;AR303&amp;DX$1)</f>
        <v/>
      </c>
      <c r="DY303" s="71" t="str">
        <f t="shared" ref="DY303" si="5516">IF(AS303="","","|n"&amp;DY$2&amp;"+"&amp;AS303&amp;DY$1)</f>
        <v/>
      </c>
      <c r="DZ303" s="71" t="str">
        <f t="shared" ref="DZ303" si="5517">IF(AT303="","","|n"&amp;DZ$2&amp;"+"&amp;AT303&amp;DZ$1)</f>
        <v/>
      </c>
      <c r="EA303" s="71" t="str">
        <f t="shared" ref="EA303" si="5518">IF(AU303="","","|n"&amp;EA$2&amp;"+"&amp;AU303&amp;EA$1)</f>
        <v/>
      </c>
      <c r="EB303" s="71" t="str">
        <f t="shared" ref="EB303" si="5519">IF(AV303="","","|n"&amp;EB$2&amp;"+"&amp;AV303&amp;EB$1)</f>
        <v/>
      </c>
      <c r="EC303" s="71" t="str">
        <f t="shared" ref="EC303" si="5520">IF(AW303="","","|n"&amp;EC$2&amp;"+"&amp;AW303&amp;EC$1)</f>
        <v/>
      </c>
      <c r="ED303" s="71" t="str">
        <f t="shared" ref="ED303" si="5521">IF(AX303="","","|n"&amp;ED$2&amp;"+"&amp;AX303&amp;ED$1)</f>
        <v/>
      </c>
      <c r="EE303" s="71" t="str">
        <f t="shared" ref="EE303" si="5522">IF(AY303="","","|n"&amp;EE$2&amp;"+"&amp;AY303&amp;EE$1)</f>
        <v/>
      </c>
      <c r="EF303" s="71" t="str">
        <f t="shared" ref="EF303" si="5523">IF(AZ303="","","|n"&amp;EF$2&amp;"+"&amp;AZ303&amp;EF$1)</f>
        <v/>
      </c>
      <c r="EG303" s="71" t="str">
        <f t="shared" ref="EG303" si="5524">IF(BA303="","","|n"&amp;EG$2&amp;"+"&amp;BA303&amp;EG$1)</f>
        <v/>
      </c>
      <c r="EH303" s="71" t="str">
        <f t="shared" ref="EH303" si="5525">IF(BB303="","","|n"&amp;EH$2&amp;"+"&amp;BB303&amp;EH$1)</f>
        <v/>
      </c>
      <c r="EI303" s="71" t="str">
        <f t="shared" ref="EI303" si="5526">IF(BC303="","","|n"&amp;EI$2&amp;"+"&amp;BC303&amp;EI$1)</f>
        <v/>
      </c>
      <c r="EJ303" s="71" t="str">
        <f t="shared" ref="EJ303" si="5527">IF(BD303="","","|n"&amp;EJ$2&amp;"+"&amp;BD303&amp;EJ$1)</f>
        <v/>
      </c>
      <c r="EK303" s="71" t="str">
        <f t="shared" ref="EK303" si="5528">IF(BE303="","","|n"&amp;EK$2&amp;"+"&amp;BE303&amp;EK$1)</f>
        <v/>
      </c>
      <c r="EL303" s="71" t="str">
        <f t="shared" ref="EL303" si="5529">IF(BF303="","","|n"&amp;EL$2&amp;"+"&amp;BF303&amp;EL$1)</f>
        <v/>
      </c>
      <c r="EM303" s="71" t="str">
        <f t="shared" ref="EM303" si="5530">IF(BG303="","","|n"&amp;EM$2&amp;"+"&amp;BG303&amp;EM$1)</f>
        <v/>
      </c>
      <c r="EN303" s="71" t="str">
        <f t="shared" ref="EN303" si="5531">IF(BH303="","","|n"&amp;EN$2&amp;"+"&amp;BH303&amp;EN$1)</f>
        <v/>
      </c>
      <c r="EO303" s="71" t="str">
        <f t="shared" ref="EO303" si="5532">IF(BI303="","","|n"&amp;EO$2&amp;"+"&amp;BI303&amp;EO$1)</f>
        <v/>
      </c>
      <c r="EP303" s="71" t="str">
        <f t="shared" ref="EP303" si="5533">IF(BJ303="","","|n"&amp;EP$2&amp;"+"&amp;BJ303&amp;EP$1)</f>
        <v/>
      </c>
      <c r="EQ303" s="71" t="str">
        <f t="shared" ref="EQ303" si="5534">IF(BK303="","","|n"&amp;EQ$2&amp;"+"&amp;BK303&amp;EQ$1)</f>
        <v/>
      </c>
      <c r="ER303" s="71" t="str">
        <f t="shared" ref="ER303" si="5535">IF(BL303="","","|n"&amp;ER$2&amp;"+"&amp;BL303&amp;ER$1)</f>
        <v/>
      </c>
      <c r="ES303" s="71" t="str">
        <f t="shared" ref="ES303" si="5536">IF(BM303="","","|n"&amp;ES$2&amp;"+"&amp;BM303&amp;ES$1)</f>
        <v/>
      </c>
      <c r="ET303" s="71" t="str">
        <f t="shared" ref="ET303" si="5537">IF(BN303="","","|n"&amp;ET$2&amp;"+"&amp;BN303&amp;ET$1)</f>
        <v/>
      </c>
      <c r="EU303" s="71" t="str">
        <f t="shared" ref="EU303" si="5538">IF(BO303="","","|n"&amp;EU$2&amp;"+"&amp;BO303&amp;EU$1)</f>
        <v/>
      </c>
      <c r="EV303" s="71" t="str">
        <f t="shared" ref="EV303" si="5539">IF(BP303="","","|n"&amp;EV$2&amp;"+"&amp;BP303&amp;EV$1)</f>
        <v/>
      </c>
      <c r="EW303" s="71" t="str">
        <f t="shared" ref="EW303" si="5540">IF(BQ303="","","|n"&amp;EW$2&amp;"+"&amp;BQ303&amp;EW$1)</f>
        <v/>
      </c>
      <c r="EX303" s="71" t="str">
        <f t="shared" ref="EX303" si="5541">IF(BR303="","","|n"&amp;EX$2&amp;"+"&amp;BR303&amp;EX$1)</f>
        <v/>
      </c>
      <c r="EY303" s="71" t="str">
        <f t="shared" ref="EY303" si="5542">IF(BS303="","","|n"&amp;EY$2&amp;"+"&amp;BS303&amp;EY$1)</f>
        <v/>
      </c>
      <c r="EZ303" s="71" t="str">
        <f t="shared" ref="EZ303" si="5543">IF(BT303="","","|n"&amp;EZ$2&amp;"+"&amp;BT303&amp;EZ$1)</f>
        <v/>
      </c>
      <c r="FA303" s="71" t="str">
        <f t="shared" ref="FA303" si="5544">IF(BU303="","","|n"&amp;FA$2&amp;"+"&amp;BU303&amp;FA$1)</f>
        <v/>
      </c>
      <c r="FB303" s="71" t="str">
        <f t="shared" ref="FB303" si="5545">IF(BV303="","","|n"&amp;FB$2&amp;"+"&amp;BV303&amp;FB$1)</f>
        <v/>
      </c>
      <c r="FC303" s="71" t="str">
        <f t="shared" ref="FC303" si="5546">IF(BW303="","","|n"&amp;FC$2&amp;"+"&amp;BW303&amp;FC$1)</f>
        <v/>
      </c>
      <c r="FD303" s="71" t="str">
        <f t="shared" ref="FD303" si="5547">IF(BX303="","","|n"&amp;FD$2&amp;"+"&amp;BX303&amp;FD$1)</f>
        <v/>
      </c>
      <c r="FE303" s="71" t="str">
        <f t="shared" ref="FE303" si="5548">IF(BY303="","","|n"&amp;FE$2&amp;"+"&amp;BY303&amp;FE$1)</f>
        <v/>
      </c>
      <c r="FF303" s="71" t="str">
        <f t="shared" ref="FF303" si="5549">IF(BZ303="","","|n"&amp;FF$2&amp;"+"&amp;BZ303&amp;FF$1)</f>
        <v/>
      </c>
      <c r="FG303" s="71" t="str">
        <f t="shared" ref="FG303" si="5550">IF(CA303="","","|n"&amp;FG$2&amp;"+"&amp;CA303&amp;FG$1)</f>
        <v/>
      </c>
      <c r="FH303" s="71" t="str">
        <f t="shared" ref="FH303" si="5551">IF(CB303="","","|n"&amp;FH$2&amp;"+"&amp;CB303&amp;FH$1)</f>
        <v/>
      </c>
      <c r="FI303" s="71" t="str">
        <f t="shared" ref="FI303" si="5552">IF(CC303="","","|n"&amp;FI$2&amp;"+"&amp;CC303&amp;FI$1)</f>
        <v/>
      </c>
      <c r="FJ303" s="71" t="str">
        <f t="shared" ref="FJ303" si="5553">IF(CD303="","","|n"&amp;FJ$2&amp;"+"&amp;CD303&amp;FJ$1)</f>
        <v/>
      </c>
      <c r="FK303" s="71" t="str">
        <f t="shared" ref="FK303" si="5554">IF(CE303="","","|n"&amp;FK$2&amp;"+"&amp;CE303&amp;FK$1)</f>
        <v/>
      </c>
      <c r="FL303" s="71" t="str">
        <f t="shared" ref="FL303" si="5555">IF(CF303="","","|n"&amp;FL$2&amp;"+"&amp;CF303&amp;FL$1)</f>
        <v/>
      </c>
      <c r="FM303" s="71" t="str">
        <f t="shared" ref="FM303" si="5556">IF(CG303="","","|n"&amp;FM$2&amp;"+"&amp;CG303&amp;FM$1)</f>
        <v/>
      </c>
      <c r="FN303" s="71" t="str">
        <f t="shared" ref="FN303" si="5557">IF(CH303="","","|n"&amp;FN$2&amp;"+"&amp;CH303&amp;FN$1)</f>
        <v/>
      </c>
      <c r="FO303" s="71" t="str">
        <f t="shared" ref="FO303" si="5558">IF(CI303="","","|n"&amp;FO$2&amp;"+"&amp;CI303&amp;FO$1)</f>
        <v/>
      </c>
      <c r="FP303" s="71" t="str">
        <f t="shared" ref="FP303" si="5559">IF(CJ303="","","|n"&amp;FP$2&amp;"+"&amp;CJ303&amp;FP$1)</f>
        <v/>
      </c>
      <c r="FQ303" s="71" t="str">
        <f t="shared" ref="FQ303" si="5560">IF(CK303="","","|n"&amp;FQ$2&amp;"+"&amp;CK303&amp;FQ$1)</f>
        <v/>
      </c>
      <c r="FR303" s="71" t="str">
        <f t="shared" ref="FR303" si="5561">IF(CL303="","","|n"&amp;FR$2&amp;"+"&amp;CL303&amp;FR$1)</f>
        <v/>
      </c>
      <c r="FS303" s="71" t="str">
        <f t="shared" ref="FS303" si="5562">IF(CM303="","","|n"&amp;FS$2&amp;"+"&amp;CM303&amp;FS$1)</f>
        <v/>
      </c>
    </row>
    <row r="304" spans="1:175" ht="16.5">
      <c r="A304" s="72"/>
      <c r="B304" s="121" t="s">
        <v>1428</v>
      </c>
      <c r="C304" s="9" t="s">
        <v>1429</v>
      </c>
      <c r="E304" s="100"/>
      <c r="F304" s="99"/>
      <c r="S304" s="107"/>
      <c r="T304" s="61" t="s">
        <v>881</v>
      </c>
      <c r="U304" s="195" t="s">
        <v>1434</v>
      </c>
      <c r="V304" s="79"/>
      <c r="Z304" s="79"/>
      <c r="AG304" s="109"/>
      <c r="AL304" s="109"/>
      <c r="BC304" s="110"/>
      <c r="BD304" s="110"/>
      <c r="CU304" s="95" t="str">
        <f t="shared" ref="CU304:CU305" si="5563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ref="CV304:CV305" si="5564">T304</f>
        <v>代码生成</v>
      </c>
      <c r="CW304" s="60"/>
      <c r="CX304" s="60"/>
      <c r="CY304" s="60"/>
      <c r="CZ304" s="60"/>
      <c r="DA304" s="60"/>
      <c r="DB304" s="71" t="str">
        <f t="shared" ref="DB304:DB305" si="5565">IF(V304="","","|n"&amp;DB$2&amp;"+"&amp;V304&amp;DB$1)</f>
        <v/>
      </c>
      <c r="DC304" s="71" t="str">
        <f t="shared" ref="DC304:DC305" si="5566">IF(W304="","","|n"&amp;DC$2&amp;"+"&amp;W304&amp;DC$1)</f>
        <v/>
      </c>
      <c r="DD304" s="71" t="str">
        <f t="shared" ref="DD304:DD305" si="5567">IF(X304="","","|n"&amp;DD$2&amp;"+"&amp;X304&amp;DD$1)</f>
        <v/>
      </c>
      <c r="DE304" s="71" t="str">
        <f t="shared" ref="DE304:DE305" si="5568">IF(Y304="","","|n"&amp;DE$2&amp;"+"&amp;Y304&amp;DE$1)</f>
        <v/>
      </c>
      <c r="DF304" s="71" t="str">
        <f t="shared" ref="DF304:DF305" si="5569">IF(Z304="","","|n"&amp;DF$2&amp;"+"&amp;Z304&amp;DF$1)</f>
        <v/>
      </c>
      <c r="DG304" s="71" t="str">
        <f t="shared" ref="DG304:DG305" si="5570">IF(AA304="","","|n"&amp;DG$2&amp;"+"&amp;AA304&amp;DG$1)</f>
        <v/>
      </c>
      <c r="DH304" s="71" t="str">
        <f t="shared" ref="DH304:DH305" si="5571">IF(AB304="","","|n"&amp;DH$2&amp;"+"&amp;AB304&amp;DH$1)</f>
        <v/>
      </c>
      <c r="DI304" s="71" t="str">
        <f t="shared" ref="DI304:DI305" si="5572">IF(AC304="","","|n"&amp;DI$2&amp;"+"&amp;AC304&amp;DI$1)</f>
        <v/>
      </c>
      <c r="DJ304" s="71" t="str">
        <f t="shared" ref="DJ304:DJ305" si="5573">IF(AD304="","","|n"&amp;DJ$2&amp;"+"&amp;AD304&amp;DJ$1)</f>
        <v/>
      </c>
      <c r="DK304" s="71" t="str">
        <f t="shared" ref="DK304:DK305" si="5574">IF(AE304="","","|n"&amp;DK$2&amp;"+"&amp;AE304&amp;DK$1)</f>
        <v/>
      </c>
      <c r="DL304" s="71" t="str">
        <f t="shared" ref="DL304:DL305" si="5575">IF(AF304="","","|n"&amp;DL$2&amp;"+"&amp;AF304&amp;DL$1)</f>
        <v/>
      </c>
      <c r="DM304" s="71" t="str">
        <f t="shared" ref="DM304:DM305" si="5576">IF(AG304="","","|n"&amp;DM$2&amp;"+"&amp;AG304&amp;DM$1)</f>
        <v/>
      </c>
      <c r="DN304" s="71" t="str">
        <f t="shared" ref="DN304:DN305" si="5577">IF(AH304="","","|n"&amp;DN$2&amp;"+"&amp;AH304&amp;DN$1)</f>
        <v/>
      </c>
      <c r="DO304" s="71" t="str">
        <f t="shared" ref="DO304:DO305" si="5578">IF(AI304="","","|n"&amp;DO$2&amp;"+"&amp;AI304&amp;DO$1)</f>
        <v/>
      </c>
      <c r="DP304" s="71" t="str">
        <f t="shared" ref="DP304:DP305" si="5579">IF(AJ304="","","|n"&amp;DP$2&amp;"+"&amp;AJ304&amp;DP$1)</f>
        <v/>
      </c>
      <c r="DQ304" s="71" t="str">
        <f t="shared" ref="DQ304:DQ305" si="5580">IF(AK304="","","|n"&amp;DQ$2&amp;"+"&amp;AK304&amp;DQ$1)</f>
        <v/>
      </c>
      <c r="DR304" s="71" t="str">
        <f t="shared" ref="DR304:DR305" si="5581">IF(AL304="","","|n"&amp;DR$2&amp;"+"&amp;AL304&amp;DR$1)</f>
        <v/>
      </c>
      <c r="DS304" s="71" t="str">
        <f t="shared" ref="DS304:DS305" si="5582">IF(AM304="","","|n"&amp;DS$2&amp;"+"&amp;AM304&amp;DS$1)</f>
        <v/>
      </c>
      <c r="DT304" s="71" t="str">
        <f t="shared" ref="DT304:DT305" si="5583">IF(AN304="","","|n"&amp;DT$2&amp;"+"&amp;AN304&amp;DT$1)</f>
        <v/>
      </c>
      <c r="DU304" s="71" t="str">
        <f t="shared" ref="DU304:DU305" si="5584">IF(AO304="","","|n"&amp;DU$2&amp;"+"&amp;AO304&amp;DU$1)</f>
        <v/>
      </c>
      <c r="DV304" s="71" t="str">
        <f t="shared" ref="DV304:DV305" si="5585">IF(AP304="","","|n"&amp;DV$2&amp;"+"&amp;AP304&amp;DV$1)</f>
        <v/>
      </c>
      <c r="DW304" s="71" t="str">
        <f t="shared" ref="DW304:DW305" si="5586">IF(AQ304="","","|n"&amp;DW$2&amp;"+"&amp;AQ304&amp;DW$1)</f>
        <v/>
      </c>
      <c r="DX304" s="71" t="str">
        <f t="shared" ref="DX304:DX305" si="5587">IF(AR304="","","|n"&amp;DX$2&amp;"+"&amp;AR304&amp;DX$1)</f>
        <v/>
      </c>
      <c r="DY304" s="71" t="str">
        <f t="shared" ref="DY304:DY305" si="5588">IF(AS304="","","|n"&amp;DY$2&amp;"+"&amp;AS304&amp;DY$1)</f>
        <v/>
      </c>
      <c r="DZ304" s="71" t="str">
        <f t="shared" ref="DZ304:DZ305" si="5589">IF(AT304="","","|n"&amp;DZ$2&amp;"+"&amp;AT304&amp;DZ$1)</f>
        <v/>
      </c>
      <c r="EA304" s="71" t="str">
        <f t="shared" ref="EA304:EA305" si="5590">IF(AU304="","","|n"&amp;EA$2&amp;"+"&amp;AU304&amp;EA$1)</f>
        <v/>
      </c>
      <c r="EB304" s="71" t="str">
        <f t="shared" ref="EB304:EB305" si="5591">IF(AV304="","","|n"&amp;EB$2&amp;"+"&amp;AV304&amp;EB$1)</f>
        <v/>
      </c>
      <c r="EC304" s="71" t="str">
        <f t="shared" ref="EC304:EC305" si="5592">IF(AW304="","","|n"&amp;EC$2&amp;"+"&amp;AW304&amp;EC$1)</f>
        <v/>
      </c>
      <c r="ED304" s="71" t="str">
        <f t="shared" ref="ED304:ED305" si="5593">IF(AX304="","","|n"&amp;ED$2&amp;"+"&amp;AX304&amp;ED$1)</f>
        <v/>
      </c>
      <c r="EE304" s="71" t="str">
        <f t="shared" ref="EE304:EE305" si="5594">IF(AY304="","","|n"&amp;EE$2&amp;"+"&amp;AY304&amp;EE$1)</f>
        <v/>
      </c>
      <c r="EF304" s="71" t="str">
        <f t="shared" ref="EF304:EF305" si="5595">IF(AZ304="","","|n"&amp;EF$2&amp;"+"&amp;AZ304&amp;EF$1)</f>
        <v/>
      </c>
      <c r="EG304" s="71" t="str">
        <f t="shared" ref="EG304:EG305" si="5596">IF(BA304="","","|n"&amp;EG$2&amp;"+"&amp;BA304&amp;EG$1)</f>
        <v/>
      </c>
      <c r="EH304" s="71" t="str">
        <f t="shared" ref="EH304:EH305" si="5597">IF(BB304="","","|n"&amp;EH$2&amp;"+"&amp;BB304&amp;EH$1)</f>
        <v/>
      </c>
      <c r="EI304" s="71" t="str">
        <f t="shared" ref="EI304:EI305" si="5598">IF(BC304="","","|n"&amp;EI$2&amp;"+"&amp;BC304&amp;EI$1)</f>
        <v/>
      </c>
      <c r="EJ304" s="71" t="str">
        <f t="shared" ref="EJ304:EJ305" si="5599">IF(BD304="","","|n"&amp;EJ$2&amp;"+"&amp;BD304&amp;EJ$1)</f>
        <v/>
      </c>
      <c r="EK304" s="71" t="str">
        <f t="shared" ref="EK304:EK305" si="5600">IF(BE304="","","|n"&amp;EK$2&amp;"+"&amp;BE304&amp;EK$1)</f>
        <v/>
      </c>
      <c r="EL304" s="71" t="str">
        <f t="shared" ref="EL304:EL305" si="5601">IF(BF304="","","|n"&amp;EL$2&amp;"+"&amp;BF304&amp;EL$1)</f>
        <v/>
      </c>
      <c r="EM304" s="71" t="str">
        <f t="shared" ref="EM304:EM305" si="5602">IF(BG304="","","|n"&amp;EM$2&amp;"+"&amp;BG304&amp;EM$1)</f>
        <v/>
      </c>
      <c r="EN304" s="71" t="str">
        <f t="shared" ref="EN304:EN305" si="5603">IF(BH304="","","|n"&amp;EN$2&amp;"+"&amp;BH304&amp;EN$1)</f>
        <v/>
      </c>
      <c r="EO304" s="71" t="str">
        <f t="shared" ref="EO304:EO305" si="5604">IF(BI304="","","|n"&amp;EO$2&amp;"+"&amp;BI304&amp;EO$1)</f>
        <v/>
      </c>
      <c r="EP304" s="71" t="str">
        <f t="shared" ref="EP304:EP305" si="5605">IF(BJ304="","","|n"&amp;EP$2&amp;"+"&amp;BJ304&amp;EP$1)</f>
        <v/>
      </c>
      <c r="EQ304" s="71" t="str">
        <f t="shared" ref="EQ304:EQ305" si="5606">IF(BK304="","","|n"&amp;EQ$2&amp;"+"&amp;BK304&amp;EQ$1)</f>
        <v/>
      </c>
      <c r="ER304" s="71" t="str">
        <f t="shared" ref="ER304:ER305" si="5607">IF(BL304="","","|n"&amp;ER$2&amp;"+"&amp;BL304&amp;ER$1)</f>
        <v/>
      </c>
      <c r="ES304" s="71" t="str">
        <f t="shared" ref="ES304:ES305" si="5608">IF(BM304="","","|n"&amp;ES$2&amp;"+"&amp;BM304&amp;ES$1)</f>
        <v/>
      </c>
      <c r="ET304" s="71" t="str">
        <f t="shared" ref="ET304:ET305" si="5609">IF(BN304="","","|n"&amp;ET$2&amp;"+"&amp;BN304&amp;ET$1)</f>
        <v/>
      </c>
      <c r="EU304" s="71" t="str">
        <f t="shared" ref="EU304:EU305" si="5610">IF(BO304="","","|n"&amp;EU$2&amp;"+"&amp;BO304&amp;EU$1)</f>
        <v/>
      </c>
      <c r="EV304" s="71" t="str">
        <f t="shared" ref="EV304:EV305" si="5611">IF(BP304="","","|n"&amp;EV$2&amp;"+"&amp;BP304&amp;EV$1)</f>
        <v/>
      </c>
      <c r="EW304" s="71" t="str">
        <f t="shared" ref="EW304:EW305" si="5612">IF(BQ304="","","|n"&amp;EW$2&amp;"+"&amp;BQ304&amp;EW$1)</f>
        <v/>
      </c>
      <c r="EX304" s="71" t="str">
        <f t="shared" ref="EX304:EX305" si="5613">IF(BR304="","","|n"&amp;EX$2&amp;"+"&amp;BR304&amp;EX$1)</f>
        <v/>
      </c>
      <c r="EY304" s="71" t="str">
        <f t="shared" ref="EY304:EY305" si="5614">IF(BS304="","","|n"&amp;EY$2&amp;"+"&amp;BS304&amp;EY$1)</f>
        <v/>
      </c>
      <c r="EZ304" s="71" t="str">
        <f t="shared" ref="EZ304:EZ305" si="5615">IF(BT304="","","|n"&amp;EZ$2&amp;"+"&amp;BT304&amp;EZ$1)</f>
        <v/>
      </c>
      <c r="FA304" s="71" t="str">
        <f t="shared" ref="FA304:FA305" si="5616">IF(BU304="","","|n"&amp;FA$2&amp;"+"&amp;BU304&amp;FA$1)</f>
        <v/>
      </c>
      <c r="FB304" s="71" t="str">
        <f t="shared" ref="FB304:FB305" si="5617">IF(BV304="","","|n"&amp;FB$2&amp;"+"&amp;BV304&amp;FB$1)</f>
        <v/>
      </c>
      <c r="FC304" s="71" t="str">
        <f t="shared" ref="FC304:FC305" si="5618">IF(BW304="","","|n"&amp;FC$2&amp;"+"&amp;BW304&amp;FC$1)</f>
        <v/>
      </c>
      <c r="FD304" s="71" t="str">
        <f t="shared" ref="FD304:FD305" si="5619">IF(BX304="","","|n"&amp;FD$2&amp;"+"&amp;BX304&amp;FD$1)</f>
        <v/>
      </c>
      <c r="FE304" s="71" t="str">
        <f t="shared" ref="FE304:FE305" si="5620">IF(BY304="","","|n"&amp;FE$2&amp;"+"&amp;BY304&amp;FE$1)</f>
        <v/>
      </c>
      <c r="FF304" s="71" t="str">
        <f t="shared" ref="FF304:FF305" si="5621">IF(BZ304="","","|n"&amp;FF$2&amp;"+"&amp;BZ304&amp;FF$1)</f>
        <v/>
      </c>
      <c r="FG304" s="71" t="str">
        <f t="shared" ref="FG304:FG305" si="5622">IF(CA304="","","|n"&amp;FG$2&amp;"+"&amp;CA304&amp;FG$1)</f>
        <v/>
      </c>
      <c r="FH304" s="71" t="str">
        <f t="shared" ref="FH304:FH305" si="5623">IF(CB304="","","|n"&amp;FH$2&amp;"+"&amp;CB304&amp;FH$1)</f>
        <v/>
      </c>
      <c r="FI304" s="71" t="str">
        <f t="shared" ref="FI304:FI305" si="5624">IF(CC304="","","|n"&amp;FI$2&amp;"+"&amp;CC304&amp;FI$1)</f>
        <v/>
      </c>
      <c r="FJ304" s="71" t="str">
        <f t="shared" ref="FJ304:FJ305" si="5625">IF(CD304="","","|n"&amp;FJ$2&amp;"+"&amp;CD304&amp;FJ$1)</f>
        <v/>
      </c>
      <c r="FK304" s="71" t="str">
        <f t="shared" ref="FK304:FK305" si="5626">IF(CE304="","","|n"&amp;FK$2&amp;"+"&amp;CE304&amp;FK$1)</f>
        <v/>
      </c>
      <c r="FL304" s="71" t="str">
        <f t="shared" ref="FL304:FL305" si="5627">IF(CF304="","","|n"&amp;FL$2&amp;"+"&amp;CF304&amp;FL$1)</f>
        <v/>
      </c>
      <c r="FM304" s="71" t="str">
        <f t="shared" ref="FM304:FM305" si="5628">IF(CG304="","","|n"&amp;FM$2&amp;"+"&amp;CG304&amp;FM$1)</f>
        <v/>
      </c>
      <c r="FN304" s="71" t="str">
        <f t="shared" ref="FN304:FN305" si="5629">IF(CH304="","","|n"&amp;FN$2&amp;"+"&amp;CH304&amp;FN$1)</f>
        <v/>
      </c>
      <c r="FO304" s="71" t="str">
        <f t="shared" ref="FO304:FO305" si="5630">IF(CI304="","","|n"&amp;FO$2&amp;"+"&amp;CI304&amp;FO$1)</f>
        <v/>
      </c>
      <c r="FP304" s="71" t="str">
        <f t="shared" ref="FP304:FP305" si="5631">IF(CJ304="","","|n"&amp;FP$2&amp;"+"&amp;CJ304&amp;FP$1)</f>
        <v/>
      </c>
      <c r="FQ304" s="71" t="str">
        <f t="shared" ref="FQ304:FQ305" si="5632">IF(CK304="","","|n"&amp;FQ$2&amp;"+"&amp;CK304&amp;FQ$1)</f>
        <v/>
      </c>
      <c r="FR304" s="71" t="str">
        <f t="shared" ref="FR304:FR305" si="5633">IF(CL304="","","|n"&amp;FR$2&amp;"+"&amp;CL304&amp;FR$1)</f>
        <v/>
      </c>
      <c r="FS304" s="71" t="str">
        <f t="shared" ref="FS304:FS305" si="5634">IF(CM304="","","|n"&amp;FS$2&amp;"+"&amp;CM304&amp;FS$1)</f>
        <v/>
      </c>
    </row>
    <row r="305" spans="1:175" ht="16.5">
      <c r="A305" s="72"/>
      <c r="B305" s="121" t="s">
        <v>1430</v>
      </c>
      <c r="C305" s="9" t="s">
        <v>1431</v>
      </c>
      <c r="E305" s="100"/>
      <c r="F305" s="99"/>
      <c r="S305" s="107"/>
      <c r="T305" s="61" t="s">
        <v>881</v>
      </c>
      <c r="U305" s="195" t="s">
        <v>1435</v>
      </c>
      <c r="V305" s="79"/>
      <c r="Z305" s="79"/>
      <c r="AG305" s="109"/>
      <c r="AL305" s="109"/>
      <c r="BC305" s="110"/>
      <c r="BD305" s="110"/>
      <c r="CU305" s="95" t="str">
        <f t="shared" si="5563"/>
        <v>|n</v>
      </c>
      <c r="CV305" s="61" t="str">
        <f t="shared" si="5564"/>
        <v>代码生成</v>
      </c>
      <c r="CW305" s="60"/>
      <c r="CX305" s="60"/>
      <c r="CY305" s="60"/>
      <c r="CZ305" s="60"/>
      <c r="DA305" s="60"/>
      <c r="DB305" s="71" t="str">
        <f t="shared" si="5565"/>
        <v/>
      </c>
      <c r="DC305" s="71" t="str">
        <f t="shared" si="5566"/>
        <v/>
      </c>
      <c r="DD305" s="71" t="str">
        <f t="shared" si="5567"/>
        <v/>
      </c>
      <c r="DE305" s="71" t="str">
        <f t="shared" si="5568"/>
        <v/>
      </c>
      <c r="DF305" s="71" t="str">
        <f t="shared" si="5569"/>
        <v/>
      </c>
      <c r="DG305" s="71" t="str">
        <f t="shared" si="5570"/>
        <v/>
      </c>
      <c r="DH305" s="71" t="str">
        <f t="shared" si="5571"/>
        <v/>
      </c>
      <c r="DI305" s="71" t="str">
        <f t="shared" si="5572"/>
        <v/>
      </c>
      <c r="DJ305" s="71" t="str">
        <f t="shared" si="5573"/>
        <v/>
      </c>
      <c r="DK305" s="71" t="str">
        <f t="shared" si="5574"/>
        <v/>
      </c>
      <c r="DL305" s="71" t="str">
        <f t="shared" si="5575"/>
        <v/>
      </c>
      <c r="DM305" s="71" t="str">
        <f t="shared" si="5576"/>
        <v/>
      </c>
      <c r="DN305" s="71" t="str">
        <f t="shared" si="5577"/>
        <v/>
      </c>
      <c r="DO305" s="71" t="str">
        <f t="shared" si="5578"/>
        <v/>
      </c>
      <c r="DP305" s="71" t="str">
        <f t="shared" si="5579"/>
        <v/>
      </c>
      <c r="DQ305" s="71" t="str">
        <f t="shared" si="5580"/>
        <v/>
      </c>
      <c r="DR305" s="71" t="str">
        <f t="shared" si="5581"/>
        <v/>
      </c>
      <c r="DS305" s="71" t="str">
        <f t="shared" si="5582"/>
        <v/>
      </c>
      <c r="DT305" s="71" t="str">
        <f t="shared" si="5583"/>
        <v/>
      </c>
      <c r="DU305" s="71" t="str">
        <f t="shared" si="5584"/>
        <v/>
      </c>
      <c r="DV305" s="71" t="str">
        <f t="shared" si="5585"/>
        <v/>
      </c>
      <c r="DW305" s="71" t="str">
        <f t="shared" si="5586"/>
        <v/>
      </c>
      <c r="DX305" s="71" t="str">
        <f t="shared" si="5587"/>
        <v/>
      </c>
      <c r="DY305" s="71" t="str">
        <f t="shared" si="5588"/>
        <v/>
      </c>
      <c r="DZ305" s="71" t="str">
        <f t="shared" si="5589"/>
        <v/>
      </c>
      <c r="EA305" s="71" t="str">
        <f t="shared" si="5590"/>
        <v/>
      </c>
      <c r="EB305" s="71" t="str">
        <f t="shared" si="5591"/>
        <v/>
      </c>
      <c r="EC305" s="71" t="str">
        <f t="shared" si="5592"/>
        <v/>
      </c>
      <c r="ED305" s="71" t="str">
        <f t="shared" si="5593"/>
        <v/>
      </c>
      <c r="EE305" s="71" t="str">
        <f t="shared" si="5594"/>
        <v/>
      </c>
      <c r="EF305" s="71" t="str">
        <f t="shared" si="5595"/>
        <v/>
      </c>
      <c r="EG305" s="71" t="str">
        <f t="shared" si="5596"/>
        <v/>
      </c>
      <c r="EH305" s="71" t="str">
        <f t="shared" si="5597"/>
        <v/>
      </c>
      <c r="EI305" s="71" t="str">
        <f t="shared" si="5598"/>
        <v/>
      </c>
      <c r="EJ305" s="71" t="str">
        <f t="shared" si="5599"/>
        <v/>
      </c>
      <c r="EK305" s="71" t="str">
        <f t="shared" si="5600"/>
        <v/>
      </c>
      <c r="EL305" s="71" t="str">
        <f t="shared" si="5601"/>
        <v/>
      </c>
      <c r="EM305" s="71" t="str">
        <f t="shared" si="5602"/>
        <v/>
      </c>
      <c r="EN305" s="71" t="str">
        <f t="shared" si="5603"/>
        <v/>
      </c>
      <c r="EO305" s="71" t="str">
        <f t="shared" si="5604"/>
        <v/>
      </c>
      <c r="EP305" s="71" t="str">
        <f t="shared" si="5605"/>
        <v/>
      </c>
      <c r="EQ305" s="71" t="str">
        <f t="shared" si="5606"/>
        <v/>
      </c>
      <c r="ER305" s="71" t="str">
        <f t="shared" si="5607"/>
        <v/>
      </c>
      <c r="ES305" s="71" t="str">
        <f t="shared" si="5608"/>
        <v/>
      </c>
      <c r="ET305" s="71" t="str">
        <f t="shared" si="5609"/>
        <v/>
      </c>
      <c r="EU305" s="71" t="str">
        <f t="shared" si="5610"/>
        <v/>
      </c>
      <c r="EV305" s="71" t="str">
        <f t="shared" si="5611"/>
        <v/>
      </c>
      <c r="EW305" s="71" t="str">
        <f t="shared" si="5612"/>
        <v/>
      </c>
      <c r="EX305" s="71" t="str">
        <f t="shared" si="5613"/>
        <v/>
      </c>
      <c r="EY305" s="71" t="str">
        <f t="shared" si="5614"/>
        <v/>
      </c>
      <c r="EZ305" s="71" t="str">
        <f t="shared" si="5615"/>
        <v/>
      </c>
      <c r="FA305" s="71" t="str">
        <f t="shared" si="5616"/>
        <v/>
      </c>
      <c r="FB305" s="71" t="str">
        <f t="shared" si="5617"/>
        <v/>
      </c>
      <c r="FC305" s="71" t="str">
        <f t="shared" si="5618"/>
        <v/>
      </c>
      <c r="FD305" s="71" t="str">
        <f t="shared" si="5619"/>
        <v/>
      </c>
      <c r="FE305" s="71" t="str">
        <f t="shared" si="5620"/>
        <v/>
      </c>
      <c r="FF305" s="71" t="str">
        <f t="shared" si="5621"/>
        <v/>
      </c>
      <c r="FG305" s="71" t="str">
        <f t="shared" si="5622"/>
        <v/>
      </c>
      <c r="FH305" s="71" t="str">
        <f t="shared" si="5623"/>
        <v/>
      </c>
      <c r="FI305" s="71" t="str">
        <f t="shared" si="5624"/>
        <v/>
      </c>
      <c r="FJ305" s="71" t="str">
        <f t="shared" si="5625"/>
        <v/>
      </c>
      <c r="FK305" s="71" t="str">
        <f t="shared" si="5626"/>
        <v/>
      </c>
      <c r="FL305" s="71" t="str">
        <f t="shared" si="5627"/>
        <v/>
      </c>
      <c r="FM305" s="71" t="str">
        <f t="shared" si="5628"/>
        <v/>
      </c>
      <c r="FN305" s="71" t="str">
        <f t="shared" si="5629"/>
        <v/>
      </c>
      <c r="FO305" s="71" t="str">
        <f t="shared" si="5630"/>
        <v/>
      </c>
      <c r="FP305" s="71" t="str">
        <f t="shared" si="5631"/>
        <v/>
      </c>
      <c r="FQ305" s="71" t="str">
        <f t="shared" si="5632"/>
        <v/>
      </c>
      <c r="FR305" s="71" t="str">
        <f t="shared" si="5633"/>
        <v/>
      </c>
      <c r="FS305" s="71" t="str">
        <f t="shared" si="5634"/>
        <v/>
      </c>
    </row>
    <row r="306" spans="1:175" ht="16.5">
      <c r="A306" s="72"/>
      <c r="B306" s="121" t="s">
        <v>1433</v>
      </c>
      <c r="C306" s="9" t="s">
        <v>1432</v>
      </c>
      <c r="E306" s="100"/>
      <c r="F306" s="99"/>
      <c r="S306" s="107"/>
      <c r="T306" s="61" t="s">
        <v>881</v>
      </c>
      <c r="U306" s="85" t="str">
        <f t="shared" ref="U306" si="5635">"ReplaceableTextures\\CommandButtons\\BTNR"&amp;RIGHT(B306,3)&amp;".blp"</f>
        <v>ReplaceableTextures\\CommandButtons\\BTNRY0A.blp</v>
      </c>
      <c r="V306" s="79"/>
      <c r="Z306" s="79"/>
      <c r="AG306" s="109"/>
      <c r="AL306" s="109"/>
      <c r="BC306" s="110"/>
      <c r="BD306" s="110"/>
      <c r="CU306" s="95" t="str">
        <f t="shared" ref="CU306" si="5636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637">T306</f>
        <v>代码生成</v>
      </c>
      <c r="CW306" s="60"/>
      <c r="CX306" s="60"/>
      <c r="CY306" s="60"/>
      <c r="CZ306" s="60"/>
      <c r="DA306" s="60"/>
      <c r="DB306" s="71" t="str">
        <f t="shared" ref="DB306" si="5638">IF(V306="","","|n"&amp;DB$2&amp;"+"&amp;V306&amp;DB$1)</f>
        <v/>
      </c>
      <c r="DC306" s="71" t="str">
        <f t="shared" ref="DC306" si="5639">IF(W306="","","|n"&amp;DC$2&amp;"+"&amp;W306&amp;DC$1)</f>
        <v/>
      </c>
      <c r="DD306" s="71" t="str">
        <f t="shared" ref="DD306" si="5640">IF(X306="","","|n"&amp;DD$2&amp;"+"&amp;X306&amp;DD$1)</f>
        <v/>
      </c>
      <c r="DE306" s="71" t="str">
        <f t="shared" ref="DE306" si="5641">IF(Y306="","","|n"&amp;DE$2&amp;"+"&amp;Y306&amp;DE$1)</f>
        <v/>
      </c>
      <c r="DF306" s="71" t="str">
        <f t="shared" ref="DF306" si="5642">IF(Z306="","","|n"&amp;DF$2&amp;"+"&amp;Z306&amp;DF$1)</f>
        <v/>
      </c>
      <c r="DG306" s="71" t="str">
        <f t="shared" ref="DG306" si="5643">IF(AA306="","","|n"&amp;DG$2&amp;"+"&amp;AA306&amp;DG$1)</f>
        <v/>
      </c>
      <c r="DH306" s="71" t="str">
        <f t="shared" ref="DH306" si="5644">IF(AB306="","","|n"&amp;DH$2&amp;"+"&amp;AB306&amp;DH$1)</f>
        <v/>
      </c>
      <c r="DI306" s="71" t="str">
        <f t="shared" ref="DI306" si="5645">IF(AC306="","","|n"&amp;DI$2&amp;"+"&amp;AC306&amp;DI$1)</f>
        <v/>
      </c>
      <c r="DJ306" s="71" t="str">
        <f t="shared" ref="DJ306" si="5646">IF(AD306="","","|n"&amp;DJ$2&amp;"+"&amp;AD306&amp;DJ$1)</f>
        <v/>
      </c>
      <c r="DK306" s="71" t="str">
        <f t="shared" ref="DK306" si="5647">IF(AE306="","","|n"&amp;DK$2&amp;"+"&amp;AE306&amp;DK$1)</f>
        <v/>
      </c>
      <c r="DL306" s="71" t="str">
        <f t="shared" ref="DL306" si="5648">IF(AF306="","","|n"&amp;DL$2&amp;"+"&amp;AF306&amp;DL$1)</f>
        <v/>
      </c>
      <c r="DM306" s="71" t="str">
        <f t="shared" ref="DM306" si="5649">IF(AG306="","","|n"&amp;DM$2&amp;"+"&amp;AG306&amp;DM$1)</f>
        <v/>
      </c>
      <c r="DN306" s="71" t="str">
        <f t="shared" ref="DN306" si="5650">IF(AH306="","","|n"&amp;DN$2&amp;"+"&amp;AH306&amp;DN$1)</f>
        <v/>
      </c>
      <c r="DO306" s="71" t="str">
        <f t="shared" ref="DO306" si="5651">IF(AI306="","","|n"&amp;DO$2&amp;"+"&amp;AI306&amp;DO$1)</f>
        <v/>
      </c>
      <c r="DP306" s="71" t="str">
        <f t="shared" ref="DP306" si="5652">IF(AJ306="","","|n"&amp;DP$2&amp;"+"&amp;AJ306&amp;DP$1)</f>
        <v/>
      </c>
      <c r="DQ306" s="71" t="str">
        <f t="shared" ref="DQ306" si="5653">IF(AK306="","","|n"&amp;DQ$2&amp;"+"&amp;AK306&amp;DQ$1)</f>
        <v/>
      </c>
      <c r="DR306" s="71" t="str">
        <f t="shared" ref="DR306" si="5654">IF(AL306="","","|n"&amp;DR$2&amp;"+"&amp;AL306&amp;DR$1)</f>
        <v/>
      </c>
      <c r="DS306" s="71" t="str">
        <f t="shared" ref="DS306" si="5655">IF(AM306="","","|n"&amp;DS$2&amp;"+"&amp;AM306&amp;DS$1)</f>
        <v/>
      </c>
      <c r="DT306" s="71" t="str">
        <f t="shared" ref="DT306" si="5656">IF(AN306="","","|n"&amp;DT$2&amp;"+"&amp;AN306&amp;DT$1)</f>
        <v/>
      </c>
      <c r="DU306" s="71" t="str">
        <f t="shared" ref="DU306" si="5657">IF(AO306="","","|n"&amp;DU$2&amp;"+"&amp;AO306&amp;DU$1)</f>
        <v/>
      </c>
      <c r="DV306" s="71" t="str">
        <f t="shared" ref="DV306" si="5658">IF(AP306="","","|n"&amp;DV$2&amp;"+"&amp;AP306&amp;DV$1)</f>
        <v/>
      </c>
      <c r="DW306" s="71" t="str">
        <f t="shared" ref="DW306" si="5659">IF(AQ306="","","|n"&amp;DW$2&amp;"+"&amp;AQ306&amp;DW$1)</f>
        <v/>
      </c>
      <c r="DX306" s="71" t="str">
        <f t="shared" ref="DX306" si="5660">IF(AR306="","","|n"&amp;DX$2&amp;"+"&amp;AR306&amp;DX$1)</f>
        <v/>
      </c>
      <c r="DY306" s="71" t="str">
        <f t="shared" ref="DY306" si="5661">IF(AS306="","","|n"&amp;DY$2&amp;"+"&amp;AS306&amp;DY$1)</f>
        <v/>
      </c>
      <c r="DZ306" s="71" t="str">
        <f t="shared" ref="DZ306" si="5662">IF(AT306="","","|n"&amp;DZ$2&amp;"+"&amp;AT306&amp;DZ$1)</f>
        <v/>
      </c>
      <c r="EA306" s="71" t="str">
        <f t="shared" ref="EA306" si="5663">IF(AU306="","","|n"&amp;EA$2&amp;"+"&amp;AU306&amp;EA$1)</f>
        <v/>
      </c>
      <c r="EB306" s="71" t="str">
        <f t="shared" ref="EB306" si="5664">IF(AV306="","","|n"&amp;EB$2&amp;"+"&amp;AV306&amp;EB$1)</f>
        <v/>
      </c>
      <c r="EC306" s="71" t="str">
        <f t="shared" ref="EC306" si="5665">IF(AW306="","","|n"&amp;EC$2&amp;"+"&amp;AW306&amp;EC$1)</f>
        <v/>
      </c>
      <c r="ED306" s="71" t="str">
        <f t="shared" ref="ED306" si="5666">IF(AX306="","","|n"&amp;ED$2&amp;"+"&amp;AX306&amp;ED$1)</f>
        <v/>
      </c>
      <c r="EE306" s="71" t="str">
        <f t="shared" ref="EE306" si="5667">IF(AY306="","","|n"&amp;EE$2&amp;"+"&amp;AY306&amp;EE$1)</f>
        <v/>
      </c>
      <c r="EF306" s="71" t="str">
        <f t="shared" ref="EF306" si="5668">IF(AZ306="","","|n"&amp;EF$2&amp;"+"&amp;AZ306&amp;EF$1)</f>
        <v/>
      </c>
      <c r="EG306" s="71" t="str">
        <f t="shared" ref="EG306" si="5669">IF(BA306="","","|n"&amp;EG$2&amp;"+"&amp;BA306&amp;EG$1)</f>
        <v/>
      </c>
      <c r="EH306" s="71" t="str">
        <f t="shared" ref="EH306" si="5670">IF(BB306="","","|n"&amp;EH$2&amp;"+"&amp;BB306&amp;EH$1)</f>
        <v/>
      </c>
      <c r="EI306" s="71" t="str">
        <f t="shared" ref="EI306" si="5671">IF(BC306="","","|n"&amp;EI$2&amp;"+"&amp;BC306&amp;EI$1)</f>
        <v/>
      </c>
      <c r="EJ306" s="71" t="str">
        <f t="shared" ref="EJ306" si="5672">IF(BD306="","","|n"&amp;EJ$2&amp;"+"&amp;BD306&amp;EJ$1)</f>
        <v/>
      </c>
      <c r="EK306" s="71" t="str">
        <f t="shared" ref="EK306" si="5673">IF(BE306="","","|n"&amp;EK$2&amp;"+"&amp;BE306&amp;EK$1)</f>
        <v/>
      </c>
      <c r="EL306" s="71" t="str">
        <f t="shared" ref="EL306" si="5674">IF(BF306="","","|n"&amp;EL$2&amp;"+"&amp;BF306&amp;EL$1)</f>
        <v/>
      </c>
      <c r="EM306" s="71" t="str">
        <f t="shared" ref="EM306" si="5675">IF(BG306="","","|n"&amp;EM$2&amp;"+"&amp;BG306&amp;EM$1)</f>
        <v/>
      </c>
      <c r="EN306" s="71" t="str">
        <f t="shared" ref="EN306" si="5676">IF(BH306="","","|n"&amp;EN$2&amp;"+"&amp;BH306&amp;EN$1)</f>
        <v/>
      </c>
      <c r="EO306" s="71" t="str">
        <f t="shared" ref="EO306" si="5677">IF(BI306="","","|n"&amp;EO$2&amp;"+"&amp;BI306&amp;EO$1)</f>
        <v/>
      </c>
      <c r="EP306" s="71" t="str">
        <f t="shared" ref="EP306" si="5678">IF(BJ306="","","|n"&amp;EP$2&amp;"+"&amp;BJ306&amp;EP$1)</f>
        <v/>
      </c>
      <c r="EQ306" s="71" t="str">
        <f t="shared" ref="EQ306" si="5679">IF(BK306="","","|n"&amp;EQ$2&amp;"+"&amp;BK306&amp;EQ$1)</f>
        <v/>
      </c>
      <c r="ER306" s="71" t="str">
        <f t="shared" ref="ER306" si="5680">IF(BL306="","","|n"&amp;ER$2&amp;"+"&amp;BL306&amp;ER$1)</f>
        <v/>
      </c>
      <c r="ES306" s="71" t="str">
        <f t="shared" ref="ES306" si="5681">IF(BM306="","","|n"&amp;ES$2&amp;"+"&amp;BM306&amp;ES$1)</f>
        <v/>
      </c>
      <c r="ET306" s="71" t="str">
        <f t="shared" ref="ET306" si="5682">IF(BN306="","","|n"&amp;ET$2&amp;"+"&amp;BN306&amp;ET$1)</f>
        <v/>
      </c>
      <c r="EU306" s="71" t="str">
        <f t="shared" ref="EU306" si="5683">IF(BO306="","","|n"&amp;EU$2&amp;"+"&amp;BO306&amp;EU$1)</f>
        <v/>
      </c>
      <c r="EV306" s="71" t="str">
        <f t="shared" ref="EV306" si="5684">IF(BP306="","","|n"&amp;EV$2&amp;"+"&amp;BP306&amp;EV$1)</f>
        <v/>
      </c>
      <c r="EW306" s="71" t="str">
        <f t="shared" ref="EW306" si="5685">IF(BQ306="","","|n"&amp;EW$2&amp;"+"&amp;BQ306&amp;EW$1)</f>
        <v/>
      </c>
      <c r="EX306" s="71" t="str">
        <f t="shared" ref="EX306" si="5686">IF(BR306="","","|n"&amp;EX$2&amp;"+"&amp;BR306&amp;EX$1)</f>
        <v/>
      </c>
      <c r="EY306" s="71" t="str">
        <f t="shared" ref="EY306" si="5687">IF(BS306="","","|n"&amp;EY$2&amp;"+"&amp;BS306&amp;EY$1)</f>
        <v/>
      </c>
      <c r="EZ306" s="71" t="str">
        <f t="shared" ref="EZ306" si="5688">IF(BT306="","","|n"&amp;EZ$2&amp;"+"&amp;BT306&amp;EZ$1)</f>
        <v/>
      </c>
      <c r="FA306" s="71" t="str">
        <f t="shared" ref="FA306" si="5689">IF(BU306="","","|n"&amp;FA$2&amp;"+"&amp;BU306&amp;FA$1)</f>
        <v/>
      </c>
      <c r="FB306" s="71" t="str">
        <f t="shared" ref="FB306" si="5690">IF(BV306="","","|n"&amp;FB$2&amp;"+"&amp;BV306&amp;FB$1)</f>
        <v/>
      </c>
      <c r="FC306" s="71" t="str">
        <f t="shared" ref="FC306" si="5691">IF(BW306="","","|n"&amp;FC$2&amp;"+"&amp;BW306&amp;FC$1)</f>
        <v/>
      </c>
      <c r="FD306" s="71" t="str">
        <f t="shared" ref="FD306" si="5692">IF(BX306="","","|n"&amp;FD$2&amp;"+"&amp;BX306&amp;FD$1)</f>
        <v/>
      </c>
      <c r="FE306" s="71" t="str">
        <f t="shared" ref="FE306" si="5693">IF(BY306="","","|n"&amp;FE$2&amp;"+"&amp;BY306&amp;FE$1)</f>
        <v/>
      </c>
      <c r="FF306" s="71" t="str">
        <f t="shared" ref="FF306" si="5694">IF(BZ306="","","|n"&amp;FF$2&amp;"+"&amp;BZ306&amp;FF$1)</f>
        <v/>
      </c>
      <c r="FG306" s="71" t="str">
        <f t="shared" ref="FG306" si="5695">IF(CA306="","","|n"&amp;FG$2&amp;"+"&amp;CA306&amp;FG$1)</f>
        <v/>
      </c>
      <c r="FH306" s="71" t="str">
        <f t="shared" ref="FH306" si="5696">IF(CB306="","","|n"&amp;FH$2&amp;"+"&amp;CB306&amp;FH$1)</f>
        <v/>
      </c>
      <c r="FI306" s="71" t="str">
        <f t="shared" ref="FI306" si="5697">IF(CC306="","","|n"&amp;FI$2&amp;"+"&amp;CC306&amp;FI$1)</f>
        <v/>
      </c>
      <c r="FJ306" s="71" t="str">
        <f t="shared" ref="FJ306" si="5698">IF(CD306="","","|n"&amp;FJ$2&amp;"+"&amp;CD306&amp;FJ$1)</f>
        <v/>
      </c>
      <c r="FK306" s="71" t="str">
        <f t="shared" ref="FK306" si="5699">IF(CE306="","","|n"&amp;FK$2&amp;"+"&amp;CE306&amp;FK$1)</f>
        <v/>
      </c>
      <c r="FL306" s="71" t="str">
        <f t="shared" ref="FL306" si="5700">IF(CF306="","","|n"&amp;FL$2&amp;"+"&amp;CF306&amp;FL$1)</f>
        <v/>
      </c>
      <c r="FM306" s="71" t="str">
        <f t="shared" ref="FM306" si="5701">IF(CG306="","","|n"&amp;FM$2&amp;"+"&amp;CG306&amp;FM$1)</f>
        <v/>
      </c>
      <c r="FN306" s="71" t="str">
        <f t="shared" ref="FN306" si="5702">IF(CH306="","","|n"&amp;FN$2&amp;"+"&amp;CH306&amp;FN$1)</f>
        <v/>
      </c>
      <c r="FO306" s="71" t="str">
        <f t="shared" ref="FO306" si="5703">IF(CI306="","","|n"&amp;FO$2&amp;"+"&amp;CI306&amp;FO$1)</f>
        <v/>
      </c>
      <c r="FP306" s="71" t="str">
        <f t="shared" ref="FP306" si="5704">IF(CJ306="","","|n"&amp;FP$2&amp;"+"&amp;CJ306&amp;FP$1)</f>
        <v/>
      </c>
      <c r="FQ306" s="71" t="str">
        <f t="shared" ref="FQ306" si="5705">IF(CK306="","","|n"&amp;FQ$2&amp;"+"&amp;CK306&amp;FQ$1)</f>
        <v/>
      </c>
      <c r="FR306" s="71" t="str">
        <f t="shared" ref="FR306" si="5706">IF(CL306="","","|n"&amp;FR$2&amp;"+"&amp;CL306&amp;FR$1)</f>
        <v/>
      </c>
      <c r="FS306" s="71" t="str">
        <f t="shared" ref="FS306" si="5707">IF(CM306="","","|n"&amp;FS$2&amp;"+"&amp;CM306&amp;FS$1)</f>
        <v/>
      </c>
    </row>
    <row r="307" spans="1:175" ht="16.5">
      <c r="A307" s="72"/>
      <c r="B307" s="121" t="s">
        <v>1404</v>
      </c>
      <c r="C307" s="194" t="s">
        <v>1407</v>
      </c>
      <c r="E307" s="100"/>
      <c r="F307" s="99"/>
      <c r="S307" s="107"/>
      <c r="T307" s="61" t="s">
        <v>1421</v>
      </c>
      <c r="U307" s="85" t="str">
        <f t="shared" ref="U307" si="5708">"ReplaceableTextures\\CommandButtons\\BTNR"&amp;RIGHT(B307,3)&amp;".blp"</f>
        <v>ReplaceableTextures\\CommandButtons\\BTNRV01.blp</v>
      </c>
      <c r="V307" s="79"/>
      <c r="Z307" s="79"/>
      <c r="AG307" s="109"/>
      <c r="AL307" s="109"/>
      <c r="BC307" s="110"/>
      <c r="BD307" s="110"/>
      <c r="CU307" s="95" t="str">
        <f t="shared" ref="CU307" si="5709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710">T307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7" s="60"/>
      <c r="CX307" s="60"/>
      <c r="CY307" s="60"/>
      <c r="CZ307" s="60"/>
      <c r="DA307" s="60"/>
      <c r="DB307" s="71" t="str">
        <f t="shared" ref="DB307" si="5711">IF(V307="","","|n"&amp;DB$2&amp;"+"&amp;V307&amp;DB$1)</f>
        <v/>
      </c>
      <c r="DC307" s="71" t="str">
        <f t="shared" ref="DC307" si="5712">IF(W307="","","|n"&amp;DC$2&amp;"+"&amp;W307&amp;DC$1)</f>
        <v/>
      </c>
      <c r="DD307" s="71" t="str">
        <f t="shared" ref="DD307" si="5713">IF(X307="","","|n"&amp;DD$2&amp;"+"&amp;X307&amp;DD$1)</f>
        <v/>
      </c>
      <c r="DE307" s="71" t="str">
        <f t="shared" ref="DE307" si="5714">IF(Y307="","","|n"&amp;DE$2&amp;"+"&amp;Y307&amp;DE$1)</f>
        <v/>
      </c>
      <c r="DF307" s="71" t="str">
        <f t="shared" ref="DF307" si="5715">IF(Z307="","","|n"&amp;DF$2&amp;"+"&amp;Z307&amp;DF$1)</f>
        <v/>
      </c>
      <c r="DG307" s="71" t="str">
        <f t="shared" ref="DG307" si="5716">IF(AA307="","","|n"&amp;DG$2&amp;"+"&amp;AA307&amp;DG$1)</f>
        <v/>
      </c>
      <c r="DH307" s="71" t="str">
        <f t="shared" ref="DH307" si="5717">IF(AB307="","","|n"&amp;DH$2&amp;"+"&amp;AB307&amp;DH$1)</f>
        <v/>
      </c>
      <c r="DI307" s="71" t="str">
        <f t="shared" ref="DI307" si="5718">IF(AC307="","","|n"&amp;DI$2&amp;"+"&amp;AC307&amp;DI$1)</f>
        <v/>
      </c>
      <c r="DJ307" s="71" t="str">
        <f t="shared" ref="DJ307" si="5719">IF(AD307="","","|n"&amp;DJ$2&amp;"+"&amp;AD307&amp;DJ$1)</f>
        <v/>
      </c>
      <c r="DK307" s="71" t="str">
        <f t="shared" ref="DK307" si="5720">IF(AE307="","","|n"&amp;DK$2&amp;"+"&amp;AE307&amp;DK$1)</f>
        <v/>
      </c>
      <c r="DL307" s="71" t="str">
        <f t="shared" ref="DL307" si="5721">IF(AF307="","","|n"&amp;DL$2&amp;"+"&amp;AF307&amp;DL$1)</f>
        <v/>
      </c>
      <c r="DM307" s="71" t="str">
        <f t="shared" ref="DM307" si="5722">IF(AG307="","","|n"&amp;DM$2&amp;"+"&amp;AG307&amp;DM$1)</f>
        <v/>
      </c>
      <c r="DN307" s="71" t="str">
        <f t="shared" ref="DN307" si="5723">IF(AH307="","","|n"&amp;DN$2&amp;"+"&amp;AH307&amp;DN$1)</f>
        <v/>
      </c>
      <c r="DO307" s="71" t="str">
        <f t="shared" ref="DO307" si="5724">IF(AI307="","","|n"&amp;DO$2&amp;"+"&amp;AI307&amp;DO$1)</f>
        <v/>
      </c>
      <c r="DP307" s="71" t="str">
        <f t="shared" ref="DP307" si="5725">IF(AJ307="","","|n"&amp;DP$2&amp;"+"&amp;AJ307&amp;DP$1)</f>
        <v/>
      </c>
      <c r="DQ307" s="71" t="str">
        <f t="shared" ref="DQ307" si="5726">IF(AK307="","","|n"&amp;DQ$2&amp;"+"&amp;AK307&amp;DQ$1)</f>
        <v/>
      </c>
      <c r="DR307" s="71" t="str">
        <f t="shared" ref="DR307" si="5727">IF(AL307="","","|n"&amp;DR$2&amp;"+"&amp;AL307&amp;DR$1)</f>
        <v/>
      </c>
      <c r="DS307" s="71" t="str">
        <f t="shared" ref="DS307" si="5728">IF(AM307="","","|n"&amp;DS$2&amp;"+"&amp;AM307&amp;DS$1)</f>
        <v/>
      </c>
      <c r="DT307" s="71" t="str">
        <f t="shared" ref="DT307" si="5729">IF(AN307="","","|n"&amp;DT$2&amp;"+"&amp;AN307&amp;DT$1)</f>
        <v/>
      </c>
      <c r="DU307" s="71" t="str">
        <f t="shared" ref="DU307" si="5730">IF(AO307="","","|n"&amp;DU$2&amp;"+"&amp;AO307&amp;DU$1)</f>
        <v/>
      </c>
      <c r="DV307" s="71" t="str">
        <f t="shared" ref="DV307" si="5731">IF(AP307="","","|n"&amp;DV$2&amp;"+"&amp;AP307&amp;DV$1)</f>
        <v/>
      </c>
      <c r="DW307" s="71" t="str">
        <f t="shared" ref="DW307" si="5732">IF(AQ307="","","|n"&amp;DW$2&amp;"+"&amp;AQ307&amp;DW$1)</f>
        <v/>
      </c>
      <c r="DX307" s="71" t="str">
        <f t="shared" ref="DX307" si="5733">IF(AR307="","","|n"&amp;DX$2&amp;"+"&amp;AR307&amp;DX$1)</f>
        <v/>
      </c>
      <c r="DY307" s="71" t="str">
        <f t="shared" ref="DY307" si="5734">IF(AS307="","","|n"&amp;DY$2&amp;"+"&amp;AS307&amp;DY$1)</f>
        <v/>
      </c>
      <c r="DZ307" s="71" t="str">
        <f t="shared" ref="DZ307" si="5735">IF(AT307="","","|n"&amp;DZ$2&amp;"+"&amp;AT307&amp;DZ$1)</f>
        <v/>
      </c>
      <c r="EA307" s="71" t="str">
        <f t="shared" ref="EA307" si="5736">IF(AU307="","","|n"&amp;EA$2&amp;"+"&amp;AU307&amp;EA$1)</f>
        <v/>
      </c>
      <c r="EB307" s="71" t="str">
        <f t="shared" ref="EB307" si="5737">IF(AV307="","","|n"&amp;EB$2&amp;"+"&amp;AV307&amp;EB$1)</f>
        <v/>
      </c>
      <c r="EC307" s="71" t="str">
        <f t="shared" ref="EC307" si="5738">IF(AW307="","","|n"&amp;EC$2&amp;"+"&amp;AW307&amp;EC$1)</f>
        <v/>
      </c>
      <c r="ED307" s="71" t="str">
        <f t="shared" ref="ED307" si="5739">IF(AX307="","","|n"&amp;ED$2&amp;"+"&amp;AX307&amp;ED$1)</f>
        <v/>
      </c>
      <c r="EE307" s="71" t="str">
        <f t="shared" ref="EE307" si="5740">IF(AY307="","","|n"&amp;EE$2&amp;"+"&amp;AY307&amp;EE$1)</f>
        <v/>
      </c>
      <c r="EF307" s="71" t="str">
        <f t="shared" ref="EF307" si="5741">IF(AZ307="","","|n"&amp;EF$2&amp;"+"&amp;AZ307&amp;EF$1)</f>
        <v/>
      </c>
      <c r="EG307" s="71" t="str">
        <f t="shared" ref="EG307" si="5742">IF(BA307="","","|n"&amp;EG$2&amp;"+"&amp;BA307&amp;EG$1)</f>
        <v/>
      </c>
      <c r="EH307" s="71" t="str">
        <f t="shared" ref="EH307" si="5743">IF(BB307="","","|n"&amp;EH$2&amp;"+"&amp;BB307&amp;EH$1)</f>
        <v/>
      </c>
      <c r="EI307" s="71" t="str">
        <f t="shared" ref="EI307" si="5744">IF(BC307="","","|n"&amp;EI$2&amp;"+"&amp;BC307&amp;EI$1)</f>
        <v/>
      </c>
      <c r="EJ307" s="71" t="str">
        <f t="shared" ref="EJ307" si="5745">IF(BD307="","","|n"&amp;EJ$2&amp;"+"&amp;BD307&amp;EJ$1)</f>
        <v/>
      </c>
      <c r="EK307" s="71" t="str">
        <f t="shared" ref="EK307" si="5746">IF(BE307="","","|n"&amp;EK$2&amp;"+"&amp;BE307&amp;EK$1)</f>
        <v/>
      </c>
      <c r="EL307" s="71" t="str">
        <f t="shared" ref="EL307" si="5747">IF(BF307="","","|n"&amp;EL$2&amp;"+"&amp;BF307&amp;EL$1)</f>
        <v/>
      </c>
      <c r="EM307" s="71" t="str">
        <f t="shared" ref="EM307" si="5748">IF(BG307="","","|n"&amp;EM$2&amp;"+"&amp;BG307&amp;EM$1)</f>
        <v/>
      </c>
      <c r="EN307" s="71" t="str">
        <f t="shared" ref="EN307" si="5749">IF(BH307="","","|n"&amp;EN$2&amp;"+"&amp;BH307&amp;EN$1)</f>
        <v/>
      </c>
      <c r="EO307" s="71" t="str">
        <f t="shared" ref="EO307" si="5750">IF(BI307="","","|n"&amp;EO$2&amp;"+"&amp;BI307&amp;EO$1)</f>
        <v/>
      </c>
      <c r="EP307" s="71" t="str">
        <f t="shared" ref="EP307" si="5751">IF(BJ307="","","|n"&amp;EP$2&amp;"+"&amp;BJ307&amp;EP$1)</f>
        <v/>
      </c>
      <c r="EQ307" s="71" t="str">
        <f t="shared" ref="EQ307" si="5752">IF(BK307="","","|n"&amp;EQ$2&amp;"+"&amp;BK307&amp;EQ$1)</f>
        <v/>
      </c>
      <c r="ER307" s="71" t="str">
        <f t="shared" ref="ER307" si="5753">IF(BL307="","","|n"&amp;ER$2&amp;"+"&amp;BL307&amp;ER$1)</f>
        <v/>
      </c>
      <c r="ES307" s="71" t="str">
        <f t="shared" ref="ES307" si="5754">IF(BM307="","","|n"&amp;ES$2&amp;"+"&amp;BM307&amp;ES$1)</f>
        <v/>
      </c>
      <c r="ET307" s="71" t="str">
        <f t="shared" ref="ET307" si="5755">IF(BN307="","","|n"&amp;ET$2&amp;"+"&amp;BN307&amp;ET$1)</f>
        <v/>
      </c>
      <c r="EU307" s="71" t="str">
        <f t="shared" ref="EU307" si="5756">IF(BO307="","","|n"&amp;EU$2&amp;"+"&amp;BO307&amp;EU$1)</f>
        <v/>
      </c>
      <c r="EV307" s="71" t="str">
        <f t="shared" ref="EV307" si="5757">IF(BP307="","","|n"&amp;EV$2&amp;"+"&amp;BP307&amp;EV$1)</f>
        <v/>
      </c>
      <c r="EW307" s="71" t="str">
        <f t="shared" ref="EW307" si="5758">IF(BQ307="","","|n"&amp;EW$2&amp;"+"&amp;BQ307&amp;EW$1)</f>
        <v/>
      </c>
      <c r="EX307" s="71" t="str">
        <f t="shared" ref="EX307" si="5759">IF(BR307="","","|n"&amp;EX$2&amp;"+"&amp;BR307&amp;EX$1)</f>
        <v/>
      </c>
      <c r="EY307" s="71" t="str">
        <f t="shared" ref="EY307" si="5760">IF(BS307="","","|n"&amp;EY$2&amp;"+"&amp;BS307&amp;EY$1)</f>
        <v/>
      </c>
      <c r="EZ307" s="71" t="str">
        <f t="shared" ref="EZ307" si="5761">IF(BT307="","","|n"&amp;EZ$2&amp;"+"&amp;BT307&amp;EZ$1)</f>
        <v/>
      </c>
      <c r="FA307" s="71" t="str">
        <f t="shared" ref="FA307" si="5762">IF(BU307="","","|n"&amp;FA$2&amp;"+"&amp;BU307&amp;FA$1)</f>
        <v/>
      </c>
      <c r="FB307" s="71" t="str">
        <f t="shared" ref="FB307" si="5763">IF(BV307="","","|n"&amp;FB$2&amp;"+"&amp;BV307&amp;FB$1)</f>
        <v/>
      </c>
      <c r="FC307" s="71" t="str">
        <f t="shared" ref="FC307" si="5764">IF(BW307="","","|n"&amp;FC$2&amp;"+"&amp;BW307&amp;FC$1)</f>
        <v/>
      </c>
      <c r="FD307" s="71" t="str">
        <f t="shared" ref="FD307" si="5765">IF(BX307="","","|n"&amp;FD$2&amp;"+"&amp;BX307&amp;FD$1)</f>
        <v/>
      </c>
      <c r="FE307" s="71" t="str">
        <f t="shared" ref="FE307" si="5766">IF(BY307="","","|n"&amp;FE$2&amp;"+"&amp;BY307&amp;FE$1)</f>
        <v/>
      </c>
      <c r="FF307" s="71" t="str">
        <f t="shared" ref="FF307" si="5767">IF(BZ307="","","|n"&amp;FF$2&amp;"+"&amp;BZ307&amp;FF$1)</f>
        <v/>
      </c>
      <c r="FG307" s="71" t="str">
        <f t="shared" ref="FG307" si="5768">IF(CA307="","","|n"&amp;FG$2&amp;"+"&amp;CA307&amp;FG$1)</f>
        <v/>
      </c>
      <c r="FH307" s="71" t="str">
        <f t="shared" ref="FH307" si="5769">IF(CB307="","","|n"&amp;FH$2&amp;"+"&amp;CB307&amp;FH$1)</f>
        <v/>
      </c>
      <c r="FI307" s="71" t="str">
        <f t="shared" ref="FI307" si="5770">IF(CC307="","","|n"&amp;FI$2&amp;"+"&amp;CC307&amp;FI$1)</f>
        <v/>
      </c>
      <c r="FJ307" s="71" t="str">
        <f t="shared" ref="FJ307" si="5771">IF(CD307="","","|n"&amp;FJ$2&amp;"+"&amp;CD307&amp;FJ$1)</f>
        <v/>
      </c>
      <c r="FK307" s="71" t="str">
        <f t="shared" ref="FK307" si="5772">IF(CE307="","","|n"&amp;FK$2&amp;"+"&amp;CE307&amp;FK$1)</f>
        <v/>
      </c>
      <c r="FL307" s="71" t="str">
        <f t="shared" ref="FL307" si="5773">IF(CF307="","","|n"&amp;FL$2&amp;"+"&amp;CF307&amp;FL$1)</f>
        <v/>
      </c>
      <c r="FM307" s="71" t="str">
        <f t="shared" ref="FM307" si="5774">IF(CG307="","","|n"&amp;FM$2&amp;"+"&amp;CG307&amp;FM$1)</f>
        <v/>
      </c>
      <c r="FN307" s="71" t="str">
        <f t="shared" ref="FN307" si="5775">IF(CH307="","","|n"&amp;FN$2&amp;"+"&amp;CH307&amp;FN$1)</f>
        <v/>
      </c>
      <c r="FO307" s="71" t="str">
        <f t="shared" ref="FO307" si="5776">IF(CI307="","","|n"&amp;FO$2&amp;"+"&amp;CI307&amp;FO$1)</f>
        <v/>
      </c>
      <c r="FP307" s="71" t="str">
        <f t="shared" ref="FP307" si="5777">IF(CJ307="","","|n"&amp;FP$2&amp;"+"&amp;CJ307&amp;FP$1)</f>
        <v/>
      </c>
      <c r="FQ307" s="71" t="str">
        <f t="shared" ref="FQ307" si="5778">IF(CK307="","","|n"&amp;FQ$2&amp;"+"&amp;CK307&amp;FQ$1)</f>
        <v/>
      </c>
      <c r="FR307" s="71" t="str">
        <f t="shared" ref="FR307" si="5779">IF(CL307="","","|n"&amp;FR$2&amp;"+"&amp;CL307&amp;FR$1)</f>
        <v/>
      </c>
      <c r="FS307" s="71" t="str">
        <f t="shared" ref="FS307" si="5780">IF(CM307="","","|n"&amp;FS$2&amp;"+"&amp;CM307&amp;FS$1)</f>
        <v/>
      </c>
    </row>
    <row r="308" spans="1:175" ht="16.5">
      <c r="A308" s="72"/>
      <c r="B308" s="121" t="s">
        <v>1405</v>
      </c>
      <c r="C308" s="194" t="s">
        <v>1408</v>
      </c>
      <c r="E308" s="100"/>
      <c r="F308" s="99"/>
      <c r="S308" s="107"/>
      <c r="T308" s="61" t="s">
        <v>1422</v>
      </c>
      <c r="U308" s="85" t="str">
        <f t="shared" ref="U308" si="5781">"ReplaceableTextures\\CommandButtons\\BTNR"&amp;RIGHT(B308,3)&amp;".blp"</f>
        <v>ReplaceableTextures\\CommandButtons\\BTNRV02.blp</v>
      </c>
      <c r="V308" s="79"/>
      <c r="Z308" s="79"/>
      <c r="AG308" s="109"/>
      <c r="AL308" s="109"/>
      <c r="BC308" s="110"/>
      <c r="BD308" s="110"/>
      <c r="CU308" s="95" t="str">
        <f t="shared" ref="CU308" si="5782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83">T308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8" s="60"/>
      <c r="CX308" s="60"/>
      <c r="CY308" s="60"/>
      <c r="CZ308" s="60"/>
      <c r="DA308" s="60"/>
      <c r="DB308" s="71" t="str">
        <f t="shared" ref="DB308" si="5784">IF(V308="","","|n"&amp;DB$2&amp;"+"&amp;V308&amp;DB$1)</f>
        <v/>
      </c>
      <c r="DC308" s="71" t="str">
        <f t="shared" ref="DC308" si="5785">IF(W308="","","|n"&amp;DC$2&amp;"+"&amp;W308&amp;DC$1)</f>
        <v/>
      </c>
      <c r="DD308" s="71" t="str">
        <f t="shared" ref="DD308" si="5786">IF(X308="","","|n"&amp;DD$2&amp;"+"&amp;X308&amp;DD$1)</f>
        <v/>
      </c>
      <c r="DE308" s="71" t="str">
        <f t="shared" ref="DE308" si="5787">IF(Y308="","","|n"&amp;DE$2&amp;"+"&amp;Y308&amp;DE$1)</f>
        <v/>
      </c>
      <c r="DF308" s="71" t="str">
        <f t="shared" ref="DF308" si="5788">IF(Z308="","","|n"&amp;DF$2&amp;"+"&amp;Z308&amp;DF$1)</f>
        <v/>
      </c>
      <c r="DG308" s="71" t="str">
        <f t="shared" ref="DG308" si="5789">IF(AA308="","","|n"&amp;DG$2&amp;"+"&amp;AA308&amp;DG$1)</f>
        <v/>
      </c>
      <c r="DH308" s="71" t="str">
        <f t="shared" ref="DH308" si="5790">IF(AB308="","","|n"&amp;DH$2&amp;"+"&amp;AB308&amp;DH$1)</f>
        <v/>
      </c>
      <c r="DI308" s="71" t="str">
        <f t="shared" ref="DI308" si="5791">IF(AC308="","","|n"&amp;DI$2&amp;"+"&amp;AC308&amp;DI$1)</f>
        <v/>
      </c>
      <c r="DJ308" s="71" t="str">
        <f t="shared" ref="DJ308" si="5792">IF(AD308="","","|n"&amp;DJ$2&amp;"+"&amp;AD308&amp;DJ$1)</f>
        <v/>
      </c>
      <c r="DK308" s="71" t="str">
        <f t="shared" ref="DK308" si="5793">IF(AE308="","","|n"&amp;DK$2&amp;"+"&amp;AE308&amp;DK$1)</f>
        <v/>
      </c>
      <c r="DL308" s="71" t="str">
        <f t="shared" ref="DL308" si="5794">IF(AF308="","","|n"&amp;DL$2&amp;"+"&amp;AF308&amp;DL$1)</f>
        <v/>
      </c>
      <c r="DM308" s="71" t="str">
        <f t="shared" ref="DM308" si="5795">IF(AG308="","","|n"&amp;DM$2&amp;"+"&amp;AG308&amp;DM$1)</f>
        <v/>
      </c>
      <c r="DN308" s="71" t="str">
        <f t="shared" ref="DN308" si="5796">IF(AH308="","","|n"&amp;DN$2&amp;"+"&amp;AH308&amp;DN$1)</f>
        <v/>
      </c>
      <c r="DO308" s="71" t="str">
        <f t="shared" ref="DO308" si="5797">IF(AI308="","","|n"&amp;DO$2&amp;"+"&amp;AI308&amp;DO$1)</f>
        <v/>
      </c>
      <c r="DP308" s="71" t="str">
        <f t="shared" ref="DP308" si="5798">IF(AJ308="","","|n"&amp;DP$2&amp;"+"&amp;AJ308&amp;DP$1)</f>
        <v/>
      </c>
      <c r="DQ308" s="71" t="str">
        <f t="shared" ref="DQ308" si="5799">IF(AK308="","","|n"&amp;DQ$2&amp;"+"&amp;AK308&amp;DQ$1)</f>
        <v/>
      </c>
      <c r="DR308" s="71" t="str">
        <f t="shared" ref="DR308" si="5800">IF(AL308="","","|n"&amp;DR$2&amp;"+"&amp;AL308&amp;DR$1)</f>
        <v/>
      </c>
      <c r="DS308" s="71" t="str">
        <f t="shared" ref="DS308" si="5801">IF(AM308="","","|n"&amp;DS$2&amp;"+"&amp;AM308&amp;DS$1)</f>
        <v/>
      </c>
      <c r="DT308" s="71" t="str">
        <f t="shared" ref="DT308" si="5802">IF(AN308="","","|n"&amp;DT$2&amp;"+"&amp;AN308&amp;DT$1)</f>
        <v/>
      </c>
      <c r="DU308" s="71" t="str">
        <f t="shared" ref="DU308" si="5803">IF(AO308="","","|n"&amp;DU$2&amp;"+"&amp;AO308&amp;DU$1)</f>
        <v/>
      </c>
      <c r="DV308" s="71" t="str">
        <f t="shared" ref="DV308" si="5804">IF(AP308="","","|n"&amp;DV$2&amp;"+"&amp;AP308&amp;DV$1)</f>
        <v/>
      </c>
      <c r="DW308" s="71" t="str">
        <f t="shared" ref="DW308" si="5805">IF(AQ308="","","|n"&amp;DW$2&amp;"+"&amp;AQ308&amp;DW$1)</f>
        <v/>
      </c>
      <c r="DX308" s="71" t="str">
        <f t="shared" ref="DX308" si="5806">IF(AR308="","","|n"&amp;DX$2&amp;"+"&amp;AR308&amp;DX$1)</f>
        <v/>
      </c>
      <c r="DY308" s="71" t="str">
        <f t="shared" ref="DY308" si="5807">IF(AS308="","","|n"&amp;DY$2&amp;"+"&amp;AS308&amp;DY$1)</f>
        <v/>
      </c>
      <c r="DZ308" s="71" t="str">
        <f t="shared" ref="DZ308" si="5808">IF(AT308="","","|n"&amp;DZ$2&amp;"+"&amp;AT308&amp;DZ$1)</f>
        <v/>
      </c>
      <c r="EA308" s="71" t="str">
        <f t="shared" ref="EA308" si="5809">IF(AU308="","","|n"&amp;EA$2&amp;"+"&amp;AU308&amp;EA$1)</f>
        <v/>
      </c>
      <c r="EB308" s="71" t="str">
        <f t="shared" ref="EB308" si="5810">IF(AV308="","","|n"&amp;EB$2&amp;"+"&amp;AV308&amp;EB$1)</f>
        <v/>
      </c>
      <c r="EC308" s="71" t="str">
        <f t="shared" ref="EC308" si="5811">IF(AW308="","","|n"&amp;EC$2&amp;"+"&amp;AW308&amp;EC$1)</f>
        <v/>
      </c>
      <c r="ED308" s="71" t="str">
        <f t="shared" ref="ED308" si="5812">IF(AX308="","","|n"&amp;ED$2&amp;"+"&amp;AX308&amp;ED$1)</f>
        <v/>
      </c>
      <c r="EE308" s="71" t="str">
        <f t="shared" ref="EE308" si="5813">IF(AY308="","","|n"&amp;EE$2&amp;"+"&amp;AY308&amp;EE$1)</f>
        <v/>
      </c>
      <c r="EF308" s="71" t="str">
        <f t="shared" ref="EF308" si="5814">IF(AZ308="","","|n"&amp;EF$2&amp;"+"&amp;AZ308&amp;EF$1)</f>
        <v/>
      </c>
      <c r="EG308" s="71" t="str">
        <f t="shared" ref="EG308" si="5815">IF(BA308="","","|n"&amp;EG$2&amp;"+"&amp;BA308&amp;EG$1)</f>
        <v/>
      </c>
      <c r="EH308" s="71" t="str">
        <f t="shared" ref="EH308" si="5816">IF(BB308="","","|n"&amp;EH$2&amp;"+"&amp;BB308&amp;EH$1)</f>
        <v/>
      </c>
      <c r="EI308" s="71" t="str">
        <f t="shared" ref="EI308" si="5817">IF(BC308="","","|n"&amp;EI$2&amp;"+"&amp;BC308&amp;EI$1)</f>
        <v/>
      </c>
      <c r="EJ308" s="71" t="str">
        <f t="shared" ref="EJ308" si="5818">IF(BD308="","","|n"&amp;EJ$2&amp;"+"&amp;BD308&amp;EJ$1)</f>
        <v/>
      </c>
      <c r="EK308" s="71" t="str">
        <f t="shared" ref="EK308" si="5819">IF(BE308="","","|n"&amp;EK$2&amp;"+"&amp;BE308&amp;EK$1)</f>
        <v/>
      </c>
      <c r="EL308" s="71" t="str">
        <f t="shared" ref="EL308" si="5820">IF(BF308="","","|n"&amp;EL$2&amp;"+"&amp;BF308&amp;EL$1)</f>
        <v/>
      </c>
      <c r="EM308" s="71" t="str">
        <f t="shared" ref="EM308" si="5821">IF(BG308="","","|n"&amp;EM$2&amp;"+"&amp;BG308&amp;EM$1)</f>
        <v/>
      </c>
      <c r="EN308" s="71" t="str">
        <f t="shared" ref="EN308" si="5822">IF(BH308="","","|n"&amp;EN$2&amp;"+"&amp;BH308&amp;EN$1)</f>
        <v/>
      </c>
      <c r="EO308" s="71" t="str">
        <f t="shared" ref="EO308" si="5823">IF(BI308="","","|n"&amp;EO$2&amp;"+"&amp;BI308&amp;EO$1)</f>
        <v/>
      </c>
      <c r="EP308" s="71" t="str">
        <f t="shared" ref="EP308" si="5824">IF(BJ308="","","|n"&amp;EP$2&amp;"+"&amp;BJ308&amp;EP$1)</f>
        <v/>
      </c>
      <c r="EQ308" s="71" t="str">
        <f t="shared" ref="EQ308" si="5825">IF(BK308="","","|n"&amp;EQ$2&amp;"+"&amp;BK308&amp;EQ$1)</f>
        <v/>
      </c>
      <c r="ER308" s="71" t="str">
        <f t="shared" ref="ER308" si="5826">IF(BL308="","","|n"&amp;ER$2&amp;"+"&amp;BL308&amp;ER$1)</f>
        <v/>
      </c>
      <c r="ES308" s="71" t="str">
        <f t="shared" ref="ES308" si="5827">IF(BM308="","","|n"&amp;ES$2&amp;"+"&amp;BM308&amp;ES$1)</f>
        <v/>
      </c>
      <c r="ET308" s="71" t="str">
        <f t="shared" ref="ET308" si="5828">IF(BN308="","","|n"&amp;ET$2&amp;"+"&amp;BN308&amp;ET$1)</f>
        <v/>
      </c>
      <c r="EU308" s="71" t="str">
        <f t="shared" ref="EU308" si="5829">IF(BO308="","","|n"&amp;EU$2&amp;"+"&amp;BO308&amp;EU$1)</f>
        <v/>
      </c>
      <c r="EV308" s="71" t="str">
        <f t="shared" ref="EV308" si="5830">IF(BP308="","","|n"&amp;EV$2&amp;"+"&amp;BP308&amp;EV$1)</f>
        <v/>
      </c>
      <c r="EW308" s="71" t="str">
        <f t="shared" ref="EW308" si="5831">IF(BQ308="","","|n"&amp;EW$2&amp;"+"&amp;BQ308&amp;EW$1)</f>
        <v/>
      </c>
      <c r="EX308" s="71" t="str">
        <f t="shared" ref="EX308" si="5832">IF(BR308="","","|n"&amp;EX$2&amp;"+"&amp;BR308&amp;EX$1)</f>
        <v/>
      </c>
      <c r="EY308" s="71" t="str">
        <f t="shared" ref="EY308" si="5833">IF(BS308="","","|n"&amp;EY$2&amp;"+"&amp;BS308&amp;EY$1)</f>
        <v/>
      </c>
      <c r="EZ308" s="71" t="str">
        <f t="shared" ref="EZ308" si="5834">IF(BT308="","","|n"&amp;EZ$2&amp;"+"&amp;BT308&amp;EZ$1)</f>
        <v/>
      </c>
      <c r="FA308" s="71" t="str">
        <f t="shared" ref="FA308" si="5835">IF(BU308="","","|n"&amp;FA$2&amp;"+"&amp;BU308&amp;FA$1)</f>
        <v/>
      </c>
      <c r="FB308" s="71" t="str">
        <f t="shared" ref="FB308" si="5836">IF(BV308="","","|n"&amp;FB$2&amp;"+"&amp;BV308&amp;FB$1)</f>
        <v/>
      </c>
      <c r="FC308" s="71" t="str">
        <f t="shared" ref="FC308" si="5837">IF(BW308="","","|n"&amp;FC$2&amp;"+"&amp;BW308&amp;FC$1)</f>
        <v/>
      </c>
      <c r="FD308" s="71" t="str">
        <f t="shared" ref="FD308" si="5838">IF(BX308="","","|n"&amp;FD$2&amp;"+"&amp;BX308&amp;FD$1)</f>
        <v/>
      </c>
      <c r="FE308" s="71" t="str">
        <f t="shared" ref="FE308" si="5839">IF(BY308="","","|n"&amp;FE$2&amp;"+"&amp;BY308&amp;FE$1)</f>
        <v/>
      </c>
      <c r="FF308" s="71" t="str">
        <f t="shared" ref="FF308" si="5840">IF(BZ308="","","|n"&amp;FF$2&amp;"+"&amp;BZ308&amp;FF$1)</f>
        <v/>
      </c>
      <c r="FG308" s="71" t="str">
        <f t="shared" ref="FG308" si="5841">IF(CA308="","","|n"&amp;FG$2&amp;"+"&amp;CA308&amp;FG$1)</f>
        <v/>
      </c>
      <c r="FH308" s="71" t="str">
        <f t="shared" ref="FH308" si="5842">IF(CB308="","","|n"&amp;FH$2&amp;"+"&amp;CB308&amp;FH$1)</f>
        <v/>
      </c>
      <c r="FI308" s="71" t="str">
        <f t="shared" ref="FI308" si="5843">IF(CC308="","","|n"&amp;FI$2&amp;"+"&amp;CC308&amp;FI$1)</f>
        <v/>
      </c>
      <c r="FJ308" s="71" t="str">
        <f t="shared" ref="FJ308" si="5844">IF(CD308="","","|n"&amp;FJ$2&amp;"+"&amp;CD308&amp;FJ$1)</f>
        <v/>
      </c>
      <c r="FK308" s="71" t="str">
        <f t="shared" ref="FK308" si="5845">IF(CE308="","","|n"&amp;FK$2&amp;"+"&amp;CE308&amp;FK$1)</f>
        <v/>
      </c>
      <c r="FL308" s="71" t="str">
        <f t="shared" ref="FL308" si="5846">IF(CF308="","","|n"&amp;FL$2&amp;"+"&amp;CF308&amp;FL$1)</f>
        <v/>
      </c>
      <c r="FM308" s="71" t="str">
        <f t="shared" ref="FM308" si="5847">IF(CG308="","","|n"&amp;FM$2&amp;"+"&amp;CG308&amp;FM$1)</f>
        <v/>
      </c>
      <c r="FN308" s="71" t="str">
        <f t="shared" ref="FN308" si="5848">IF(CH308="","","|n"&amp;FN$2&amp;"+"&amp;CH308&amp;FN$1)</f>
        <v/>
      </c>
      <c r="FO308" s="71" t="str">
        <f t="shared" ref="FO308" si="5849">IF(CI308="","","|n"&amp;FO$2&amp;"+"&amp;CI308&amp;FO$1)</f>
        <v/>
      </c>
      <c r="FP308" s="71" t="str">
        <f t="shared" ref="FP308" si="5850">IF(CJ308="","","|n"&amp;FP$2&amp;"+"&amp;CJ308&amp;FP$1)</f>
        <v/>
      </c>
      <c r="FQ308" s="71" t="str">
        <f t="shared" ref="FQ308" si="5851">IF(CK308="","","|n"&amp;FQ$2&amp;"+"&amp;CK308&amp;FQ$1)</f>
        <v/>
      </c>
      <c r="FR308" s="71" t="str">
        <f t="shared" ref="FR308" si="5852">IF(CL308="","","|n"&amp;FR$2&amp;"+"&amp;CL308&amp;FR$1)</f>
        <v/>
      </c>
      <c r="FS308" s="71" t="str">
        <f t="shared" ref="FS308" si="5853">IF(CM308="","","|n"&amp;FS$2&amp;"+"&amp;CM308&amp;FS$1)</f>
        <v/>
      </c>
    </row>
    <row r="309" spans="1:175" ht="16.5">
      <c r="A309" s="72"/>
      <c r="B309" s="121" t="s">
        <v>1406</v>
      </c>
      <c r="C309" s="194" t="s">
        <v>1409</v>
      </c>
      <c r="E309" s="100"/>
      <c r="F309" s="99"/>
      <c r="S309" s="107"/>
      <c r="T309" s="61" t="s">
        <v>1411</v>
      </c>
      <c r="U309" s="85" t="s">
        <v>671</v>
      </c>
      <c r="V309" s="79"/>
      <c r="Z309" s="79"/>
      <c r="AG309" s="109"/>
      <c r="AL309" s="109"/>
      <c r="BC309" s="110"/>
      <c r="BD309" s="110"/>
      <c r="CU309" s="95" t="str">
        <f t="shared" ref="CU309" si="5854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855">T309</f>
        <v>需求：|cff00ff0050|r 狂欢积分|n|n开启后获得|Cffffd24d随机奖励|r。|n|n|cffff0000每人每局最多只能兑换一次。|r</v>
      </c>
      <c r="CW309" s="60"/>
      <c r="CX309" s="60"/>
      <c r="CY309" s="60"/>
      <c r="CZ309" s="60"/>
      <c r="DA309" s="60"/>
      <c r="DB309" s="71" t="str">
        <f t="shared" ref="DB309" si="5856">IF(V309="","","|n"&amp;DB$2&amp;"+"&amp;V309&amp;DB$1)</f>
        <v/>
      </c>
      <c r="DC309" s="71" t="str">
        <f t="shared" ref="DC309" si="5857">IF(W309="","","|n"&amp;DC$2&amp;"+"&amp;W309&amp;DC$1)</f>
        <v/>
      </c>
      <c r="DD309" s="71" t="str">
        <f t="shared" ref="DD309" si="5858">IF(X309="","","|n"&amp;DD$2&amp;"+"&amp;X309&amp;DD$1)</f>
        <v/>
      </c>
      <c r="DE309" s="71" t="str">
        <f t="shared" ref="DE309" si="5859">IF(Y309="","","|n"&amp;DE$2&amp;"+"&amp;Y309&amp;DE$1)</f>
        <v/>
      </c>
      <c r="DF309" s="71" t="str">
        <f t="shared" ref="DF309" si="5860">IF(Z309="","","|n"&amp;DF$2&amp;"+"&amp;Z309&amp;DF$1)</f>
        <v/>
      </c>
      <c r="DG309" s="71" t="str">
        <f t="shared" ref="DG309" si="5861">IF(AA309="","","|n"&amp;DG$2&amp;"+"&amp;AA309&amp;DG$1)</f>
        <v/>
      </c>
      <c r="DH309" s="71" t="str">
        <f t="shared" ref="DH309" si="5862">IF(AB309="","","|n"&amp;DH$2&amp;"+"&amp;AB309&amp;DH$1)</f>
        <v/>
      </c>
      <c r="DI309" s="71" t="str">
        <f t="shared" ref="DI309" si="5863">IF(AC309="","","|n"&amp;DI$2&amp;"+"&amp;AC309&amp;DI$1)</f>
        <v/>
      </c>
      <c r="DJ309" s="71" t="str">
        <f t="shared" ref="DJ309" si="5864">IF(AD309="","","|n"&amp;DJ$2&amp;"+"&amp;AD309&amp;DJ$1)</f>
        <v/>
      </c>
      <c r="DK309" s="71" t="str">
        <f t="shared" ref="DK309" si="5865">IF(AE309="","","|n"&amp;DK$2&amp;"+"&amp;AE309&amp;DK$1)</f>
        <v/>
      </c>
      <c r="DL309" s="71" t="str">
        <f t="shared" ref="DL309" si="5866">IF(AF309="","","|n"&amp;DL$2&amp;"+"&amp;AF309&amp;DL$1)</f>
        <v/>
      </c>
      <c r="DM309" s="71" t="str">
        <f t="shared" ref="DM309" si="5867">IF(AG309="","","|n"&amp;DM$2&amp;"+"&amp;AG309&amp;DM$1)</f>
        <v/>
      </c>
      <c r="DN309" s="71" t="str">
        <f t="shared" ref="DN309" si="5868">IF(AH309="","","|n"&amp;DN$2&amp;"+"&amp;AH309&amp;DN$1)</f>
        <v/>
      </c>
      <c r="DO309" s="71" t="str">
        <f t="shared" ref="DO309" si="5869">IF(AI309="","","|n"&amp;DO$2&amp;"+"&amp;AI309&amp;DO$1)</f>
        <v/>
      </c>
      <c r="DP309" s="71" t="str">
        <f t="shared" ref="DP309" si="5870">IF(AJ309="","","|n"&amp;DP$2&amp;"+"&amp;AJ309&amp;DP$1)</f>
        <v/>
      </c>
      <c r="DQ309" s="71" t="str">
        <f t="shared" ref="DQ309" si="5871">IF(AK309="","","|n"&amp;DQ$2&amp;"+"&amp;AK309&amp;DQ$1)</f>
        <v/>
      </c>
      <c r="DR309" s="71" t="str">
        <f t="shared" ref="DR309" si="5872">IF(AL309="","","|n"&amp;DR$2&amp;"+"&amp;AL309&amp;DR$1)</f>
        <v/>
      </c>
      <c r="DS309" s="71" t="str">
        <f t="shared" ref="DS309" si="5873">IF(AM309="","","|n"&amp;DS$2&amp;"+"&amp;AM309&amp;DS$1)</f>
        <v/>
      </c>
      <c r="DT309" s="71" t="str">
        <f t="shared" ref="DT309" si="5874">IF(AN309="","","|n"&amp;DT$2&amp;"+"&amp;AN309&amp;DT$1)</f>
        <v/>
      </c>
      <c r="DU309" s="71" t="str">
        <f t="shared" ref="DU309" si="5875">IF(AO309="","","|n"&amp;DU$2&amp;"+"&amp;AO309&amp;DU$1)</f>
        <v/>
      </c>
      <c r="DV309" s="71" t="str">
        <f t="shared" ref="DV309" si="5876">IF(AP309="","","|n"&amp;DV$2&amp;"+"&amp;AP309&amp;DV$1)</f>
        <v/>
      </c>
      <c r="DW309" s="71" t="str">
        <f t="shared" ref="DW309" si="5877">IF(AQ309="","","|n"&amp;DW$2&amp;"+"&amp;AQ309&amp;DW$1)</f>
        <v/>
      </c>
      <c r="DX309" s="71" t="str">
        <f t="shared" ref="DX309" si="5878">IF(AR309="","","|n"&amp;DX$2&amp;"+"&amp;AR309&amp;DX$1)</f>
        <v/>
      </c>
      <c r="DY309" s="71" t="str">
        <f t="shared" ref="DY309" si="5879">IF(AS309="","","|n"&amp;DY$2&amp;"+"&amp;AS309&amp;DY$1)</f>
        <v/>
      </c>
      <c r="DZ309" s="71" t="str">
        <f t="shared" ref="DZ309" si="5880">IF(AT309="","","|n"&amp;DZ$2&amp;"+"&amp;AT309&amp;DZ$1)</f>
        <v/>
      </c>
      <c r="EA309" s="71" t="str">
        <f t="shared" ref="EA309" si="5881">IF(AU309="","","|n"&amp;EA$2&amp;"+"&amp;AU309&amp;EA$1)</f>
        <v/>
      </c>
      <c r="EB309" s="71" t="str">
        <f t="shared" ref="EB309" si="5882">IF(AV309="","","|n"&amp;EB$2&amp;"+"&amp;AV309&amp;EB$1)</f>
        <v/>
      </c>
      <c r="EC309" s="71" t="str">
        <f t="shared" ref="EC309" si="5883">IF(AW309="","","|n"&amp;EC$2&amp;"+"&amp;AW309&amp;EC$1)</f>
        <v/>
      </c>
      <c r="ED309" s="71" t="str">
        <f t="shared" ref="ED309" si="5884">IF(AX309="","","|n"&amp;ED$2&amp;"+"&amp;AX309&amp;ED$1)</f>
        <v/>
      </c>
      <c r="EE309" s="71" t="str">
        <f t="shared" ref="EE309" si="5885">IF(AY309="","","|n"&amp;EE$2&amp;"+"&amp;AY309&amp;EE$1)</f>
        <v/>
      </c>
      <c r="EF309" s="71" t="str">
        <f t="shared" ref="EF309" si="5886">IF(AZ309="","","|n"&amp;EF$2&amp;"+"&amp;AZ309&amp;EF$1)</f>
        <v/>
      </c>
      <c r="EG309" s="71" t="str">
        <f t="shared" ref="EG309" si="5887">IF(BA309="","","|n"&amp;EG$2&amp;"+"&amp;BA309&amp;EG$1)</f>
        <v/>
      </c>
      <c r="EH309" s="71" t="str">
        <f t="shared" ref="EH309" si="5888">IF(BB309="","","|n"&amp;EH$2&amp;"+"&amp;BB309&amp;EH$1)</f>
        <v/>
      </c>
      <c r="EI309" s="71" t="str">
        <f t="shared" ref="EI309" si="5889">IF(BC309="","","|n"&amp;EI$2&amp;"+"&amp;BC309&amp;EI$1)</f>
        <v/>
      </c>
      <c r="EJ309" s="71" t="str">
        <f t="shared" ref="EJ309" si="5890">IF(BD309="","","|n"&amp;EJ$2&amp;"+"&amp;BD309&amp;EJ$1)</f>
        <v/>
      </c>
      <c r="EK309" s="71" t="str">
        <f t="shared" ref="EK309" si="5891">IF(BE309="","","|n"&amp;EK$2&amp;"+"&amp;BE309&amp;EK$1)</f>
        <v/>
      </c>
      <c r="EL309" s="71" t="str">
        <f t="shared" ref="EL309" si="5892">IF(BF309="","","|n"&amp;EL$2&amp;"+"&amp;BF309&amp;EL$1)</f>
        <v/>
      </c>
      <c r="EM309" s="71" t="str">
        <f t="shared" ref="EM309" si="5893">IF(BG309="","","|n"&amp;EM$2&amp;"+"&amp;BG309&amp;EM$1)</f>
        <v/>
      </c>
      <c r="EN309" s="71" t="str">
        <f t="shared" ref="EN309" si="5894">IF(BH309="","","|n"&amp;EN$2&amp;"+"&amp;BH309&amp;EN$1)</f>
        <v/>
      </c>
      <c r="EO309" s="71" t="str">
        <f t="shared" ref="EO309" si="5895">IF(BI309="","","|n"&amp;EO$2&amp;"+"&amp;BI309&amp;EO$1)</f>
        <v/>
      </c>
      <c r="EP309" s="71" t="str">
        <f t="shared" ref="EP309" si="5896">IF(BJ309="","","|n"&amp;EP$2&amp;"+"&amp;BJ309&amp;EP$1)</f>
        <v/>
      </c>
      <c r="EQ309" s="71" t="str">
        <f t="shared" ref="EQ309" si="5897">IF(BK309="","","|n"&amp;EQ$2&amp;"+"&amp;BK309&amp;EQ$1)</f>
        <v/>
      </c>
      <c r="ER309" s="71" t="str">
        <f t="shared" ref="ER309" si="5898">IF(BL309="","","|n"&amp;ER$2&amp;"+"&amp;BL309&amp;ER$1)</f>
        <v/>
      </c>
      <c r="ES309" s="71" t="str">
        <f t="shared" ref="ES309" si="5899">IF(BM309="","","|n"&amp;ES$2&amp;"+"&amp;BM309&amp;ES$1)</f>
        <v/>
      </c>
      <c r="ET309" s="71" t="str">
        <f t="shared" ref="ET309" si="5900">IF(BN309="","","|n"&amp;ET$2&amp;"+"&amp;BN309&amp;ET$1)</f>
        <v/>
      </c>
      <c r="EU309" s="71" t="str">
        <f t="shared" ref="EU309" si="5901">IF(BO309="","","|n"&amp;EU$2&amp;"+"&amp;BO309&amp;EU$1)</f>
        <v/>
      </c>
      <c r="EV309" s="71" t="str">
        <f t="shared" ref="EV309" si="5902">IF(BP309="","","|n"&amp;EV$2&amp;"+"&amp;BP309&amp;EV$1)</f>
        <v/>
      </c>
      <c r="EW309" s="71" t="str">
        <f t="shared" ref="EW309" si="5903">IF(BQ309="","","|n"&amp;EW$2&amp;"+"&amp;BQ309&amp;EW$1)</f>
        <v/>
      </c>
      <c r="EX309" s="71" t="str">
        <f t="shared" ref="EX309" si="5904">IF(BR309="","","|n"&amp;EX$2&amp;"+"&amp;BR309&amp;EX$1)</f>
        <v/>
      </c>
      <c r="EY309" s="71" t="str">
        <f t="shared" ref="EY309" si="5905">IF(BS309="","","|n"&amp;EY$2&amp;"+"&amp;BS309&amp;EY$1)</f>
        <v/>
      </c>
      <c r="EZ309" s="71" t="str">
        <f t="shared" ref="EZ309" si="5906">IF(BT309="","","|n"&amp;EZ$2&amp;"+"&amp;BT309&amp;EZ$1)</f>
        <v/>
      </c>
      <c r="FA309" s="71" t="str">
        <f t="shared" ref="FA309" si="5907">IF(BU309="","","|n"&amp;FA$2&amp;"+"&amp;BU309&amp;FA$1)</f>
        <v/>
      </c>
      <c r="FB309" s="71" t="str">
        <f t="shared" ref="FB309" si="5908">IF(BV309="","","|n"&amp;FB$2&amp;"+"&amp;BV309&amp;FB$1)</f>
        <v/>
      </c>
      <c r="FC309" s="71" t="str">
        <f t="shared" ref="FC309" si="5909">IF(BW309="","","|n"&amp;FC$2&amp;"+"&amp;BW309&amp;FC$1)</f>
        <v/>
      </c>
      <c r="FD309" s="71" t="str">
        <f t="shared" ref="FD309" si="5910">IF(BX309="","","|n"&amp;FD$2&amp;"+"&amp;BX309&amp;FD$1)</f>
        <v/>
      </c>
      <c r="FE309" s="71" t="str">
        <f t="shared" ref="FE309" si="5911">IF(BY309="","","|n"&amp;FE$2&amp;"+"&amp;BY309&amp;FE$1)</f>
        <v/>
      </c>
      <c r="FF309" s="71" t="str">
        <f t="shared" ref="FF309" si="5912">IF(BZ309="","","|n"&amp;FF$2&amp;"+"&amp;BZ309&amp;FF$1)</f>
        <v/>
      </c>
      <c r="FG309" s="71" t="str">
        <f t="shared" ref="FG309" si="5913">IF(CA309="","","|n"&amp;FG$2&amp;"+"&amp;CA309&amp;FG$1)</f>
        <v/>
      </c>
      <c r="FH309" s="71" t="str">
        <f t="shared" ref="FH309" si="5914">IF(CB309="","","|n"&amp;FH$2&amp;"+"&amp;CB309&amp;FH$1)</f>
        <v/>
      </c>
      <c r="FI309" s="71" t="str">
        <f t="shared" ref="FI309" si="5915">IF(CC309="","","|n"&amp;FI$2&amp;"+"&amp;CC309&amp;FI$1)</f>
        <v/>
      </c>
      <c r="FJ309" s="71" t="str">
        <f t="shared" ref="FJ309" si="5916">IF(CD309="","","|n"&amp;FJ$2&amp;"+"&amp;CD309&amp;FJ$1)</f>
        <v/>
      </c>
      <c r="FK309" s="71" t="str">
        <f t="shared" ref="FK309" si="5917">IF(CE309="","","|n"&amp;FK$2&amp;"+"&amp;CE309&amp;FK$1)</f>
        <v/>
      </c>
      <c r="FL309" s="71" t="str">
        <f t="shared" ref="FL309" si="5918">IF(CF309="","","|n"&amp;FL$2&amp;"+"&amp;CF309&amp;FL$1)</f>
        <v/>
      </c>
      <c r="FM309" s="71" t="str">
        <f t="shared" ref="FM309" si="5919">IF(CG309="","","|n"&amp;FM$2&amp;"+"&amp;CG309&amp;FM$1)</f>
        <v/>
      </c>
      <c r="FN309" s="71" t="str">
        <f t="shared" ref="FN309" si="5920">IF(CH309="","","|n"&amp;FN$2&amp;"+"&amp;CH309&amp;FN$1)</f>
        <v/>
      </c>
      <c r="FO309" s="71" t="str">
        <f t="shared" ref="FO309" si="5921">IF(CI309="","","|n"&amp;FO$2&amp;"+"&amp;CI309&amp;FO$1)</f>
        <v/>
      </c>
      <c r="FP309" s="71" t="str">
        <f t="shared" ref="FP309" si="5922">IF(CJ309="","","|n"&amp;FP$2&amp;"+"&amp;CJ309&amp;FP$1)</f>
        <v/>
      </c>
      <c r="FQ309" s="71" t="str">
        <f t="shared" ref="FQ309" si="5923">IF(CK309="","","|n"&amp;FQ$2&amp;"+"&amp;CK309&amp;FQ$1)</f>
        <v/>
      </c>
      <c r="FR309" s="71" t="str">
        <f t="shared" ref="FR309" si="5924">IF(CL309="","","|n"&amp;FR$2&amp;"+"&amp;CL309&amp;FR$1)</f>
        <v/>
      </c>
      <c r="FS309" s="71" t="str">
        <f t="shared" ref="FS309" si="5925">IF(CM309="","","|n"&amp;FS$2&amp;"+"&amp;CM309&amp;FS$1)</f>
        <v/>
      </c>
    </row>
    <row r="310" spans="1:175" ht="16.5">
      <c r="A310" s="72"/>
      <c r="B310" s="121" t="s">
        <v>1424</v>
      </c>
      <c r="C310" s="194" t="s">
        <v>1427</v>
      </c>
      <c r="E310" s="100"/>
      <c r="F310" s="99"/>
      <c r="S310" s="107"/>
      <c r="T310" s="61" t="s">
        <v>1426</v>
      </c>
      <c r="U310" s="195" t="s">
        <v>1425</v>
      </c>
      <c r="V310" s="79"/>
      <c r="Z310" s="79"/>
      <c r="AG310" s="109"/>
      <c r="AL310" s="109"/>
      <c r="BC310" s="110"/>
      <c r="BD310" s="110"/>
      <c r="CU310" s="95" t="str">
        <f t="shared" ref="CU310" si="5926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" si="5927">T310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0" s="60"/>
      <c r="CX310" s="60"/>
      <c r="CY310" s="60"/>
      <c r="CZ310" s="60"/>
      <c r="DA310" s="60"/>
      <c r="DB310" s="71" t="str">
        <f t="shared" ref="DB310" si="5928">IF(V310="","","|n"&amp;DB$2&amp;"+"&amp;V310&amp;DB$1)</f>
        <v/>
      </c>
      <c r="DC310" s="71" t="str">
        <f t="shared" ref="DC310" si="5929">IF(W310="","","|n"&amp;DC$2&amp;"+"&amp;W310&amp;DC$1)</f>
        <v/>
      </c>
      <c r="DD310" s="71" t="str">
        <f t="shared" ref="DD310" si="5930">IF(X310="","","|n"&amp;DD$2&amp;"+"&amp;X310&amp;DD$1)</f>
        <v/>
      </c>
      <c r="DE310" s="71" t="str">
        <f t="shared" ref="DE310" si="5931">IF(Y310="","","|n"&amp;DE$2&amp;"+"&amp;Y310&amp;DE$1)</f>
        <v/>
      </c>
      <c r="DF310" s="71" t="str">
        <f t="shared" ref="DF310" si="5932">IF(Z310="","","|n"&amp;DF$2&amp;"+"&amp;Z310&amp;DF$1)</f>
        <v/>
      </c>
      <c r="DG310" s="71" t="str">
        <f t="shared" ref="DG310" si="5933">IF(AA310="","","|n"&amp;DG$2&amp;"+"&amp;AA310&amp;DG$1)</f>
        <v/>
      </c>
      <c r="DH310" s="71" t="str">
        <f t="shared" ref="DH310" si="5934">IF(AB310="","","|n"&amp;DH$2&amp;"+"&amp;AB310&amp;DH$1)</f>
        <v/>
      </c>
      <c r="DI310" s="71" t="str">
        <f t="shared" ref="DI310" si="5935">IF(AC310="","","|n"&amp;DI$2&amp;"+"&amp;AC310&amp;DI$1)</f>
        <v/>
      </c>
      <c r="DJ310" s="71" t="str">
        <f t="shared" ref="DJ310" si="5936">IF(AD310="","","|n"&amp;DJ$2&amp;"+"&amp;AD310&amp;DJ$1)</f>
        <v/>
      </c>
      <c r="DK310" s="71" t="str">
        <f t="shared" ref="DK310" si="5937">IF(AE310="","","|n"&amp;DK$2&amp;"+"&amp;AE310&amp;DK$1)</f>
        <v/>
      </c>
      <c r="DL310" s="71" t="str">
        <f t="shared" ref="DL310" si="5938">IF(AF310="","","|n"&amp;DL$2&amp;"+"&amp;AF310&amp;DL$1)</f>
        <v/>
      </c>
      <c r="DM310" s="71" t="str">
        <f t="shared" ref="DM310" si="5939">IF(AG310="","","|n"&amp;DM$2&amp;"+"&amp;AG310&amp;DM$1)</f>
        <v/>
      </c>
      <c r="DN310" s="71" t="str">
        <f t="shared" ref="DN310" si="5940">IF(AH310="","","|n"&amp;DN$2&amp;"+"&amp;AH310&amp;DN$1)</f>
        <v/>
      </c>
      <c r="DO310" s="71" t="str">
        <f t="shared" ref="DO310" si="5941">IF(AI310="","","|n"&amp;DO$2&amp;"+"&amp;AI310&amp;DO$1)</f>
        <v/>
      </c>
      <c r="DP310" s="71" t="str">
        <f t="shared" ref="DP310" si="5942">IF(AJ310="","","|n"&amp;DP$2&amp;"+"&amp;AJ310&amp;DP$1)</f>
        <v/>
      </c>
      <c r="DQ310" s="71" t="str">
        <f t="shared" ref="DQ310" si="5943">IF(AK310="","","|n"&amp;DQ$2&amp;"+"&amp;AK310&amp;DQ$1)</f>
        <v/>
      </c>
      <c r="DR310" s="71" t="str">
        <f t="shared" ref="DR310" si="5944">IF(AL310="","","|n"&amp;DR$2&amp;"+"&amp;AL310&amp;DR$1)</f>
        <v/>
      </c>
      <c r="DS310" s="71" t="str">
        <f t="shared" ref="DS310" si="5945">IF(AM310="","","|n"&amp;DS$2&amp;"+"&amp;AM310&amp;DS$1)</f>
        <v/>
      </c>
      <c r="DT310" s="71" t="str">
        <f t="shared" ref="DT310" si="5946">IF(AN310="","","|n"&amp;DT$2&amp;"+"&amp;AN310&amp;DT$1)</f>
        <v/>
      </c>
      <c r="DU310" s="71" t="str">
        <f t="shared" ref="DU310" si="5947">IF(AO310="","","|n"&amp;DU$2&amp;"+"&amp;AO310&amp;DU$1)</f>
        <v/>
      </c>
      <c r="DV310" s="71" t="str">
        <f t="shared" ref="DV310" si="5948">IF(AP310="","","|n"&amp;DV$2&amp;"+"&amp;AP310&amp;DV$1)</f>
        <v/>
      </c>
      <c r="DW310" s="71" t="str">
        <f t="shared" ref="DW310" si="5949">IF(AQ310="","","|n"&amp;DW$2&amp;"+"&amp;AQ310&amp;DW$1)</f>
        <v/>
      </c>
      <c r="DX310" s="71" t="str">
        <f t="shared" ref="DX310" si="5950">IF(AR310="","","|n"&amp;DX$2&amp;"+"&amp;AR310&amp;DX$1)</f>
        <v/>
      </c>
      <c r="DY310" s="71" t="str">
        <f t="shared" ref="DY310" si="5951">IF(AS310="","","|n"&amp;DY$2&amp;"+"&amp;AS310&amp;DY$1)</f>
        <v/>
      </c>
      <c r="DZ310" s="71" t="str">
        <f t="shared" ref="DZ310" si="5952">IF(AT310="","","|n"&amp;DZ$2&amp;"+"&amp;AT310&amp;DZ$1)</f>
        <v/>
      </c>
      <c r="EA310" s="71" t="str">
        <f t="shared" ref="EA310" si="5953">IF(AU310="","","|n"&amp;EA$2&amp;"+"&amp;AU310&amp;EA$1)</f>
        <v/>
      </c>
      <c r="EB310" s="71" t="str">
        <f t="shared" ref="EB310" si="5954">IF(AV310="","","|n"&amp;EB$2&amp;"+"&amp;AV310&amp;EB$1)</f>
        <v/>
      </c>
      <c r="EC310" s="71" t="str">
        <f t="shared" ref="EC310" si="5955">IF(AW310="","","|n"&amp;EC$2&amp;"+"&amp;AW310&amp;EC$1)</f>
        <v/>
      </c>
      <c r="ED310" s="71" t="str">
        <f t="shared" ref="ED310" si="5956">IF(AX310="","","|n"&amp;ED$2&amp;"+"&amp;AX310&amp;ED$1)</f>
        <v/>
      </c>
      <c r="EE310" s="71" t="str">
        <f t="shared" ref="EE310" si="5957">IF(AY310="","","|n"&amp;EE$2&amp;"+"&amp;AY310&amp;EE$1)</f>
        <v/>
      </c>
      <c r="EF310" s="71" t="str">
        <f t="shared" ref="EF310" si="5958">IF(AZ310="","","|n"&amp;EF$2&amp;"+"&amp;AZ310&amp;EF$1)</f>
        <v/>
      </c>
      <c r="EG310" s="71" t="str">
        <f t="shared" ref="EG310" si="5959">IF(BA310="","","|n"&amp;EG$2&amp;"+"&amp;BA310&amp;EG$1)</f>
        <v/>
      </c>
      <c r="EH310" s="71" t="str">
        <f t="shared" ref="EH310" si="5960">IF(BB310="","","|n"&amp;EH$2&amp;"+"&amp;BB310&amp;EH$1)</f>
        <v/>
      </c>
      <c r="EI310" s="71" t="str">
        <f t="shared" ref="EI310" si="5961">IF(BC310="","","|n"&amp;EI$2&amp;"+"&amp;BC310&amp;EI$1)</f>
        <v/>
      </c>
      <c r="EJ310" s="71" t="str">
        <f t="shared" ref="EJ310" si="5962">IF(BD310="","","|n"&amp;EJ$2&amp;"+"&amp;BD310&amp;EJ$1)</f>
        <v/>
      </c>
      <c r="EK310" s="71" t="str">
        <f t="shared" ref="EK310" si="5963">IF(BE310="","","|n"&amp;EK$2&amp;"+"&amp;BE310&amp;EK$1)</f>
        <v/>
      </c>
      <c r="EL310" s="71" t="str">
        <f t="shared" ref="EL310" si="5964">IF(BF310="","","|n"&amp;EL$2&amp;"+"&amp;BF310&amp;EL$1)</f>
        <v/>
      </c>
      <c r="EM310" s="71" t="str">
        <f t="shared" ref="EM310" si="5965">IF(BG310="","","|n"&amp;EM$2&amp;"+"&amp;BG310&amp;EM$1)</f>
        <v/>
      </c>
      <c r="EN310" s="71" t="str">
        <f t="shared" ref="EN310" si="5966">IF(BH310="","","|n"&amp;EN$2&amp;"+"&amp;BH310&amp;EN$1)</f>
        <v/>
      </c>
      <c r="EO310" s="71" t="str">
        <f t="shared" ref="EO310" si="5967">IF(BI310="","","|n"&amp;EO$2&amp;"+"&amp;BI310&amp;EO$1)</f>
        <v/>
      </c>
      <c r="EP310" s="71" t="str">
        <f t="shared" ref="EP310" si="5968">IF(BJ310="","","|n"&amp;EP$2&amp;"+"&amp;BJ310&amp;EP$1)</f>
        <v/>
      </c>
      <c r="EQ310" s="71" t="str">
        <f t="shared" ref="EQ310" si="5969">IF(BK310="","","|n"&amp;EQ$2&amp;"+"&amp;BK310&amp;EQ$1)</f>
        <v/>
      </c>
      <c r="ER310" s="71" t="str">
        <f t="shared" ref="ER310" si="5970">IF(BL310="","","|n"&amp;ER$2&amp;"+"&amp;BL310&amp;ER$1)</f>
        <v/>
      </c>
      <c r="ES310" s="71" t="str">
        <f t="shared" ref="ES310" si="5971">IF(BM310="","","|n"&amp;ES$2&amp;"+"&amp;BM310&amp;ES$1)</f>
        <v/>
      </c>
      <c r="ET310" s="71" t="str">
        <f t="shared" ref="ET310" si="5972">IF(BN310="","","|n"&amp;ET$2&amp;"+"&amp;BN310&amp;ET$1)</f>
        <v/>
      </c>
      <c r="EU310" s="71" t="str">
        <f t="shared" ref="EU310" si="5973">IF(BO310="","","|n"&amp;EU$2&amp;"+"&amp;BO310&amp;EU$1)</f>
        <v/>
      </c>
      <c r="EV310" s="71" t="str">
        <f t="shared" ref="EV310" si="5974">IF(BP310="","","|n"&amp;EV$2&amp;"+"&amp;BP310&amp;EV$1)</f>
        <v/>
      </c>
      <c r="EW310" s="71" t="str">
        <f t="shared" ref="EW310" si="5975">IF(BQ310="","","|n"&amp;EW$2&amp;"+"&amp;BQ310&amp;EW$1)</f>
        <v/>
      </c>
      <c r="EX310" s="71" t="str">
        <f t="shared" ref="EX310" si="5976">IF(BR310="","","|n"&amp;EX$2&amp;"+"&amp;BR310&amp;EX$1)</f>
        <v/>
      </c>
      <c r="EY310" s="71" t="str">
        <f t="shared" ref="EY310" si="5977">IF(BS310="","","|n"&amp;EY$2&amp;"+"&amp;BS310&amp;EY$1)</f>
        <v/>
      </c>
      <c r="EZ310" s="71" t="str">
        <f t="shared" ref="EZ310" si="5978">IF(BT310="","","|n"&amp;EZ$2&amp;"+"&amp;BT310&amp;EZ$1)</f>
        <v/>
      </c>
      <c r="FA310" s="71" t="str">
        <f t="shared" ref="FA310" si="5979">IF(BU310="","","|n"&amp;FA$2&amp;"+"&amp;BU310&amp;FA$1)</f>
        <v/>
      </c>
      <c r="FB310" s="71" t="str">
        <f t="shared" ref="FB310" si="5980">IF(BV310="","","|n"&amp;FB$2&amp;"+"&amp;BV310&amp;FB$1)</f>
        <v/>
      </c>
      <c r="FC310" s="71" t="str">
        <f t="shared" ref="FC310" si="5981">IF(BW310="","","|n"&amp;FC$2&amp;"+"&amp;BW310&amp;FC$1)</f>
        <v/>
      </c>
      <c r="FD310" s="71" t="str">
        <f t="shared" ref="FD310" si="5982">IF(BX310="","","|n"&amp;FD$2&amp;"+"&amp;BX310&amp;FD$1)</f>
        <v/>
      </c>
      <c r="FE310" s="71" t="str">
        <f t="shared" ref="FE310" si="5983">IF(BY310="","","|n"&amp;FE$2&amp;"+"&amp;BY310&amp;FE$1)</f>
        <v/>
      </c>
      <c r="FF310" s="71" t="str">
        <f t="shared" ref="FF310" si="5984">IF(BZ310="","","|n"&amp;FF$2&amp;"+"&amp;BZ310&amp;FF$1)</f>
        <v/>
      </c>
      <c r="FG310" s="71" t="str">
        <f t="shared" ref="FG310" si="5985">IF(CA310="","","|n"&amp;FG$2&amp;"+"&amp;CA310&amp;FG$1)</f>
        <v/>
      </c>
      <c r="FH310" s="71" t="str">
        <f t="shared" ref="FH310" si="5986">IF(CB310="","","|n"&amp;FH$2&amp;"+"&amp;CB310&amp;FH$1)</f>
        <v/>
      </c>
      <c r="FI310" s="71" t="str">
        <f t="shared" ref="FI310" si="5987">IF(CC310="","","|n"&amp;FI$2&amp;"+"&amp;CC310&amp;FI$1)</f>
        <v/>
      </c>
      <c r="FJ310" s="71" t="str">
        <f t="shared" ref="FJ310" si="5988">IF(CD310="","","|n"&amp;FJ$2&amp;"+"&amp;CD310&amp;FJ$1)</f>
        <v/>
      </c>
      <c r="FK310" s="71" t="str">
        <f t="shared" ref="FK310" si="5989">IF(CE310="","","|n"&amp;FK$2&amp;"+"&amp;CE310&amp;FK$1)</f>
        <v/>
      </c>
      <c r="FL310" s="71" t="str">
        <f t="shared" ref="FL310" si="5990">IF(CF310="","","|n"&amp;FL$2&amp;"+"&amp;CF310&amp;FL$1)</f>
        <v/>
      </c>
      <c r="FM310" s="71" t="str">
        <f t="shared" ref="FM310" si="5991">IF(CG310="","","|n"&amp;FM$2&amp;"+"&amp;CG310&amp;FM$1)</f>
        <v/>
      </c>
      <c r="FN310" s="71" t="str">
        <f t="shared" ref="FN310" si="5992">IF(CH310="","","|n"&amp;FN$2&amp;"+"&amp;CH310&amp;FN$1)</f>
        <v/>
      </c>
      <c r="FO310" s="71" t="str">
        <f t="shared" ref="FO310" si="5993">IF(CI310="","","|n"&amp;FO$2&amp;"+"&amp;CI310&amp;FO$1)</f>
        <v/>
      </c>
      <c r="FP310" s="71" t="str">
        <f t="shared" ref="FP310" si="5994">IF(CJ310="","","|n"&amp;FP$2&amp;"+"&amp;CJ310&amp;FP$1)</f>
        <v/>
      </c>
      <c r="FQ310" s="71" t="str">
        <f t="shared" ref="FQ310" si="5995">IF(CK310="","","|n"&amp;FQ$2&amp;"+"&amp;CK310&amp;FQ$1)</f>
        <v/>
      </c>
      <c r="FR310" s="71" t="str">
        <f t="shared" ref="FR310" si="5996">IF(CL310="","","|n"&amp;FR$2&amp;"+"&amp;CL310&amp;FR$1)</f>
        <v/>
      </c>
      <c r="FS310" s="71" t="str">
        <f t="shared" ref="FS310" si="5997">IF(CM310="","","|n"&amp;FS$2&amp;"+"&amp;CM310&amp;FS$1)</f>
        <v/>
      </c>
    </row>
    <row r="311" spans="1:175" ht="16.5">
      <c r="A311" s="133"/>
      <c r="B311" s="80" t="s">
        <v>898</v>
      </c>
      <c r="C311" s="61" t="s">
        <v>899</v>
      </c>
      <c r="T311" s="140"/>
      <c r="U311" s="85"/>
      <c r="CN311" s="70" t="str">
        <f t="shared" ref="CN311:CN337" si="5998">"InitUnitState('"&amp;B311&amp;"',"&amp;V311&amp;","&amp;W311&amp;","&amp;X311&amp;","&amp;Y311&amp;","&amp;Z311&amp;","&amp;AA311&amp;","&amp;AB311&amp;","&amp;AC311&amp;","&amp;AD311&amp;","&amp;AE311&amp;")"</f>
        <v>InitUnitState('IF01',,,,,,,,,,)</v>
      </c>
      <c r="CO311" s="70" t="str">
        <f t="shared" ref="CO311:CO337" si="5999">"InitUnitNormal('"&amp;B311&amp;"',"&amp;AF311&amp;","&amp;AG311&amp;","&amp;AH311&amp;","&amp;AI311&amp;","&amp;AJ311&amp;","&amp;AK311&amp;","&amp;AL311&amp;","&amp;AM311&amp;","&amp;AN311&amp;","&amp;AO311&amp;")"</f>
        <v>InitUnitNormal('IF01',,,,,,,,,,)</v>
      </c>
      <c r="CP311" s="70" t="str">
        <f t="shared" ref="CP311:CP337" si="6000">"InitUnitMagic('"&amp;B311&amp;"',"&amp;AP311&amp;","&amp;AQ311&amp;","&amp;AR311&amp;","&amp;AS311&amp;","&amp;AT311&amp;","&amp;AU311&amp;","&amp;AV311&amp;","&amp;AW311&amp;","&amp;BI311&amp;","&amp;BJ311&amp;")"</f>
        <v>InitUnitMagic('IF01',,,,,,,,,,)</v>
      </c>
      <c r="CQ311" s="70" t="str">
        <f t="shared" ref="CQ311:CQ337" si="6001">"InitUnitAdd('"&amp;B311&amp;"',"&amp;BK311&amp;","&amp;BL311&amp;","&amp;BM311&amp;","&amp;BN311&amp;","&amp;BO311&amp;","&amp;BP311&amp;","&amp;BQ311&amp;","&amp;BR311&amp;","&amp;BS311&amp;","&amp;BT311&amp;")"</f>
        <v>InitUnitAdd('IF01',,,,,,,,,,)</v>
      </c>
      <c r="CR311" s="70" t="str">
        <f t="shared" ref="CR311:CR353" si="6002"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InitEquipData('IF01',,"",,,,,'','','','','','',"")</v>
      </c>
      <c r="CU311" s="95" t="str">
        <f t="shared" ref="CU311:CU333" si="6003">CONCATENATE(DB311,DC311,DD311,DE311,DF311,DG311,DH311,DI311,DJ311,DK311,DL311,DM311,DN311,DO311,DP311,DQ311,DR311,DS311,DT311,DU311,DV311,DW311,DX311,DY311,DZ311,EA311,EB311,EC311,ED311,EE311,EF311,EG311,EH311,EI311,EJ311,EK311,EL311,EM311,EN311,EO311,EP311&amp;"|n")</f>
        <v>|n</v>
      </c>
      <c r="CW311" s="60"/>
      <c r="CX311" s="60"/>
      <c r="CY311" s="60"/>
      <c r="CZ311" s="60"/>
      <c r="DA311" s="60"/>
      <c r="DB311" s="71" t="str">
        <f t="shared" ref="DB311:DB333" si="6004">IF(V311="","","|n"&amp;DB$2&amp;"+"&amp;V311&amp;DB$1)</f>
        <v/>
      </c>
      <c r="DC311" s="71" t="str">
        <f t="shared" ref="DC311:DC333" si="6005">IF(W311="","","|n"&amp;DC$2&amp;"+"&amp;W311&amp;DC$1)</f>
        <v/>
      </c>
      <c r="DD311" s="71" t="str">
        <f t="shared" ref="DD311:DD333" si="6006">IF(X311="","","|n"&amp;DD$2&amp;"+"&amp;X311&amp;DD$1)</f>
        <v/>
      </c>
      <c r="DE311" s="71" t="str">
        <f t="shared" ref="DE311:DE333" si="6007">IF(Y311="","","|n"&amp;DE$2&amp;"+"&amp;Y311&amp;DE$1)</f>
        <v/>
      </c>
      <c r="DF311" s="71" t="str">
        <f t="shared" ref="DF311:DF333" si="6008">IF(Z311="","","|n"&amp;DF$2&amp;"+"&amp;Z311&amp;DF$1)</f>
        <v/>
      </c>
      <c r="DG311" s="71" t="str">
        <f t="shared" ref="DG311:DG333" si="6009">IF(AA311="","","|n"&amp;DG$2&amp;"+"&amp;AA311&amp;DG$1)</f>
        <v/>
      </c>
      <c r="DH311" s="71" t="str">
        <f t="shared" ref="DH311:DH333" si="6010">IF(AB311="","","|n"&amp;DH$2&amp;"+"&amp;AB311&amp;DH$1)</f>
        <v/>
      </c>
      <c r="DI311" s="71" t="str">
        <f t="shared" ref="DI311:DI333" si="6011">IF(AC311="","","|n"&amp;DI$2&amp;"+"&amp;AC311&amp;DI$1)</f>
        <v/>
      </c>
      <c r="DJ311" s="71" t="str">
        <f t="shared" ref="DJ311:DJ333" si="6012">IF(AD311="","","|n"&amp;DJ$2&amp;"+"&amp;AD311&amp;DJ$1)</f>
        <v/>
      </c>
      <c r="DK311" s="71" t="str">
        <f t="shared" ref="DK311:DK333" si="6013">IF(AE311="","","|n"&amp;DK$2&amp;"+"&amp;AE311&amp;DK$1)</f>
        <v/>
      </c>
      <c r="DL311" s="71" t="str">
        <f t="shared" ref="DL311:DL333" si="6014">IF(AF311="","","|n"&amp;DL$2&amp;"+"&amp;AF311&amp;DL$1)</f>
        <v/>
      </c>
      <c r="DM311" s="71" t="str">
        <f t="shared" ref="DM311:DM333" si="6015">IF(AG311="","","|n"&amp;DM$2&amp;"+"&amp;AG311&amp;DM$1)</f>
        <v/>
      </c>
      <c r="DN311" s="71" t="str">
        <f t="shared" ref="DN311:DN333" si="6016">IF(AH311="","","|n"&amp;DN$2&amp;"+"&amp;AH311&amp;DN$1)</f>
        <v/>
      </c>
      <c r="DO311" s="71" t="str">
        <f t="shared" ref="DO311:DO333" si="6017">IF(AI311="","","|n"&amp;DO$2&amp;"+"&amp;AI311&amp;DO$1)</f>
        <v/>
      </c>
      <c r="DP311" s="71" t="str">
        <f t="shared" ref="DP311:DP333" si="6018">IF(AJ311="","","|n"&amp;DP$2&amp;"+"&amp;AJ311&amp;DP$1)</f>
        <v/>
      </c>
      <c r="DQ311" s="71" t="str">
        <f t="shared" ref="DQ311:DQ333" si="6019">IF(AK311="","","|n"&amp;DQ$2&amp;"+"&amp;AK311&amp;DQ$1)</f>
        <v/>
      </c>
      <c r="DR311" s="71" t="str">
        <f t="shared" ref="DR311:DR333" si="6020">IF(AL311="","","|n"&amp;DR$2&amp;"+"&amp;AL311&amp;DR$1)</f>
        <v/>
      </c>
      <c r="DS311" s="71" t="str">
        <f t="shared" ref="DS311:DS333" si="6021">IF(AM311="","","|n"&amp;DS$2&amp;"+"&amp;AM311&amp;DS$1)</f>
        <v/>
      </c>
      <c r="DT311" s="71" t="str">
        <f t="shared" ref="DT311:DT333" si="6022">IF(AN311="","","|n"&amp;DT$2&amp;"+"&amp;AN311&amp;DT$1)</f>
        <v/>
      </c>
      <c r="DU311" s="71" t="str">
        <f t="shared" ref="DU311:DU333" si="6023">IF(AO311="","","|n"&amp;DU$2&amp;"+"&amp;AO311&amp;DU$1)</f>
        <v/>
      </c>
      <c r="DV311" s="71" t="str">
        <f t="shared" ref="DV311:DV333" si="6024">IF(AP311="","","|n"&amp;DV$2&amp;"+"&amp;AP311&amp;DV$1)</f>
        <v/>
      </c>
      <c r="DW311" s="71" t="str">
        <f t="shared" ref="DW311:DW333" si="6025">IF(AQ311="","","|n"&amp;DW$2&amp;"+"&amp;AQ311&amp;DW$1)</f>
        <v/>
      </c>
      <c r="DX311" s="71" t="str">
        <f t="shared" ref="DX311:DX333" si="6026">IF(AR311="","","|n"&amp;DX$2&amp;"+"&amp;AR311&amp;DX$1)</f>
        <v/>
      </c>
      <c r="DY311" s="71" t="str">
        <f t="shared" ref="DY311:DY333" si="6027">IF(AS311="","","|n"&amp;DY$2&amp;"+"&amp;AS311&amp;DY$1)</f>
        <v/>
      </c>
      <c r="DZ311" s="71" t="str">
        <f t="shared" ref="DZ311:DZ333" si="6028">IF(AT311="","","|n"&amp;DZ$2&amp;"+"&amp;AT311&amp;DZ$1)</f>
        <v/>
      </c>
      <c r="EA311" s="71" t="str">
        <f t="shared" ref="EA311:EA333" si="6029">IF(AU311="","","|n"&amp;EA$2&amp;"+"&amp;AU311&amp;EA$1)</f>
        <v/>
      </c>
      <c r="EB311" s="71" t="str">
        <f t="shared" ref="EB311:EB333" si="6030">IF(AV311="","","|n"&amp;EB$2&amp;"+"&amp;AV311&amp;EB$1)</f>
        <v/>
      </c>
      <c r="EC311" s="71" t="str">
        <f t="shared" ref="EC311:EC333" si="6031">IF(AW311="","","|n"&amp;EC$2&amp;"+"&amp;AW311&amp;EC$1)</f>
        <v/>
      </c>
      <c r="ED311" s="71" t="str">
        <f t="shared" ref="ED311:ED333" si="6032">IF(AX311="","","|n"&amp;ED$2&amp;"+"&amp;AX311&amp;ED$1)</f>
        <v/>
      </c>
      <c r="EE311" s="71" t="str">
        <f t="shared" ref="EE311:EE333" si="6033">IF(AY311="","","|n"&amp;EE$2&amp;"+"&amp;AY311&amp;EE$1)</f>
        <v/>
      </c>
      <c r="EF311" s="71" t="str">
        <f t="shared" ref="EF311:EF333" si="6034">IF(AZ311="","","|n"&amp;EF$2&amp;"+"&amp;AZ311&amp;EF$1)</f>
        <v/>
      </c>
      <c r="EG311" s="71" t="str">
        <f t="shared" ref="EG311:EG333" si="6035">IF(BA311="","","|n"&amp;EG$2&amp;"+"&amp;BA311&amp;EG$1)</f>
        <v/>
      </c>
      <c r="EH311" s="71" t="str">
        <f t="shared" ref="EH311:EH333" si="6036">IF(BB311="","","|n"&amp;EH$2&amp;"+"&amp;BB311&amp;EH$1)</f>
        <v/>
      </c>
      <c r="EI311" s="71" t="str">
        <f t="shared" ref="EI311:EI333" si="6037">IF(BC311="","","|n"&amp;EI$2&amp;"+"&amp;BC311&amp;EI$1)</f>
        <v/>
      </c>
      <c r="EJ311" s="71" t="str">
        <f t="shared" ref="EJ311:EJ333" si="6038">IF(BD311="","","|n"&amp;EJ$2&amp;"+"&amp;BD311&amp;EJ$1)</f>
        <v/>
      </c>
      <c r="EK311" s="71" t="str">
        <f t="shared" ref="EK311:EK333" si="6039">IF(BE311="","","|n"&amp;EK$2&amp;"+"&amp;BE311&amp;EK$1)</f>
        <v/>
      </c>
      <c r="EL311" s="71" t="str">
        <f t="shared" ref="EL311:EL333" si="6040">IF(BF311="","","|n"&amp;EL$2&amp;"+"&amp;BF311&amp;EL$1)</f>
        <v/>
      </c>
      <c r="EM311" s="71" t="str">
        <f t="shared" ref="EM311:EM333" si="6041">IF(BG311="","","|n"&amp;EM$2&amp;"+"&amp;BG311&amp;EM$1)</f>
        <v/>
      </c>
      <c r="EN311" s="71" t="str">
        <f t="shared" ref="EN311:EN333" si="6042">IF(BH311="","","|n"&amp;EN$2&amp;"+"&amp;BH311&amp;EN$1)</f>
        <v/>
      </c>
      <c r="EO311" s="71" t="str">
        <f t="shared" ref="EO311:EO333" si="6043">IF(BI311="","","|n"&amp;EO$2&amp;"+"&amp;BI311&amp;EO$1)</f>
        <v/>
      </c>
      <c r="EP311" s="71" t="str">
        <f t="shared" ref="EP311:EP333" si="6044">IF(BJ311="","","|n"&amp;EP$2&amp;"+"&amp;BJ311&amp;EP$1)</f>
        <v/>
      </c>
      <c r="EQ311" s="71" t="str">
        <f t="shared" ref="EQ311:EQ333" si="6045">IF(BK311="","","|n"&amp;EQ$2&amp;"+"&amp;BK311&amp;EQ$1)</f>
        <v/>
      </c>
      <c r="ER311" s="71" t="str">
        <f t="shared" ref="ER311:ER333" si="6046">IF(BL311="","","|n"&amp;ER$2&amp;"+"&amp;BL311&amp;ER$1)</f>
        <v/>
      </c>
      <c r="ES311" s="71" t="str">
        <f t="shared" ref="ES311:ES333" si="6047">IF(BM311="","","|n"&amp;ES$2&amp;"+"&amp;BM311&amp;ES$1)</f>
        <v/>
      </c>
      <c r="ET311" s="71" t="str">
        <f t="shared" ref="ET311:ET333" si="6048">IF(BN311="","","|n"&amp;ET$2&amp;"+"&amp;BN311&amp;ET$1)</f>
        <v/>
      </c>
      <c r="EU311" s="71" t="str">
        <f t="shared" ref="EU311:EU333" si="6049">IF(BO311="","","|n"&amp;EU$2&amp;"+"&amp;BO311&amp;EU$1)</f>
        <v/>
      </c>
      <c r="EV311" s="71" t="str">
        <f t="shared" ref="EV311:EV333" si="6050">IF(BP311="","","|n"&amp;EV$2&amp;"+"&amp;BP311&amp;EV$1)</f>
        <v/>
      </c>
      <c r="EW311" s="71" t="str">
        <f t="shared" ref="EW311:EW333" si="6051">IF(BQ311="","","|n"&amp;EW$2&amp;"+"&amp;BQ311&amp;EW$1)</f>
        <v/>
      </c>
      <c r="EX311" s="71" t="str">
        <f t="shared" ref="EX311:EX333" si="6052">IF(BR311="","","|n"&amp;EX$2&amp;"+"&amp;BR311&amp;EX$1)</f>
        <v/>
      </c>
      <c r="EY311" s="71" t="str">
        <f t="shared" ref="EY311:EY333" si="6053">IF(BS311="","","|n"&amp;EY$2&amp;"+"&amp;BS311&amp;EY$1)</f>
        <v/>
      </c>
      <c r="EZ311" s="71" t="str">
        <f t="shared" ref="EZ311:EZ333" si="6054">IF(BT311="","","|n"&amp;EZ$2&amp;"+"&amp;BT311&amp;EZ$1)</f>
        <v/>
      </c>
      <c r="FA311" s="71" t="str">
        <f t="shared" ref="FA311:FA333" si="6055">IF(BU311="","","|n"&amp;FA$2&amp;"+"&amp;BU311&amp;FA$1)</f>
        <v/>
      </c>
      <c r="FB311" s="71" t="str">
        <f t="shared" ref="FB311:FB333" si="6056">IF(BV311="","","|n"&amp;FB$2&amp;"+"&amp;BV311&amp;FB$1)</f>
        <v/>
      </c>
      <c r="FC311" s="71" t="str">
        <f t="shared" ref="FC311:FC333" si="6057">IF(BW311="","","|n"&amp;FC$2&amp;"+"&amp;BW311&amp;FC$1)</f>
        <v/>
      </c>
      <c r="FD311" s="71" t="str">
        <f t="shared" ref="FD311:FD333" si="6058">IF(BX311="","","|n"&amp;FD$2&amp;"+"&amp;BX311&amp;FD$1)</f>
        <v/>
      </c>
      <c r="FE311" s="71" t="str">
        <f t="shared" ref="FE311:FE333" si="6059">IF(BY311="","","|n"&amp;FE$2&amp;"+"&amp;BY311&amp;FE$1)</f>
        <v/>
      </c>
      <c r="FF311" s="71" t="str">
        <f t="shared" ref="FF311:FF333" si="6060">IF(BZ311="","","|n"&amp;FF$2&amp;"+"&amp;BZ311&amp;FF$1)</f>
        <v/>
      </c>
      <c r="FG311" s="71" t="str">
        <f t="shared" ref="FG311:FG333" si="6061">IF(CA311="","","|n"&amp;FG$2&amp;"+"&amp;CA311&amp;FG$1)</f>
        <v/>
      </c>
      <c r="FH311" s="71" t="str">
        <f t="shared" ref="FH311:FH333" si="6062">IF(CB311="","","|n"&amp;FH$2&amp;"+"&amp;CB311&amp;FH$1)</f>
        <v/>
      </c>
      <c r="FI311" s="71" t="str">
        <f t="shared" ref="FI311:FI333" si="6063">IF(CC311="","","|n"&amp;FI$2&amp;"+"&amp;CC311&amp;FI$1)</f>
        <v/>
      </c>
      <c r="FJ311" s="71" t="str">
        <f t="shared" ref="FJ311:FJ333" si="6064">IF(CD311="","","|n"&amp;FJ$2&amp;"+"&amp;CD311&amp;FJ$1)</f>
        <v/>
      </c>
      <c r="FK311" s="71" t="str">
        <f t="shared" ref="FK311:FK333" si="6065">IF(CE311="","","|n"&amp;FK$2&amp;"+"&amp;CE311&amp;FK$1)</f>
        <v/>
      </c>
      <c r="FL311" s="71" t="str">
        <f t="shared" ref="FL311:FL333" si="6066">IF(CF311="","","|n"&amp;FL$2&amp;"+"&amp;CF311&amp;FL$1)</f>
        <v/>
      </c>
      <c r="FM311" s="71" t="str">
        <f t="shared" ref="FM311:FM333" si="6067">IF(CG311="","","|n"&amp;FM$2&amp;"+"&amp;CG311&amp;FM$1)</f>
        <v/>
      </c>
      <c r="FN311" s="71" t="str">
        <f t="shared" ref="FN311:FN333" si="6068">IF(CH311="","","|n"&amp;FN$2&amp;"+"&amp;CH311&amp;FN$1)</f>
        <v/>
      </c>
      <c r="FO311" s="71" t="str">
        <f t="shared" ref="FO311:FO333" si="6069">IF(CI311="","","|n"&amp;FO$2&amp;"+"&amp;CI311&amp;FO$1)</f>
        <v/>
      </c>
      <c r="FP311" s="71" t="str">
        <f t="shared" ref="FP311:FP333" si="6070">IF(CJ311="","","|n"&amp;FP$2&amp;"+"&amp;CJ311&amp;FP$1)</f>
        <v/>
      </c>
      <c r="FQ311" s="71" t="str">
        <f t="shared" ref="FQ311:FQ333" si="6071">IF(CK311="","","|n"&amp;FQ$2&amp;"+"&amp;CK311&amp;FQ$1)</f>
        <v/>
      </c>
      <c r="FR311" s="71" t="str">
        <f t="shared" ref="FR311:FR333" si="6072">IF(CL311="","","|n"&amp;FR$2&amp;"+"&amp;CL311&amp;FR$1)</f>
        <v/>
      </c>
      <c r="FS311" s="71" t="str">
        <f t="shared" ref="FS311:FS333" si="6073">IF(CM311="","","|n"&amp;FS$2&amp;"+"&amp;CM311&amp;FS$1)</f>
        <v/>
      </c>
    </row>
    <row r="312" spans="1:175" ht="16.5">
      <c r="A312" s="133"/>
      <c r="B312" s="80" t="s">
        <v>900</v>
      </c>
      <c r="C312" s="61" t="s">
        <v>899</v>
      </c>
      <c r="T312" s="140"/>
      <c r="U312" s="85"/>
      <c r="CN312" s="70" t="str">
        <f t="shared" si="5998"/>
        <v>InitUnitState('IF02',,,,,,,,,,)</v>
      </c>
      <c r="CO312" s="70" t="str">
        <f t="shared" si="5999"/>
        <v>InitUnitNormal('IF02',,,,,,,,,,)</v>
      </c>
      <c r="CP312" s="70" t="str">
        <f t="shared" si="6000"/>
        <v>InitUnitMagic('IF02',,,,,,,,,,)</v>
      </c>
      <c r="CQ312" s="70" t="str">
        <f t="shared" si="6001"/>
        <v>InitUnitAdd('IF02',,,,,,,,,,)</v>
      </c>
      <c r="CR312" s="70" t="str">
        <f t="shared" si="6002"/>
        <v>InitEquipData('IF02',,"",,,,,'','','','','','',"")</v>
      </c>
      <c r="CU312" s="95" t="str">
        <f t="shared" si="6003"/>
        <v>|n</v>
      </c>
      <c r="CW312" s="60"/>
      <c r="CX312" s="60"/>
      <c r="CY312" s="60"/>
      <c r="CZ312" s="60"/>
      <c r="DA312" s="60"/>
      <c r="DB312" s="71" t="str">
        <f t="shared" si="6004"/>
        <v/>
      </c>
      <c r="DC312" s="71" t="str">
        <f t="shared" si="6005"/>
        <v/>
      </c>
      <c r="DD312" s="71" t="str">
        <f t="shared" si="6006"/>
        <v/>
      </c>
      <c r="DE312" s="71" t="str">
        <f t="shared" si="6007"/>
        <v/>
      </c>
      <c r="DF312" s="71" t="str">
        <f t="shared" si="6008"/>
        <v/>
      </c>
      <c r="DG312" s="71" t="str">
        <f t="shared" si="6009"/>
        <v/>
      </c>
      <c r="DH312" s="71" t="str">
        <f t="shared" si="6010"/>
        <v/>
      </c>
      <c r="DI312" s="71" t="str">
        <f t="shared" si="6011"/>
        <v/>
      </c>
      <c r="DJ312" s="71" t="str">
        <f t="shared" si="6012"/>
        <v/>
      </c>
      <c r="DK312" s="71" t="str">
        <f t="shared" si="6013"/>
        <v/>
      </c>
      <c r="DL312" s="71" t="str">
        <f t="shared" si="6014"/>
        <v/>
      </c>
      <c r="DM312" s="71" t="str">
        <f t="shared" si="6015"/>
        <v/>
      </c>
      <c r="DN312" s="71" t="str">
        <f t="shared" si="6016"/>
        <v/>
      </c>
      <c r="DO312" s="71" t="str">
        <f t="shared" si="6017"/>
        <v/>
      </c>
      <c r="DP312" s="71" t="str">
        <f t="shared" si="6018"/>
        <v/>
      </c>
      <c r="DQ312" s="71" t="str">
        <f t="shared" si="6019"/>
        <v/>
      </c>
      <c r="DR312" s="71" t="str">
        <f t="shared" si="6020"/>
        <v/>
      </c>
      <c r="DS312" s="71" t="str">
        <f t="shared" si="6021"/>
        <v/>
      </c>
      <c r="DT312" s="71" t="str">
        <f t="shared" si="6022"/>
        <v/>
      </c>
      <c r="DU312" s="71" t="str">
        <f t="shared" si="6023"/>
        <v/>
      </c>
      <c r="DV312" s="71" t="str">
        <f t="shared" si="6024"/>
        <v/>
      </c>
      <c r="DW312" s="71" t="str">
        <f t="shared" si="6025"/>
        <v/>
      </c>
      <c r="DX312" s="71" t="str">
        <f t="shared" si="6026"/>
        <v/>
      </c>
      <c r="DY312" s="71" t="str">
        <f t="shared" si="6027"/>
        <v/>
      </c>
      <c r="DZ312" s="71" t="str">
        <f t="shared" si="6028"/>
        <v/>
      </c>
      <c r="EA312" s="71" t="str">
        <f t="shared" si="6029"/>
        <v/>
      </c>
      <c r="EB312" s="71" t="str">
        <f t="shared" si="6030"/>
        <v/>
      </c>
      <c r="EC312" s="71" t="str">
        <f t="shared" si="6031"/>
        <v/>
      </c>
      <c r="ED312" s="71" t="str">
        <f t="shared" si="6032"/>
        <v/>
      </c>
      <c r="EE312" s="71" t="str">
        <f t="shared" si="6033"/>
        <v/>
      </c>
      <c r="EF312" s="71" t="str">
        <f t="shared" si="6034"/>
        <v/>
      </c>
      <c r="EG312" s="71" t="str">
        <f t="shared" si="6035"/>
        <v/>
      </c>
      <c r="EH312" s="71" t="str">
        <f t="shared" si="6036"/>
        <v/>
      </c>
      <c r="EI312" s="71" t="str">
        <f t="shared" si="6037"/>
        <v/>
      </c>
      <c r="EJ312" s="71" t="str">
        <f t="shared" si="6038"/>
        <v/>
      </c>
      <c r="EK312" s="71" t="str">
        <f t="shared" si="6039"/>
        <v/>
      </c>
      <c r="EL312" s="71" t="str">
        <f t="shared" si="6040"/>
        <v/>
      </c>
      <c r="EM312" s="71" t="str">
        <f t="shared" si="6041"/>
        <v/>
      </c>
      <c r="EN312" s="71" t="str">
        <f t="shared" si="6042"/>
        <v/>
      </c>
      <c r="EO312" s="71" t="str">
        <f t="shared" si="6043"/>
        <v/>
      </c>
      <c r="EP312" s="71" t="str">
        <f t="shared" si="6044"/>
        <v/>
      </c>
      <c r="EQ312" s="71" t="str">
        <f t="shared" si="6045"/>
        <v/>
      </c>
      <c r="ER312" s="71" t="str">
        <f t="shared" si="6046"/>
        <v/>
      </c>
      <c r="ES312" s="71" t="str">
        <f t="shared" si="6047"/>
        <v/>
      </c>
      <c r="ET312" s="71" t="str">
        <f t="shared" si="6048"/>
        <v/>
      </c>
      <c r="EU312" s="71" t="str">
        <f t="shared" si="6049"/>
        <v/>
      </c>
      <c r="EV312" s="71" t="str">
        <f t="shared" si="6050"/>
        <v/>
      </c>
      <c r="EW312" s="71" t="str">
        <f t="shared" si="6051"/>
        <v/>
      </c>
      <c r="EX312" s="71" t="str">
        <f t="shared" si="6052"/>
        <v/>
      </c>
      <c r="EY312" s="71" t="str">
        <f t="shared" si="6053"/>
        <v/>
      </c>
      <c r="EZ312" s="71" t="str">
        <f t="shared" si="6054"/>
        <v/>
      </c>
      <c r="FA312" s="71" t="str">
        <f t="shared" si="6055"/>
        <v/>
      </c>
      <c r="FB312" s="71" t="str">
        <f t="shared" si="6056"/>
        <v/>
      </c>
      <c r="FC312" s="71" t="str">
        <f t="shared" si="6057"/>
        <v/>
      </c>
      <c r="FD312" s="71" t="str">
        <f t="shared" si="6058"/>
        <v/>
      </c>
      <c r="FE312" s="71" t="str">
        <f t="shared" si="6059"/>
        <v/>
      </c>
      <c r="FF312" s="71" t="str">
        <f t="shared" si="6060"/>
        <v/>
      </c>
      <c r="FG312" s="71" t="str">
        <f t="shared" si="6061"/>
        <v/>
      </c>
      <c r="FH312" s="71" t="str">
        <f t="shared" si="6062"/>
        <v/>
      </c>
      <c r="FI312" s="71" t="str">
        <f t="shared" si="6063"/>
        <v/>
      </c>
      <c r="FJ312" s="71" t="str">
        <f t="shared" si="6064"/>
        <v/>
      </c>
      <c r="FK312" s="71" t="str">
        <f t="shared" si="6065"/>
        <v/>
      </c>
      <c r="FL312" s="71" t="str">
        <f t="shared" si="6066"/>
        <v/>
      </c>
      <c r="FM312" s="71" t="str">
        <f t="shared" si="6067"/>
        <v/>
      </c>
      <c r="FN312" s="71" t="str">
        <f t="shared" si="6068"/>
        <v/>
      </c>
      <c r="FO312" s="71" t="str">
        <f t="shared" si="6069"/>
        <v/>
      </c>
      <c r="FP312" s="71" t="str">
        <f t="shared" si="6070"/>
        <v/>
      </c>
      <c r="FQ312" s="71" t="str">
        <f t="shared" si="6071"/>
        <v/>
      </c>
      <c r="FR312" s="71" t="str">
        <f t="shared" si="6072"/>
        <v/>
      </c>
      <c r="FS312" s="71" t="str">
        <f t="shared" si="6073"/>
        <v/>
      </c>
    </row>
    <row r="313" spans="1:175" ht="16.5">
      <c r="A313" s="134"/>
      <c r="B313" s="80" t="s">
        <v>901</v>
      </c>
      <c r="C313" s="61" t="s">
        <v>899</v>
      </c>
      <c r="T313" s="141"/>
      <c r="U313" s="85"/>
      <c r="CN313" s="70" t="str">
        <f t="shared" si="5998"/>
        <v>InitUnitState('IF03',,,,,,,,,,)</v>
      </c>
      <c r="CO313" s="70" t="str">
        <f t="shared" si="5999"/>
        <v>InitUnitNormal('IF03',,,,,,,,,,)</v>
      </c>
      <c r="CP313" s="70" t="str">
        <f t="shared" si="6000"/>
        <v>InitUnitMagic('IF03',,,,,,,,,,)</v>
      </c>
      <c r="CQ313" s="70" t="str">
        <f t="shared" si="6001"/>
        <v>InitUnitAdd('IF03',,,,,,,,,,)</v>
      </c>
      <c r="CR313" s="70" t="str">
        <f t="shared" si="6002"/>
        <v>InitEquipData('IF03',,"",,,,,'','','','','','',"")</v>
      </c>
      <c r="CU313" s="95" t="str">
        <f t="shared" si="6003"/>
        <v>|n</v>
      </c>
      <c r="CW313" s="60"/>
      <c r="CX313" s="60"/>
      <c r="CY313" s="60"/>
      <c r="CZ313" s="60"/>
      <c r="DA313" s="60"/>
      <c r="DB313" s="71" t="str">
        <f t="shared" si="6004"/>
        <v/>
      </c>
      <c r="DC313" s="71" t="str">
        <f t="shared" si="6005"/>
        <v/>
      </c>
      <c r="DD313" s="71" t="str">
        <f t="shared" si="6006"/>
        <v/>
      </c>
      <c r="DE313" s="71" t="str">
        <f t="shared" si="6007"/>
        <v/>
      </c>
      <c r="DF313" s="71" t="str">
        <f t="shared" si="6008"/>
        <v/>
      </c>
      <c r="DG313" s="71" t="str">
        <f t="shared" si="6009"/>
        <v/>
      </c>
      <c r="DH313" s="71" t="str">
        <f t="shared" si="6010"/>
        <v/>
      </c>
      <c r="DI313" s="71" t="str">
        <f t="shared" si="6011"/>
        <v/>
      </c>
      <c r="DJ313" s="71" t="str">
        <f t="shared" si="6012"/>
        <v/>
      </c>
      <c r="DK313" s="71" t="str">
        <f t="shared" si="6013"/>
        <v/>
      </c>
      <c r="DL313" s="71" t="str">
        <f t="shared" si="6014"/>
        <v/>
      </c>
      <c r="DM313" s="71" t="str">
        <f t="shared" si="6015"/>
        <v/>
      </c>
      <c r="DN313" s="71" t="str">
        <f t="shared" si="6016"/>
        <v/>
      </c>
      <c r="DO313" s="71" t="str">
        <f t="shared" si="6017"/>
        <v/>
      </c>
      <c r="DP313" s="71" t="str">
        <f t="shared" si="6018"/>
        <v/>
      </c>
      <c r="DQ313" s="71" t="str">
        <f t="shared" si="6019"/>
        <v/>
      </c>
      <c r="DR313" s="71" t="str">
        <f t="shared" si="6020"/>
        <v/>
      </c>
      <c r="DS313" s="71" t="str">
        <f t="shared" si="6021"/>
        <v/>
      </c>
      <c r="DT313" s="71" t="str">
        <f t="shared" si="6022"/>
        <v/>
      </c>
      <c r="DU313" s="71" t="str">
        <f t="shared" si="6023"/>
        <v/>
      </c>
      <c r="DV313" s="71" t="str">
        <f t="shared" si="6024"/>
        <v/>
      </c>
      <c r="DW313" s="71" t="str">
        <f t="shared" si="6025"/>
        <v/>
      </c>
      <c r="DX313" s="71" t="str">
        <f t="shared" si="6026"/>
        <v/>
      </c>
      <c r="DY313" s="71" t="str">
        <f t="shared" si="6027"/>
        <v/>
      </c>
      <c r="DZ313" s="71" t="str">
        <f t="shared" si="6028"/>
        <v/>
      </c>
      <c r="EA313" s="71" t="str">
        <f t="shared" si="6029"/>
        <v/>
      </c>
      <c r="EB313" s="71" t="str">
        <f t="shared" si="6030"/>
        <v/>
      </c>
      <c r="EC313" s="71" t="str">
        <f t="shared" si="6031"/>
        <v/>
      </c>
      <c r="ED313" s="71" t="str">
        <f t="shared" si="6032"/>
        <v/>
      </c>
      <c r="EE313" s="71" t="str">
        <f t="shared" si="6033"/>
        <v/>
      </c>
      <c r="EF313" s="71" t="str">
        <f t="shared" si="6034"/>
        <v/>
      </c>
      <c r="EG313" s="71" t="str">
        <f t="shared" si="6035"/>
        <v/>
      </c>
      <c r="EH313" s="71" t="str">
        <f t="shared" si="6036"/>
        <v/>
      </c>
      <c r="EI313" s="71" t="str">
        <f t="shared" si="6037"/>
        <v/>
      </c>
      <c r="EJ313" s="71" t="str">
        <f t="shared" si="6038"/>
        <v/>
      </c>
      <c r="EK313" s="71" t="str">
        <f t="shared" si="6039"/>
        <v/>
      </c>
      <c r="EL313" s="71" t="str">
        <f t="shared" si="6040"/>
        <v/>
      </c>
      <c r="EM313" s="71" t="str">
        <f t="shared" si="6041"/>
        <v/>
      </c>
      <c r="EN313" s="71" t="str">
        <f t="shared" si="6042"/>
        <v/>
      </c>
      <c r="EO313" s="71" t="str">
        <f t="shared" si="6043"/>
        <v/>
      </c>
      <c r="EP313" s="71" t="str">
        <f t="shared" si="6044"/>
        <v/>
      </c>
      <c r="EQ313" s="71" t="str">
        <f t="shared" si="6045"/>
        <v/>
      </c>
      <c r="ER313" s="71" t="str">
        <f t="shared" si="6046"/>
        <v/>
      </c>
      <c r="ES313" s="71" t="str">
        <f t="shared" si="6047"/>
        <v/>
      </c>
      <c r="ET313" s="71" t="str">
        <f t="shared" si="6048"/>
        <v/>
      </c>
      <c r="EU313" s="71" t="str">
        <f t="shared" si="6049"/>
        <v/>
      </c>
      <c r="EV313" s="71" t="str">
        <f t="shared" si="6050"/>
        <v/>
      </c>
      <c r="EW313" s="71" t="str">
        <f t="shared" si="6051"/>
        <v/>
      </c>
      <c r="EX313" s="71" t="str">
        <f t="shared" si="6052"/>
        <v/>
      </c>
      <c r="EY313" s="71" t="str">
        <f t="shared" si="6053"/>
        <v/>
      </c>
      <c r="EZ313" s="71" t="str">
        <f t="shared" si="6054"/>
        <v/>
      </c>
      <c r="FA313" s="71" t="str">
        <f t="shared" si="6055"/>
        <v/>
      </c>
      <c r="FB313" s="71" t="str">
        <f t="shared" si="6056"/>
        <v/>
      </c>
      <c r="FC313" s="71" t="str">
        <f t="shared" si="6057"/>
        <v/>
      </c>
      <c r="FD313" s="71" t="str">
        <f t="shared" si="6058"/>
        <v/>
      </c>
      <c r="FE313" s="71" t="str">
        <f t="shared" si="6059"/>
        <v/>
      </c>
      <c r="FF313" s="71" t="str">
        <f t="shared" si="6060"/>
        <v/>
      </c>
      <c r="FG313" s="71" t="str">
        <f t="shared" si="6061"/>
        <v/>
      </c>
      <c r="FH313" s="71" t="str">
        <f t="shared" si="6062"/>
        <v/>
      </c>
      <c r="FI313" s="71" t="str">
        <f t="shared" si="6063"/>
        <v/>
      </c>
      <c r="FJ313" s="71" t="str">
        <f t="shared" si="6064"/>
        <v/>
      </c>
      <c r="FK313" s="71" t="str">
        <f t="shared" si="6065"/>
        <v/>
      </c>
      <c r="FL313" s="71" t="str">
        <f t="shared" si="6066"/>
        <v/>
      </c>
      <c r="FM313" s="71" t="str">
        <f t="shared" si="6067"/>
        <v/>
      </c>
      <c r="FN313" s="71" t="str">
        <f t="shared" si="6068"/>
        <v/>
      </c>
      <c r="FO313" s="71" t="str">
        <f t="shared" si="6069"/>
        <v/>
      </c>
      <c r="FP313" s="71" t="str">
        <f t="shared" si="6070"/>
        <v/>
      </c>
      <c r="FQ313" s="71" t="str">
        <f t="shared" si="6071"/>
        <v/>
      </c>
      <c r="FR313" s="71" t="str">
        <f t="shared" si="6072"/>
        <v/>
      </c>
      <c r="FS313" s="71" t="str">
        <f t="shared" si="6073"/>
        <v/>
      </c>
    </row>
    <row r="314" spans="1:175" ht="16.5">
      <c r="A314" s="134"/>
      <c r="B314" s="80" t="s">
        <v>902</v>
      </c>
      <c r="C314" s="61" t="s">
        <v>899</v>
      </c>
      <c r="T314" s="141"/>
      <c r="U314" s="85"/>
      <c r="CN314" s="70" t="str">
        <f t="shared" si="5998"/>
        <v>InitUnitState('IF04',,,,,,,,,,)</v>
      </c>
      <c r="CO314" s="70" t="str">
        <f t="shared" si="5999"/>
        <v>InitUnitNormal('IF04',,,,,,,,,,)</v>
      </c>
      <c r="CP314" s="70" t="str">
        <f t="shared" si="6000"/>
        <v>InitUnitMagic('IF04',,,,,,,,,,)</v>
      </c>
      <c r="CQ314" s="70" t="str">
        <f t="shared" si="6001"/>
        <v>InitUnitAdd('IF04',,,,,,,,,,)</v>
      </c>
      <c r="CR314" s="70" t="str">
        <f t="shared" si="6002"/>
        <v>InitEquipData('IF04',,"",,,,,'','','','','','',"")</v>
      </c>
      <c r="CU314" s="95" t="str">
        <f t="shared" si="6003"/>
        <v>|n</v>
      </c>
      <c r="CW314" s="60"/>
      <c r="CX314" s="60"/>
      <c r="CY314" s="60"/>
      <c r="CZ314" s="60"/>
      <c r="DA314" s="60"/>
      <c r="DB314" s="71" t="str">
        <f t="shared" si="6004"/>
        <v/>
      </c>
      <c r="DC314" s="71" t="str">
        <f t="shared" si="6005"/>
        <v/>
      </c>
      <c r="DD314" s="71" t="str">
        <f t="shared" si="6006"/>
        <v/>
      </c>
      <c r="DE314" s="71" t="str">
        <f t="shared" si="6007"/>
        <v/>
      </c>
      <c r="DF314" s="71" t="str">
        <f t="shared" si="6008"/>
        <v/>
      </c>
      <c r="DG314" s="71" t="str">
        <f t="shared" si="6009"/>
        <v/>
      </c>
      <c r="DH314" s="71" t="str">
        <f t="shared" si="6010"/>
        <v/>
      </c>
      <c r="DI314" s="71" t="str">
        <f t="shared" si="6011"/>
        <v/>
      </c>
      <c r="DJ314" s="71" t="str">
        <f t="shared" si="6012"/>
        <v/>
      </c>
      <c r="DK314" s="71" t="str">
        <f t="shared" si="6013"/>
        <v/>
      </c>
      <c r="DL314" s="71" t="str">
        <f t="shared" si="6014"/>
        <v/>
      </c>
      <c r="DM314" s="71" t="str">
        <f t="shared" si="6015"/>
        <v/>
      </c>
      <c r="DN314" s="71" t="str">
        <f t="shared" si="6016"/>
        <v/>
      </c>
      <c r="DO314" s="71" t="str">
        <f t="shared" si="6017"/>
        <v/>
      </c>
      <c r="DP314" s="71" t="str">
        <f t="shared" si="6018"/>
        <v/>
      </c>
      <c r="DQ314" s="71" t="str">
        <f t="shared" si="6019"/>
        <v/>
      </c>
      <c r="DR314" s="71" t="str">
        <f t="shared" si="6020"/>
        <v/>
      </c>
      <c r="DS314" s="71" t="str">
        <f t="shared" si="6021"/>
        <v/>
      </c>
      <c r="DT314" s="71" t="str">
        <f t="shared" si="6022"/>
        <v/>
      </c>
      <c r="DU314" s="71" t="str">
        <f t="shared" si="6023"/>
        <v/>
      </c>
      <c r="DV314" s="71" t="str">
        <f t="shared" si="6024"/>
        <v/>
      </c>
      <c r="DW314" s="71" t="str">
        <f t="shared" si="6025"/>
        <v/>
      </c>
      <c r="DX314" s="71" t="str">
        <f t="shared" si="6026"/>
        <v/>
      </c>
      <c r="DY314" s="71" t="str">
        <f t="shared" si="6027"/>
        <v/>
      </c>
      <c r="DZ314" s="71" t="str">
        <f t="shared" si="6028"/>
        <v/>
      </c>
      <c r="EA314" s="71" t="str">
        <f t="shared" si="6029"/>
        <v/>
      </c>
      <c r="EB314" s="71" t="str">
        <f t="shared" si="6030"/>
        <v/>
      </c>
      <c r="EC314" s="71" t="str">
        <f t="shared" si="6031"/>
        <v/>
      </c>
      <c r="ED314" s="71" t="str">
        <f t="shared" si="6032"/>
        <v/>
      </c>
      <c r="EE314" s="71" t="str">
        <f t="shared" si="6033"/>
        <v/>
      </c>
      <c r="EF314" s="71" t="str">
        <f t="shared" si="6034"/>
        <v/>
      </c>
      <c r="EG314" s="71" t="str">
        <f t="shared" si="6035"/>
        <v/>
      </c>
      <c r="EH314" s="71" t="str">
        <f t="shared" si="6036"/>
        <v/>
      </c>
      <c r="EI314" s="71" t="str">
        <f t="shared" si="6037"/>
        <v/>
      </c>
      <c r="EJ314" s="71" t="str">
        <f t="shared" si="6038"/>
        <v/>
      </c>
      <c r="EK314" s="71" t="str">
        <f t="shared" si="6039"/>
        <v/>
      </c>
      <c r="EL314" s="71" t="str">
        <f t="shared" si="6040"/>
        <v/>
      </c>
      <c r="EM314" s="71" t="str">
        <f t="shared" si="6041"/>
        <v/>
      </c>
      <c r="EN314" s="71" t="str">
        <f t="shared" si="6042"/>
        <v/>
      </c>
      <c r="EO314" s="71" t="str">
        <f t="shared" si="6043"/>
        <v/>
      </c>
      <c r="EP314" s="71" t="str">
        <f t="shared" si="6044"/>
        <v/>
      </c>
      <c r="EQ314" s="71" t="str">
        <f t="shared" si="6045"/>
        <v/>
      </c>
      <c r="ER314" s="71" t="str">
        <f t="shared" si="6046"/>
        <v/>
      </c>
      <c r="ES314" s="71" t="str">
        <f t="shared" si="6047"/>
        <v/>
      </c>
      <c r="ET314" s="71" t="str">
        <f t="shared" si="6048"/>
        <v/>
      </c>
      <c r="EU314" s="71" t="str">
        <f t="shared" si="6049"/>
        <v/>
      </c>
      <c r="EV314" s="71" t="str">
        <f t="shared" si="6050"/>
        <v/>
      </c>
      <c r="EW314" s="71" t="str">
        <f t="shared" si="6051"/>
        <v/>
      </c>
      <c r="EX314" s="71" t="str">
        <f t="shared" si="6052"/>
        <v/>
      </c>
      <c r="EY314" s="71" t="str">
        <f t="shared" si="6053"/>
        <v/>
      </c>
      <c r="EZ314" s="71" t="str">
        <f t="shared" si="6054"/>
        <v/>
      </c>
      <c r="FA314" s="71" t="str">
        <f t="shared" si="6055"/>
        <v/>
      </c>
      <c r="FB314" s="71" t="str">
        <f t="shared" si="6056"/>
        <v/>
      </c>
      <c r="FC314" s="71" t="str">
        <f t="shared" si="6057"/>
        <v/>
      </c>
      <c r="FD314" s="71" t="str">
        <f t="shared" si="6058"/>
        <v/>
      </c>
      <c r="FE314" s="71" t="str">
        <f t="shared" si="6059"/>
        <v/>
      </c>
      <c r="FF314" s="71" t="str">
        <f t="shared" si="6060"/>
        <v/>
      </c>
      <c r="FG314" s="71" t="str">
        <f t="shared" si="6061"/>
        <v/>
      </c>
      <c r="FH314" s="71" t="str">
        <f t="shared" si="6062"/>
        <v/>
      </c>
      <c r="FI314" s="71" t="str">
        <f t="shared" si="6063"/>
        <v/>
      </c>
      <c r="FJ314" s="71" t="str">
        <f t="shared" si="6064"/>
        <v/>
      </c>
      <c r="FK314" s="71" t="str">
        <f t="shared" si="6065"/>
        <v/>
      </c>
      <c r="FL314" s="71" t="str">
        <f t="shared" si="6066"/>
        <v/>
      </c>
      <c r="FM314" s="71" t="str">
        <f t="shared" si="6067"/>
        <v/>
      </c>
      <c r="FN314" s="71" t="str">
        <f t="shared" si="6068"/>
        <v/>
      </c>
      <c r="FO314" s="71" t="str">
        <f t="shared" si="6069"/>
        <v/>
      </c>
      <c r="FP314" s="71" t="str">
        <f t="shared" si="6070"/>
        <v/>
      </c>
      <c r="FQ314" s="71" t="str">
        <f t="shared" si="6071"/>
        <v/>
      </c>
      <c r="FR314" s="71" t="str">
        <f t="shared" si="6072"/>
        <v/>
      </c>
      <c r="FS314" s="71" t="str">
        <f t="shared" si="6073"/>
        <v/>
      </c>
    </row>
    <row r="315" spans="1:175" ht="16.5">
      <c r="A315" s="134"/>
      <c r="B315" s="80" t="s">
        <v>903</v>
      </c>
      <c r="C315" s="61" t="s">
        <v>899</v>
      </c>
      <c r="T315" s="141"/>
      <c r="U315" s="85"/>
      <c r="CN315" s="70" t="str">
        <f t="shared" si="5998"/>
        <v>InitUnitState('IF05',,,,,,,,,,)</v>
      </c>
      <c r="CO315" s="70" t="str">
        <f t="shared" si="5999"/>
        <v>InitUnitNormal('IF05',,,,,,,,,,)</v>
      </c>
      <c r="CP315" s="70" t="str">
        <f t="shared" si="6000"/>
        <v>InitUnitMagic('IF05',,,,,,,,,,)</v>
      </c>
      <c r="CQ315" s="70" t="str">
        <f t="shared" si="6001"/>
        <v>InitUnitAdd('IF05',,,,,,,,,,)</v>
      </c>
      <c r="CR315" s="70" t="str">
        <f t="shared" si="6002"/>
        <v>InitEquipData('IF05',,"",,,,,'','','','','','',"")</v>
      </c>
      <c r="CU315" s="95" t="str">
        <f t="shared" si="6003"/>
        <v>|n</v>
      </c>
      <c r="CW315" s="60"/>
      <c r="CX315" s="60"/>
      <c r="CY315" s="60"/>
      <c r="CZ315" s="60"/>
      <c r="DA315" s="60"/>
      <c r="DB315" s="71" t="str">
        <f t="shared" si="6004"/>
        <v/>
      </c>
      <c r="DC315" s="71" t="str">
        <f t="shared" si="6005"/>
        <v/>
      </c>
      <c r="DD315" s="71" t="str">
        <f t="shared" si="6006"/>
        <v/>
      </c>
      <c r="DE315" s="71" t="str">
        <f t="shared" si="6007"/>
        <v/>
      </c>
      <c r="DF315" s="71" t="str">
        <f t="shared" si="6008"/>
        <v/>
      </c>
      <c r="DG315" s="71" t="str">
        <f t="shared" si="6009"/>
        <v/>
      </c>
      <c r="DH315" s="71" t="str">
        <f t="shared" si="6010"/>
        <v/>
      </c>
      <c r="DI315" s="71" t="str">
        <f t="shared" si="6011"/>
        <v/>
      </c>
      <c r="DJ315" s="71" t="str">
        <f t="shared" si="6012"/>
        <v/>
      </c>
      <c r="DK315" s="71" t="str">
        <f t="shared" si="6013"/>
        <v/>
      </c>
      <c r="DL315" s="71" t="str">
        <f t="shared" si="6014"/>
        <v/>
      </c>
      <c r="DM315" s="71" t="str">
        <f t="shared" si="6015"/>
        <v/>
      </c>
      <c r="DN315" s="71" t="str">
        <f t="shared" si="6016"/>
        <v/>
      </c>
      <c r="DO315" s="71" t="str">
        <f t="shared" si="6017"/>
        <v/>
      </c>
      <c r="DP315" s="71" t="str">
        <f t="shared" si="6018"/>
        <v/>
      </c>
      <c r="DQ315" s="71" t="str">
        <f t="shared" si="6019"/>
        <v/>
      </c>
      <c r="DR315" s="71" t="str">
        <f t="shared" si="6020"/>
        <v/>
      </c>
      <c r="DS315" s="71" t="str">
        <f t="shared" si="6021"/>
        <v/>
      </c>
      <c r="DT315" s="71" t="str">
        <f t="shared" si="6022"/>
        <v/>
      </c>
      <c r="DU315" s="71" t="str">
        <f t="shared" si="6023"/>
        <v/>
      </c>
      <c r="DV315" s="71" t="str">
        <f t="shared" si="6024"/>
        <v/>
      </c>
      <c r="DW315" s="71" t="str">
        <f t="shared" si="6025"/>
        <v/>
      </c>
      <c r="DX315" s="71" t="str">
        <f t="shared" si="6026"/>
        <v/>
      </c>
      <c r="DY315" s="71" t="str">
        <f t="shared" si="6027"/>
        <v/>
      </c>
      <c r="DZ315" s="71" t="str">
        <f t="shared" si="6028"/>
        <v/>
      </c>
      <c r="EA315" s="71" t="str">
        <f t="shared" si="6029"/>
        <v/>
      </c>
      <c r="EB315" s="71" t="str">
        <f t="shared" si="6030"/>
        <v/>
      </c>
      <c r="EC315" s="71" t="str">
        <f t="shared" si="6031"/>
        <v/>
      </c>
      <c r="ED315" s="71" t="str">
        <f t="shared" si="6032"/>
        <v/>
      </c>
      <c r="EE315" s="71" t="str">
        <f t="shared" si="6033"/>
        <v/>
      </c>
      <c r="EF315" s="71" t="str">
        <f t="shared" si="6034"/>
        <v/>
      </c>
      <c r="EG315" s="71" t="str">
        <f t="shared" si="6035"/>
        <v/>
      </c>
      <c r="EH315" s="71" t="str">
        <f t="shared" si="6036"/>
        <v/>
      </c>
      <c r="EI315" s="71" t="str">
        <f t="shared" si="6037"/>
        <v/>
      </c>
      <c r="EJ315" s="71" t="str">
        <f t="shared" si="6038"/>
        <v/>
      </c>
      <c r="EK315" s="71" t="str">
        <f t="shared" si="6039"/>
        <v/>
      </c>
      <c r="EL315" s="71" t="str">
        <f t="shared" si="6040"/>
        <v/>
      </c>
      <c r="EM315" s="71" t="str">
        <f t="shared" si="6041"/>
        <v/>
      </c>
      <c r="EN315" s="71" t="str">
        <f t="shared" si="6042"/>
        <v/>
      </c>
      <c r="EO315" s="71" t="str">
        <f t="shared" si="6043"/>
        <v/>
      </c>
      <c r="EP315" s="71" t="str">
        <f t="shared" si="6044"/>
        <v/>
      </c>
      <c r="EQ315" s="71" t="str">
        <f t="shared" si="6045"/>
        <v/>
      </c>
      <c r="ER315" s="71" t="str">
        <f t="shared" si="6046"/>
        <v/>
      </c>
      <c r="ES315" s="71" t="str">
        <f t="shared" si="6047"/>
        <v/>
      </c>
      <c r="ET315" s="71" t="str">
        <f t="shared" si="6048"/>
        <v/>
      </c>
      <c r="EU315" s="71" t="str">
        <f t="shared" si="6049"/>
        <v/>
      </c>
      <c r="EV315" s="71" t="str">
        <f t="shared" si="6050"/>
        <v/>
      </c>
      <c r="EW315" s="71" t="str">
        <f t="shared" si="6051"/>
        <v/>
      </c>
      <c r="EX315" s="71" t="str">
        <f t="shared" si="6052"/>
        <v/>
      </c>
      <c r="EY315" s="71" t="str">
        <f t="shared" si="6053"/>
        <v/>
      </c>
      <c r="EZ315" s="71" t="str">
        <f t="shared" si="6054"/>
        <v/>
      </c>
      <c r="FA315" s="71" t="str">
        <f t="shared" si="6055"/>
        <v/>
      </c>
      <c r="FB315" s="71" t="str">
        <f t="shared" si="6056"/>
        <v/>
      </c>
      <c r="FC315" s="71" t="str">
        <f t="shared" si="6057"/>
        <v/>
      </c>
      <c r="FD315" s="71" t="str">
        <f t="shared" si="6058"/>
        <v/>
      </c>
      <c r="FE315" s="71" t="str">
        <f t="shared" si="6059"/>
        <v/>
      </c>
      <c r="FF315" s="71" t="str">
        <f t="shared" si="6060"/>
        <v/>
      </c>
      <c r="FG315" s="71" t="str">
        <f t="shared" si="6061"/>
        <v/>
      </c>
      <c r="FH315" s="71" t="str">
        <f t="shared" si="6062"/>
        <v/>
      </c>
      <c r="FI315" s="71" t="str">
        <f t="shared" si="6063"/>
        <v/>
      </c>
      <c r="FJ315" s="71" t="str">
        <f t="shared" si="6064"/>
        <v/>
      </c>
      <c r="FK315" s="71" t="str">
        <f t="shared" si="6065"/>
        <v/>
      </c>
      <c r="FL315" s="71" t="str">
        <f t="shared" si="6066"/>
        <v/>
      </c>
      <c r="FM315" s="71" t="str">
        <f t="shared" si="6067"/>
        <v/>
      </c>
      <c r="FN315" s="71" t="str">
        <f t="shared" si="6068"/>
        <v/>
      </c>
      <c r="FO315" s="71" t="str">
        <f t="shared" si="6069"/>
        <v/>
      </c>
      <c r="FP315" s="71" t="str">
        <f t="shared" si="6070"/>
        <v/>
      </c>
      <c r="FQ315" s="71" t="str">
        <f t="shared" si="6071"/>
        <v/>
      </c>
      <c r="FR315" s="71" t="str">
        <f t="shared" si="6072"/>
        <v/>
      </c>
      <c r="FS315" s="71" t="str">
        <f t="shared" si="6073"/>
        <v/>
      </c>
    </row>
    <row r="316" spans="1:175" ht="16.5">
      <c r="A316" s="134"/>
      <c r="B316" s="80" t="s">
        <v>904</v>
      </c>
      <c r="C316" s="61" t="s">
        <v>899</v>
      </c>
      <c r="T316" s="141"/>
      <c r="U316" s="85"/>
      <c r="CN316" s="70" t="str">
        <f t="shared" si="5998"/>
        <v>InitUnitState('IF06',,,,,,,,,,)</v>
      </c>
      <c r="CO316" s="70" t="str">
        <f t="shared" si="5999"/>
        <v>InitUnitNormal('IF06',,,,,,,,,,)</v>
      </c>
      <c r="CP316" s="70" t="str">
        <f t="shared" si="6000"/>
        <v>InitUnitMagic('IF06',,,,,,,,,,)</v>
      </c>
      <c r="CQ316" s="70" t="str">
        <f t="shared" si="6001"/>
        <v>InitUnitAdd('IF06',,,,,,,,,,)</v>
      </c>
      <c r="CR316" s="70" t="str">
        <f t="shared" si="6002"/>
        <v>InitEquipData('IF06',,"",,,,,'','','','','','',"")</v>
      </c>
      <c r="CU316" s="95" t="str">
        <f t="shared" si="6003"/>
        <v>|n</v>
      </c>
      <c r="CW316" s="60"/>
      <c r="CX316" s="60"/>
      <c r="CY316" s="60"/>
      <c r="CZ316" s="60"/>
      <c r="DA316" s="60"/>
      <c r="DB316" s="71" t="str">
        <f t="shared" si="6004"/>
        <v/>
      </c>
      <c r="DC316" s="71" t="str">
        <f t="shared" si="6005"/>
        <v/>
      </c>
      <c r="DD316" s="71" t="str">
        <f t="shared" si="6006"/>
        <v/>
      </c>
      <c r="DE316" s="71" t="str">
        <f t="shared" si="6007"/>
        <v/>
      </c>
      <c r="DF316" s="71" t="str">
        <f t="shared" si="6008"/>
        <v/>
      </c>
      <c r="DG316" s="71" t="str">
        <f t="shared" si="6009"/>
        <v/>
      </c>
      <c r="DH316" s="71" t="str">
        <f t="shared" si="6010"/>
        <v/>
      </c>
      <c r="DI316" s="71" t="str">
        <f t="shared" si="6011"/>
        <v/>
      </c>
      <c r="DJ316" s="71" t="str">
        <f t="shared" si="6012"/>
        <v/>
      </c>
      <c r="DK316" s="71" t="str">
        <f t="shared" si="6013"/>
        <v/>
      </c>
      <c r="DL316" s="71" t="str">
        <f t="shared" si="6014"/>
        <v/>
      </c>
      <c r="DM316" s="71" t="str">
        <f t="shared" si="6015"/>
        <v/>
      </c>
      <c r="DN316" s="71" t="str">
        <f t="shared" si="6016"/>
        <v/>
      </c>
      <c r="DO316" s="71" t="str">
        <f t="shared" si="6017"/>
        <v/>
      </c>
      <c r="DP316" s="71" t="str">
        <f t="shared" si="6018"/>
        <v/>
      </c>
      <c r="DQ316" s="71" t="str">
        <f t="shared" si="6019"/>
        <v/>
      </c>
      <c r="DR316" s="71" t="str">
        <f t="shared" si="6020"/>
        <v/>
      </c>
      <c r="DS316" s="71" t="str">
        <f t="shared" si="6021"/>
        <v/>
      </c>
      <c r="DT316" s="71" t="str">
        <f t="shared" si="6022"/>
        <v/>
      </c>
      <c r="DU316" s="71" t="str">
        <f t="shared" si="6023"/>
        <v/>
      </c>
      <c r="DV316" s="71" t="str">
        <f t="shared" si="6024"/>
        <v/>
      </c>
      <c r="DW316" s="71" t="str">
        <f t="shared" si="6025"/>
        <v/>
      </c>
      <c r="DX316" s="71" t="str">
        <f t="shared" si="6026"/>
        <v/>
      </c>
      <c r="DY316" s="71" t="str">
        <f t="shared" si="6027"/>
        <v/>
      </c>
      <c r="DZ316" s="71" t="str">
        <f t="shared" si="6028"/>
        <v/>
      </c>
      <c r="EA316" s="71" t="str">
        <f t="shared" si="6029"/>
        <v/>
      </c>
      <c r="EB316" s="71" t="str">
        <f t="shared" si="6030"/>
        <v/>
      </c>
      <c r="EC316" s="71" t="str">
        <f t="shared" si="6031"/>
        <v/>
      </c>
      <c r="ED316" s="71" t="str">
        <f t="shared" si="6032"/>
        <v/>
      </c>
      <c r="EE316" s="71" t="str">
        <f t="shared" si="6033"/>
        <v/>
      </c>
      <c r="EF316" s="71" t="str">
        <f t="shared" si="6034"/>
        <v/>
      </c>
      <c r="EG316" s="71" t="str">
        <f t="shared" si="6035"/>
        <v/>
      </c>
      <c r="EH316" s="71" t="str">
        <f t="shared" si="6036"/>
        <v/>
      </c>
      <c r="EI316" s="71" t="str">
        <f t="shared" si="6037"/>
        <v/>
      </c>
      <c r="EJ316" s="71" t="str">
        <f t="shared" si="6038"/>
        <v/>
      </c>
      <c r="EK316" s="71" t="str">
        <f t="shared" si="6039"/>
        <v/>
      </c>
      <c r="EL316" s="71" t="str">
        <f t="shared" si="6040"/>
        <v/>
      </c>
      <c r="EM316" s="71" t="str">
        <f t="shared" si="6041"/>
        <v/>
      </c>
      <c r="EN316" s="71" t="str">
        <f t="shared" si="6042"/>
        <v/>
      </c>
      <c r="EO316" s="71" t="str">
        <f t="shared" si="6043"/>
        <v/>
      </c>
      <c r="EP316" s="71" t="str">
        <f t="shared" si="6044"/>
        <v/>
      </c>
      <c r="EQ316" s="71" t="str">
        <f t="shared" si="6045"/>
        <v/>
      </c>
      <c r="ER316" s="71" t="str">
        <f t="shared" si="6046"/>
        <v/>
      </c>
      <c r="ES316" s="71" t="str">
        <f t="shared" si="6047"/>
        <v/>
      </c>
      <c r="ET316" s="71" t="str">
        <f t="shared" si="6048"/>
        <v/>
      </c>
      <c r="EU316" s="71" t="str">
        <f t="shared" si="6049"/>
        <v/>
      </c>
      <c r="EV316" s="71" t="str">
        <f t="shared" si="6050"/>
        <v/>
      </c>
      <c r="EW316" s="71" t="str">
        <f t="shared" si="6051"/>
        <v/>
      </c>
      <c r="EX316" s="71" t="str">
        <f t="shared" si="6052"/>
        <v/>
      </c>
      <c r="EY316" s="71" t="str">
        <f t="shared" si="6053"/>
        <v/>
      </c>
      <c r="EZ316" s="71" t="str">
        <f t="shared" si="6054"/>
        <v/>
      </c>
      <c r="FA316" s="71" t="str">
        <f t="shared" si="6055"/>
        <v/>
      </c>
      <c r="FB316" s="71" t="str">
        <f t="shared" si="6056"/>
        <v/>
      </c>
      <c r="FC316" s="71" t="str">
        <f t="shared" si="6057"/>
        <v/>
      </c>
      <c r="FD316" s="71" t="str">
        <f t="shared" si="6058"/>
        <v/>
      </c>
      <c r="FE316" s="71" t="str">
        <f t="shared" si="6059"/>
        <v/>
      </c>
      <c r="FF316" s="71" t="str">
        <f t="shared" si="6060"/>
        <v/>
      </c>
      <c r="FG316" s="71" t="str">
        <f t="shared" si="6061"/>
        <v/>
      </c>
      <c r="FH316" s="71" t="str">
        <f t="shared" si="6062"/>
        <v/>
      </c>
      <c r="FI316" s="71" t="str">
        <f t="shared" si="6063"/>
        <v/>
      </c>
      <c r="FJ316" s="71" t="str">
        <f t="shared" si="6064"/>
        <v/>
      </c>
      <c r="FK316" s="71" t="str">
        <f t="shared" si="6065"/>
        <v/>
      </c>
      <c r="FL316" s="71" t="str">
        <f t="shared" si="6066"/>
        <v/>
      </c>
      <c r="FM316" s="71" t="str">
        <f t="shared" si="6067"/>
        <v/>
      </c>
      <c r="FN316" s="71" t="str">
        <f t="shared" si="6068"/>
        <v/>
      </c>
      <c r="FO316" s="71" t="str">
        <f t="shared" si="6069"/>
        <v/>
      </c>
      <c r="FP316" s="71" t="str">
        <f t="shared" si="6070"/>
        <v/>
      </c>
      <c r="FQ316" s="71" t="str">
        <f t="shared" si="6071"/>
        <v/>
      </c>
      <c r="FR316" s="71" t="str">
        <f t="shared" si="6072"/>
        <v/>
      </c>
      <c r="FS316" s="71" t="str">
        <f t="shared" si="6073"/>
        <v/>
      </c>
    </row>
    <row r="317" spans="1:175" ht="16.5">
      <c r="A317" s="134"/>
      <c r="B317" s="80" t="s">
        <v>905</v>
      </c>
      <c r="C317" s="61" t="s">
        <v>899</v>
      </c>
      <c r="T317" s="141"/>
      <c r="U317" s="85"/>
      <c r="CN317" s="70" t="str">
        <f t="shared" si="5998"/>
        <v>InitUnitState('IF07',,,,,,,,,,)</v>
      </c>
      <c r="CO317" s="70" t="str">
        <f t="shared" si="5999"/>
        <v>InitUnitNormal('IF07',,,,,,,,,,)</v>
      </c>
      <c r="CP317" s="70" t="str">
        <f t="shared" si="6000"/>
        <v>InitUnitMagic('IF07',,,,,,,,,,)</v>
      </c>
      <c r="CQ317" s="70" t="str">
        <f t="shared" si="6001"/>
        <v>InitUnitAdd('IF07',,,,,,,,,,)</v>
      </c>
      <c r="CR317" s="70" t="str">
        <f t="shared" si="6002"/>
        <v>InitEquipData('IF07',,"",,,,,'','','','','','',"")</v>
      </c>
      <c r="CU317" s="95" t="str">
        <f t="shared" si="6003"/>
        <v>|n</v>
      </c>
      <c r="CW317" s="60"/>
      <c r="CX317" s="60"/>
      <c r="CY317" s="60"/>
      <c r="CZ317" s="60"/>
      <c r="DA317" s="60"/>
      <c r="DB317" s="71" t="str">
        <f t="shared" si="6004"/>
        <v/>
      </c>
      <c r="DC317" s="71" t="str">
        <f t="shared" si="6005"/>
        <v/>
      </c>
      <c r="DD317" s="71" t="str">
        <f t="shared" si="6006"/>
        <v/>
      </c>
      <c r="DE317" s="71" t="str">
        <f t="shared" si="6007"/>
        <v/>
      </c>
      <c r="DF317" s="71" t="str">
        <f t="shared" si="6008"/>
        <v/>
      </c>
      <c r="DG317" s="71" t="str">
        <f t="shared" si="6009"/>
        <v/>
      </c>
      <c r="DH317" s="71" t="str">
        <f t="shared" si="6010"/>
        <v/>
      </c>
      <c r="DI317" s="71" t="str">
        <f t="shared" si="6011"/>
        <v/>
      </c>
      <c r="DJ317" s="71" t="str">
        <f t="shared" si="6012"/>
        <v/>
      </c>
      <c r="DK317" s="71" t="str">
        <f t="shared" si="6013"/>
        <v/>
      </c>
      <c r="DL317" s="71" t="str">
        <f t="shared" si="6014"/>
        <v/>
      </c>
      <c r="DM317" s="71" t="str">
        <f t="shared" si="6015"/>
        <v/>
      </c>
      <c r="DN317" s="71" t="str">
        <f t="shared" si="6016"/>
        <v/>
      </c>
      <c r="DO317" s="71" t="str">
        <f t="shared" si="6017"/>
        <v/>
      </c>
      <c r="DP317" s="71" t="str">
        <f t="shared" si="6018"/>
        <v/>
      </c>
      <c r="DQ317" s="71" t="str">
        <f t="shared" si="6019"/>
        <v/>
      </c>
      <c r="DR317" s="71" t="str">
        <f t="shared" si="6020"/>
        <v/>
      </c>
      <c r="DS317" s="71" t="str">
        <f t="shared" si="6021"/>
        <v/>
      </c>
      <c r="DT317" s="71" t="str">
        <f t="shared" si="6022"/>
        <v/>
      </c>
      <c r="DU317" s="71" t="str">
        <f t="shared" si="6023"/>
        <v/>
      </c>
      <c r="DV317" s="71" t="str">
        <f t="shared" si="6024"/>
        <v/>
      </c>
      <c r="DW317" s="71" t="str">
        <f t="shared" si="6025"/>
        <v/>
      </c>
      <c r="DX317" s="71" t="str">
        <f t="shared" si="6026"/>
        <v/>
      </c>
      <c r="DY317" s="71" t="str">
        <f t="shared" si="6027"/>
        <v/>
      </c>
      <c r="DZ317" s="71" t="str">
        <f t="shared" si="6028"/>
        <v/>
      </c>
      <c r="EA317" s="71" t="str">
        <f t="shared" si="6029"/>
        <v/>
      </c>
      <c r="EB317" s="71" t="str">
        <f t="shared" si="6030"/>
        <v/>
      </c>
      <c r="EC317" s="71" t="str">
        <f t="shared" si="6031"/>
        <v/>
      </c>
      <c r="ED317" s="71" t="str">
        <f t="shared" si="6032"/>
        <v/>
      </c>
      <c r="EE317" s="71" t="str">
        <f t="shared" si="6033"/>
        <v/>
      </c>
      <c r="EF317" s="71" t="str">
        <f t="shared" si="6034"/>
        <v/>
      </c>
      <c r="EG317" s="71" t="str">
        <f t="shared" si="6035"/>
        <v/>
      </c>
      <c r="EH317" s="71" t="str">
        <f t="shared" si="6036"/>
        <v/>
      </c>
      <c r="EI317" s="71" t="str">
        <f t="shared" si="6037"/>
        <v/>
      </c>
      <c r="EJ317" s="71" t="str">
        <f t="shared" si="6038"/>
        <v/>
      </c>
      <c r="EK317" s="71" t="str">
        <f t="shared" si="6039"/>
        <v/>
      </c>
      <c r="EL317" s="71" t="str">
        <f t="shared" si="6040"/>
        <v/>
      </c>
      <c r="EM317" s="71" t="str">
        <f t="shared" si="6041"/>
        <v/>
      </c>
      <c r="EN317" s="71" t="str">
        <f t="shared" si="6042"/>
        <v/>
      </c>
      <c r="EO317" s="71" t="str">
        <f t="shared" si="6043"/>
        <v/>
      </c>
      <c r="EP317" s="71" t="str">
        <f t="shared" si="6044"/>
        <v/>
      </c>
      <c r="EQ317" s="71" t="str">
        <f t="shared" si="6045"/>
        <v/>
      </c>
      <c r="ER317" s="71" t="str">
        <f t="shared" si="6046"/>
        <v/>
      </c>
      <c r="ES317" s="71" t="str">
        <f t="shared" si="6047"/>
        <v/>
      </c>
      <c r="ET317" s="71" t="str">
        <f t="shared" si="6048"/>
        <v/>
      </c>
      <c r="EU317" s="71" t="str">
        <f t="shared" si="6049"/>
        <v/>
      </c>
      <c r="EV317" s="71" t="str">
        <f t="shared" si="6050"/>
        <v/>
      </c>
      <c r="EW317" s="71" t="str">
        <f t="shared" si="6051"/>
        <v/>
      </c>
      <c r="EX317" s="71" t="str">
        <f t="shared" si="6052"/>
        <v/>
      </c>
      <c r="EY317" s="71" t="str">
        <f t="shared" si="6053"/>
        <v/>
      </c>
      <c r="EZ317" s="71" t="str">
        <f t="shared" si="6054"/>
        <v/>
      </c>
      <c r="FA317" s="71" t="str">
        <f t="shared" si="6055"/>
        <v/>
      </c>
      <c r="FB317" s="71" t="str">
        <f t="shared" si="6056"/>
        <v/>
      </c>
      <c r="FC317" s="71" t="str">
        <f t="shared" si="6057"/>
        <v/>
      </c>
      <c r="FD317" s="71" t="str">
        <f t="shared" si="6058"/>
        <v/>
      </c>
      <c r="FE317" s="71" t="str">
        <f t="shared" si="6059"/>
        <v/>
      </c>
      <c r="FF317" s="71" t="str">
        <f t="shared" si="6060"/>
        <v/>
      </c>
      <c r="FG317" s="71" t="str">
        <f t="shared" si="6061"/>
        <v/>
      </c>
      <c r="FH317" s="71" t="str">
        <f t="shared" si="6062"/>
        <v/>
      </c>
      <c r="FI317" s="71" t="str">
        <f t="shared" si="6063"/>
        <v/>
      </c>
      <c r="FJ317" s="71" t="str">
        <f t="shared" si="6064"/>
        <v/>
      </c>
      <c r="FK317" s="71" t="str">
        <f t="shared" si="6065"/>
        <v/>
      </c>
      <c r="FL317" s="71" t="str">
        <f t="shared" si="6066"/>
        <v/>
      </c>
      <c r="FM317" s="71" t="str">
        <f t="shared" si="6067"/>
        <v/>
      </c>
      <c r="FN317" s="71" t="str">
        <f t="shared" si="6068"/>
        <v/>
      </c>
      <c r="FO317" s="71" t="str">
        <f t="shared" si="6069"/>
        <v/>
      </c>
      <c r="FP317" s="71" t="str">
        <f t="shared" si="6070"/>
        <v/>
      </c>
      <c r="FQ317" s="71" t="str">
        <f t="shared" si="6071"/>
        <v/>
      </c>
      <c r="FR317" s="71" t="str">
        <f t="shared" si="6072"/>
        <v/>
      </c>
      <c r="FS317" s="71" t="str">
        <f t="shared" si="6073"/>
        <v/>
      </c>
    </row>
    <row r="318" spans="1:175" ht="16.5">
      <c r="A318" s="134"/>
      <c r="B318" s="80" t="s">
        <v>906</v>
      </c>
      <c r="C318" s="61" t="s">
        <v>899</v>
      </c>
      <c r="T318" s="141"/>
      <c r="U318" s="85"/>
      <c r="CN318" s="70" t="str">
        <f t="shared" si="5998"/>
        <v>InitUnitState('IF08',,,,,,,,,,)</v>
      </c>
      <c r="CO318" s="70" t="str">
        <f t="shared" si="5999"/>
        <v>InitUnitNormal('IF08',,,,,,,,,,)</v>
      </c>
      <c r="CP318" s="70" t="str">
        <f t="shared" si="6000"/>
        <v>InitUnitMagic('IF08',,,,,,,,,,)</v>
      </c>
      <c r="CQ318" s="70" t="str">
        <f t="shared" si="6001"/>
        <v>InitUnitAdd('IF08',,,,,,,,,,)</v>
      </c>
      <c r="CR318" s="70" t="str">
        <f t="shared" si="6002"/>
        <v>InitEquipData('IF08',,"",,,,,'','','','','','',"")</v>
      </c>
      <c r="CU318" s="95" t="str">
        <f t="shared" si="6003"/>
        <v>|n</v>
      </c>
      <c r="CW318" s="60"/>
      <c r="CX318" s="60"/>
      <c r="CY318" s="60"/>
      <c r="CZ318" s="60"/>
      <c r="DA318" s="60"/>
      <c r="DB318" s="71" t="str">
        <f t="shared" si="6004"/>
        <v/>
      </c>
      <c r="DC318" s="71" t="str">
        <f t="shared" si="6005"/>
        <v/>
      </c>
      <c r="DD318" s="71" t="str">
        <f t="shared" si="6006"/>
        <v/>
      </c>
      <c r="DE318" s="71" t="str">
        <f t="shared" si="6007"/>
        <v/>
      </c>
      <c r="DF318" s="71" t="str">
        <f t="shared" si="6008"/>
        <v/>
      </c>
      <c r="DG318" s="71" t="str">
        <f t="shared" si="6009"/>
        <v/>
      </c>
      <c r="DH318" s="71" t="str">
        <f t="shared" si="6010"/>
        <v/>
      </c>
      <c r="DI318" s="71" t="str">
        <f t="shared" si="6011"/>
        <v/>
      </c>
      <c r="DJ318" s="71" t="str">
        <f t="shared" si="6012"/>
        <v/>
      </c>
      <c r="DK318" s="71" t="str">
        <f t="shared" si="6013"/>
        <v/>
      </c>
      <c r="DL318" s="71" t="str">
        <f t="shared" si="6014"/>
        <v/>
      </c>
      <c r="DM318" s="71" t="str">
        <f t="shared" si="6015"/>
        <v/>
      </c>
      <c r="DN318" s="71" t="str">
        <f t="shared" si="6016"/>
        <v/>
      </c>
      <c r="DO318" s="71" t="str">
        <f t="shared" si="6017"/>
        <v/>
      </c>
      <c r="DP318" s="71" t="str">
        <f t="shared" si="6018"/>
        <v/>
      </c>
      <c r="DQ318" s="71" t="str">
        <f t="shared" si="6019"/>
        <v/>
      </c>
      <c r="DR318" s="71" t="str">
        <f t="shared" si="6020"/>
        <v/>
      </c>
      <c r="DS318" s="71" t="str">
        <f t="shared" si="6021"/>
        <v/>
      </c>
      <c r="DT318" s="71" t="str">
        <f t="shared" si="6022"/>
        <v/>
      </c>
      <c r="DU318" s="71" t="str">
        <f t="shared" si="6023"/>
        <v/>
      </c>
      <c r="DV318" s="71" t="str">
        <f t="shared" si="6024"/>
        <v/>
      </c>
      <c r="DW318" s="71" t="str">
        <f t="shared" si="6025"/>
        <v/>
      </c>
      <c r="DX318" s="71" t="str">
        <f t="shared" si="6026"/>
        <v/>
      </c>
      <c r="DY318" s="71" t="str">
        <f t="shared" si="6027"/>
        <v/>
      </c>
      <c r="DZ318" s="71" t="str">
        <f t="shared" si="6028"/>
        <v/>
      </c>
      <c r="EA318" s="71" t="str">
        <f t="shared" si="6029"/>
        <v/>
      </c>
      <c r="EB318" s="71" t="str">
        <f t="shared" si="6030"/>
        <v/>
      </c>
      <c r="EC318" s="71" t="str">
        <f t="shared" si="6031"/>
        <v/>
      </c>
      <c r="ED318" s="71" t="str">
        <f t="shared" si="6032"/>
        <v/>
      </c>
      <c r="EE318" s="71" t="str">
        <f t="shared" si="6033"/>
        <v/>
      </c>
      <c r="EF318" s="71" t="str">
        <f t="shared" si="6034"/>
        <v/>
      </c>
      <c r="EG318" s="71" t="str">
        <f t="shared" si="6035"/>
        <v/>
      </c>
      <c r="EH318" s="71" t="str">
        <f t="shared" si="6036"/>
        <v/>
      </c>
      <c r="EI318" s="71" t="str">
        <f t="shared" si="6037"/>
        <v/>
      </c>
      <c r="EJ318" s="71" t="str">
        <f t="shared" si="6038"/>
        <v/>
      </c>
      <c r="EK318" s="71" t="str">
        <f t="shared" si="6039"/>
        <v/>
      </c>
      <c r="EL318" s="71" t="str">
        <f t="shared" si="6040"/>
        <v/>
      </c>
      <c r="EM318" s="71" t="str">
        <f t="shared" si="6041"/>
        <v/>
      </c>
      <c r="EN318" s="71" t="str">
        <f t="shared" si="6042"/>
        <v/>
      </c>
      <c r="EO318" s="71" t="str">
        <f t="shared" si="6043"/>
        <v/>
      </c>
      <c r="EP318" s="71" t="str">
        <f t="shared" si="6044"/>
        <v/>
      </c>
      <c r="EQ318" s="71" t="str">
        <f t="shared" si="6045"/>
        <v/>
      </c>
      <c r="ER318" s="71" t="str">
        <f t="shared" si="6046"/>
        <v/>
      </c>
      <c r="ES318" s="71" t="str">
        <f t="shared" si="6047"/>
        <v/>
      </c>
      <c r="ET318" s="71" t="str">
        <f t="shared" si="6048"/>
        <v/>
      </c>
      <c r="EU318" s="71" t="str">
        <f t="shared" si="6049"/>
        <v/>
      </c>
      <c r="EV318" s="71" t="str">
        <f t="shared" si="6050"/>
        <v/>
      </c>
      <c r="EW318" s="71" t="str">
        <f t="shared" si="6051"/>
        <v/>
      </c>
      <c r="EX318" s="71" t="str">
        <f t="shared" si="6052"/>
        <v/>
      </c>
      <c r="EY318" s="71" t="str">
        <f t="shared" si="6053"/>
        <v/>
      </c>
      <c r="EZ318" s="71" t="str">
        <f t="shared" si="6054"/>
        <v/>
      </c>
      <c r="FA318" s="71" t="str">
        <f t="shared" si="6055"/>
        <v/>
      </c>
      <c r="FB318" s="71" t="str">
        <f t="shared" si="6056"/>
        <v/>
      </c>
      <c r="FC318" s="71" t="str">
        <f t="shared" si="6057"/>
        <v/>
      </c>
      <c r="FD318" s="71" t="str">
        <f t="shared" si="6058"/>
        <v/>
      </c>
      <c r="FE318" s="71" t="str">
        <f t="shared" si="6059"/>
        <v/>
      </c>
      <c r="FF318" s="71" t="str">
        <f t="shared" si="6060"/>
        <v/>
      </c>
      <c r="FG318" s="71" t="str">
        <f t="shared" si="6061"/>
        <v/>
      </c>
      <c r="FH318" s="71" t="str">
        <f t="shared" si="6062"/>
        <v/>
      </c>
      <c r="FI318" s="71" t="str">
        <f t="shared" si="6063"/>
        <v/>
      </c>
      <c r="FJ318" s="71" t="str">
        <f t="shared" si="6064"/>
        <v/>
      </c>
      <c r="FK318" s="71" t="str">
        <f t="shared" si="6065"/>
        <v/>
      </c>
      <c r="FL318" s="71" t="str">
        <f t="shared" si="6066"/>
        <v/>
      </c>
      <c r="FM318" s="71" t="str">
        <f t="shared" si="6067"/>
        <v/>
      </c>
      <c r="FN318" s="71" t="str">
        <f t="shared" si="6068"/>
        <v/>
      </c>
      <c r="FO318" s="71" t="str">
        <f t="shared" si="6069"/>
        <v/>
      </c>
      <c r="FP318" s="71" t="str">
        <f t="shared" si="6070"/>
        <v/>
      </c>
      <c r="FQ318" s="71" t="str">
        <f t="shared" si="6071"/>
        <v/>
      </c>
      <c r="FR318" s="71" t="str">
        <f t="shared" si="6072"/>
        <v/>
      </c>
      <c r="FS318" s="71" t="str">
        <f t="shared" si="6073"/>
        <v/>
      </c>
    </row>
    <row r="319" spans="1:175" ht="16.5">
      <c r="A319" s="134"/>
      <c r="B319" s="80" t="s">
        <v>907</v>
      </c>
      <c r="C319" s="61" t="s">
        <v>899</v>
      </c>
      <c r="T319" s="141"/>
      <c r="U319" s="85"/>
      <c r="CN319" s="70" t="str">
        <f t="shared" si="5998"/>
        <v>InitUnitState('IF09',,,,,,,,,,)</v>
      </c>
      <c r="CO319" s="70" t="str">
        <f t="shared" si="5999"/>
        <v>InitUnitNormal('IF09',,,,,,,,,,)</v>
      </c>
      <c r="CP319" s="70" t="str">
        <f t="shared" si="6000"/>
        <v>InitUnitMagic('IF09',,,,,,,,,,)</v>
      </c>
      <c r="CQ319" s="70" t="str">
        <f t="shared" si="6001"/>
        <v>InitUnitAdd('IF09',,,,,,,,,,)</v>
      </c>
      <c r="CR319" s="70" t="str">
        <f t="shared" si="6002"/>
        <v>InitEquipData('IF09',,"",,,,,'','','','','','',"")</v>
      </c>
      <c r="CU319" s="95" t="str">
        <f t="shared" si="6003"/>
        <v>|n</v>
      </c>
      <c r="CW319" s="60"/>
      <c r="CX319" s="60"/>
      <c r="CY319" s="60"/>
      <c r="CZ319" s="60"/>
      <c r="DA319" s="60"/>
      <c r="DB319" s="71" t="str">
        <f t="shared" si="6004"/>
        <v/>
      </c>
      <c r="DC319" s="71" t="str">
        <f t="shared" si="6005"/>
        <v/>
      </c>
      <c r="DD319" s="71" t="str">
        <f t="shared" si="6006"/>
        <v/>
      </c>
      <c r="DE319" s="71" t="str">
        <f t="shared" si="6007"/>
        <v/>
      </c>
      <c r="DF319" s="71" t="str">
        <f t="shared" si="6008"/>
        <v/>
      </c>
      <c r="DG319" s="71" t="str">
        <f t="shared" si="6009"/>
        <v/>
      </c>
      <c r="DH319" s="71" t="str">
        <f t="shared" si="6010"/>
        <v/>
      </c>
      <c r="DI319" s="71" t="str">
        <f t="shared" si="6011"/>
        <v/>
      </c>
      <c r="DJ319" s="71" t="str">
        <f t="shared" si="6012"/>
        <v/>
      </c>
      <c r="DK319" s="71" t="str">
        <f t="shared" si="6013"/>
        <v/>
      </c>
      <c r="DL319" s="71" t="str">
        <f t="shared" si="6014"/>
        <v/>
      </c>
      <c r="DM319" s="71" t="str">
        <f t="shared" si="6015"/>
        <v/>
      </c>
      <c r="DN319" s="71" t="str">
        <f t="shared" si="6016"/>
        <v/>
      </c>
      <c r="DO319" s="71" t="str">
        <f t="shared" si="6017"/>
        <v/>
      </c>
      <c r="DP319" s="71" t="str">
        <f t="shared" si="6018"/>
        <v/>
      </c>
      <c r="DQ319" s="71" t="str">
        <f t="shared" si="6019"/>
        <v/>
      </c>
      <c r="DR319" s="71" t="str">
        <f t="shared" si="6020"/>
        <v/>
      </c>
      <c r="DS319" s="71" t="str">
        <f t="shared" si="6021"/>
        <v/>
      </c>
      <c r="DT319" s="71" t="str">
        <f t="shared" si="6022"/>
        <v/>
      </c>
      <c r="DU319" s="71" t="str">
        <f t="shared" si="6023"/>
        <v/>
      </c>
      <c r="DV319" s="71" t="str">
        <f t="shared" si="6024"/>
        <v/>
      </c>
      <c r="DW319" s="71" t="str">
        <f t="shared" si="6025"/>
        <v/>
      </c>
      <c r="DX319" s="71" t="str">
        <f t="shared" si="6026"/>
        <v/>
      </c>
      <c r="DY319" s="71" t="str">
        <f t="shared" si="6027"/>
        <v/>
      </c>
      <c r="DZ319" s="71" t="str">
        <f t="shared" si="6028"/>
        <v/>
      </c>
      <c r="EA319" s="71" t="str">
        <f t="shared" si="6029"/>
        <v/>
      </c>
      <c r="EB319" s="71" t="str">
        <f t="shared" si="6030"/>
        <v/>
      </c>
      <c r="EC319" s="71" t="str">
        <f t="shared" si="6031"/>
        <v/>
      </c>
      <c r="ED319" s="71" t="str">
        <f t="shared" si="6032"/>
        <v/>
      </c>
      <c r="EE319" s="71" t="str">
        <f t="shared" si="6033"/>
        <v/>
      </c>
      <c r="EF319" s="71" t="str">
        <f t="shared" si="6034"/>
        <v/>
      </c>
      <c r="EG319" s="71" t="str">
        <f t="shared" si="6035"/>
        <v/>
      </c>
      <c r="EH319" s="71" t="str">
        <f t="shared" si="6036"/>
        <v/>
      </c>
      <c r="EI319" s="71" t="str">
        <f t="shared" si="6037"/>
        <v/>
      </c>
      <c r="EJ319" s="71" t="str">
        <f t="shared" si="6038"/>
        <v/>
      </c>
      <c r="EK319" s="71" t="str">
        <f t="shared" si="6039"/>
        <v/>
      </c>
      <c r="EL319" s="71" t="str">
        <f t="shared" si="6040"/>
        <v/>
      </c>
      <c r="EM319" s="71" t="str">
        <f t="shared" si="6041"/>
        <v/>
      </c>
      <c r="EN319" s="71" t="str">
        <f t="shared" si="6042"/>
        <v/>
      </c>
      <c r="EO319" s="71" t="str">
        <f t="shared" si="6043"/>
        <v/>
      </c>
      <c r="EP319" s="71" t="str">
        <f t="shared" si="6044"/>
        <v/>
      </c>
      <c r="EQ319" s="71" t="str">
        <f t="shared" si="6045"/>
        <v/>
      </c>
      <c r="ER319" s="71" t="str">
        <f t="shared" si="6046"/>
        <v/>
      </c>
      <c r="ES319" s="71" t="str">
        <f t="shared" si="6047"/>
        <v/>
      </c>
      <c r="ET319" s="71" t="str">
        <f t="shared" si="6048"/>
        <v/>
      </c>
      <c r="EU319" s="71" t="str">
        <f t="shared" si="6049"/>
        <v/>
      </c>
      <c r="EV319" s="71" t="str">
        <f t="shared" si="6050"/>
        <v/>
      </c>
      <c r="EW319" s="71" t="str">
        <f t="shared" si="6051"/>
        <v/>
      </c>
      <c r="EX319" s="71" t="str">
        <f t="shared" si="6052"/>
        <v/>
      </c>
      <c r="EY319" s="71" t="str">
        <f t="shared" si="6053"/>
        <v/>
      </c>
      <c r="EZ319" s="71" t="str">
        <f t="shared" si="6054"/>
        <v/>
      </c>
      <c r="FA319" s="71" t="str">
        <f t="shared" si="6055"/>
        <v/>
      </c>
      <c r="FB319" s="71" t="str">
        <f t="shared" si="6056"/>
        <v/>
      </c>
      <c r="FC319" s="71" t="str">
        <f t="shared" si="6057"/>
        <v/>
      </c>
      <c r="FD319" s="71" t="str">
        <f t="shared" si="6058"/>
        <v/>
      </c>
      <c r="FE319" s="71" t="str">
        <f t="shared" si="6059"/>
        <v/>
      </c>
      <c r="FF319" s="71" t="str">
        <f t="shared" si="6060"/>
        <v/>
      </c>
      <c r="FG319" s="71" t="str">
        <f t="shared" si="6061"/>
        <v/>
      </c>
      <c r="FH319" s="71" t="str">
        <f t="shared" si="6062"/>
        <v/>
      </c>
      <c r="FI319" s="71" t="str">
        <f t="shared" si="6063"/>
        <v/>
      </c>
      <c r="FJ319" s="71" t="str">
        <f t="shared" si="6064"/>
        <v/>
      </c>
      <c r="FK319" s="71" t="str">
        <f t="shared" si="6065"/>
        <v/>
      </c>
      <c r="FL319" s="71" t="str">
        <f t="shared" si="6066"/>
        <v/>
      </c>
      <c r="FM319" s="71" t="str">
        <f t="shared" si="6067"/>
        <v/>
      </c>
      <c r="FN319" s="71" t="str">
        <f t="shared" si="6068"/>
        <v/>
      </c>
      <c r="FO319" s="71" t="str">
        <f t="shared" si="6069"/>
        <v/>
      </c>
      <c r="FP319" s="71" t="str">
        <f t="shared" si="6070"/>
        <v/>
      </c>
      <c r="FQ319" s="71" t="str">
        <f t="shared" si="6071"/>
        <v/>
      </c>
      <c r="FR319" s="71" t="str">
        <f t="shared" si="6072"/>
        <v/>
      </c>
      <c r="FS319" s="71" t="str">
        <f t="shared" si="6073"/>
        <v/>
      </c>
    </row>
    <row r="320" spans="1:175" ht="16.5">
      <c r="A320" s="134"/>
      <c r="B320" s="80" t="s">
        <v>908</v>
      </c>
      <c r="C320" s="61" t="s">
        <v>899</v>
      </c>
      <c r="T320" s="141"/>
      <c r="U320" s="85"/>
      <c r="CN320" s="70" t="str">
        <f t="shared" si="5998"/>
        <v>InitUnitState('IF10',,,,,,,,,,)</v>
      </c>
      <c r="CO320" s="70" t="str">
        <f t="shared" si="5999"/>
        <v>InitUnitNormal('IF10',,,,,,,,,,)</v>
      </c>
      <c r="CP320" s="70" t="str">
        <f t="shared" si="6000"/>
        <v>InitUnitMagic('IF10',,,,,,,,,,)</v>
      </c>
      <c r="CQ320" s="70" t="str">
        <f t="shared" si="6001"/>
        <v>InitUnitAdd('IF10',,,,,,,,,,)</v>
      </c>
      <c r="CR320" s="70" t="str">
        <f t="shared" si="6002"/>
        <v>InitEquipData('IF10',,"",,,,,'','','','','','',"")</v>
      </c>
      <c r="CU320" s="95" t="str">
        <f t="shared" si="6003"/>
        <v>|n</v>
      </c>
      <c r="CW320" s="60"/>
      <c r="CX320" s="60"/>
      <c r="CY320" s="60"/>
      <c r="CZ320" s="60"/>
      <c r="DA320" s="60"/>
      <c r="DB320" s="71" t="str">
        <f t="shared" si="6004"/>
        <v/>
      </c>
      <c r="DC320" s="71" t="str">
        <f t="shared" si="6005"/>
        <v/>
      </c>
      <c r="DD320" s="71" t="str">
        <f t="shared" si="6006"/>
        <v/>
      </c>
      <c r="DE320" s="71" t="str">
        <f t="shared" si="6007"/>
        <v/>
      </c>
      <c r="DF320" s="71" t="str">
        <f t="shared" si="6008"/>
        <v/>
      </c>
      <c r="DG320" s="71" t="str">
        <f t="shared" si="6009"/>
        <v/>
      </c>
      <c r="DH320" s="71" t="str">
        <f t="shared" si="6010"/>
        <v/>
      </c>
      <c r="DI320" s="71" t="str">
        <f t="shared" si="6011"/>
        <v/>
      </c>
      <c r="DJ320" s="71" t="str">
        <f t="shared" si="6012"/>
        <v/>
      </c>
      <c r="DK320" s="71" t="str">
        <f t="shared" si="6013"/>
        <v/>
      </c>
      <c r="DL320" s="71" t="str">
        <f t="shared" si="6014"/>
        <v/>
      </c>
      <c r="DM320" s="71" t="str">
        <f t="shared" si="6015"/>
        <v/>
      </c>
      <c r="DN320" s="71" t="str">
        <f t="shared" si="6016"/>
        <v/>
      </c>
      <c r="DO320" s="71" t="str">
        <f t="shared" si="6017"/>
        <v/>
      </c>
      <c r="DP320" s="71" t="str">
        <f t="shared" si="6018"/>
        <v/>
      </c>
      <c r="DQ320" s="71" t="str">
        <f t="shared" si="6019"/>
        <v/>
      </c>
      <c r="DR320" s="71" t="str">
        <f t="shared" si="6020"/>
        <v/>
      </c>
      <c r="DS320" s="71" t="str">
        <f t="shared" si="6021"/>
        <v/>
      </c>
      <c r="DT320" s="71" t="str">
        <f t="shared" si="6022"/>
        <v/>
      </c>
      <c r="DU320" s="71" t="str">
        <f t="shared" si="6023"/>
        <v/>
      </c>
      <c r="DV320" s="71" t="str">
        <f t="shared" si="6024"/>
        <v/>
      </c>
      <c r="DW320" s="71" t="str">
        <f t="shared" si="6025"/>
        <v/>
      </c>
      <c r="DX320" s="71" t="str">
        <f t="shared" si="6026"/>
        <v/>
      </c>
      <c r="DY320" s="71" t="str">
        <f t="shared" si="6027"/>
        <v/>
      </c>
      <c r="DZ320" s="71" t="str">
        <f t="shared" si="6028"/>
        <v/>
      </c>
      <c r="EA320" s="71" t="str">
        <f t="shared" si="6029"/>
        <v/>
      </c>
      <c r="EB320" s="71" t="str">
        <f t="shared" si="6030"/>
        <v/>
      </c>
      <c r="EC320" s="71" t="str">
        <f t="shared" si="6031"/>
        <v/>
      </c>
      <c r="ED320" s="71" t="str">
        <f t="shared" si="6032"/>
        <v/>
      </c>
      <c r="EE320" s="71" t="str">
        <f t="shared" si="6033"/>
        <v/>
      </c>
      <c r="EF320" s="71" t="str">
        <f t="shared" si="6034"/>
        <v/>
      </c>
      <c r="EG320" s="71" t="str">
        <f t="shared" si="6035"/>
        <v/>
      </c>
      <c r="EH320" s="71" t="str">
        <f t="shared" si="6036"/>
        <v/>
      </c>
      <c r="EI320" s="71" t="str">
        <f t="shared" si="6037"/>
        <v/>
      </c>
      <c r="EJ320" s="71" t="str">
        <f t="shared" si="6038"/>
        <v/>
      </c>
      <c r="EK320" s="71" t="str">
        <f t="shared" si="6039"/>
        <v/>
      </c>
      <c r="EL320" s="71" t="str">
        <f t="shared" si="6040"/>
        <v/>
      </c>
      <c r="EM320" s="71" t="str">
        <f t="shared" si="6041"/>
        <v/>
      </c>
      <c r="EN320" s="71" t="str">
        <f t="shared" si="6042"/>
        <v/>
      </c>
      <c r="EO320" s="71" t="str">
        <f t="shared" si="6043"/>
        <v/>
      </c>
      <c r="EP320" s="71" t="str">
        <f t="shared" si="6044"/>
        <v/>
      </c>
      <c r="EQ320" s="71" t="str">
        <f t="shared" si="6045"/>
        <v/>
      </c>
      <c r="ER320" s="71" t="str">
        <f t="shared" si="6046"/>
        <v/>
      </c>
      <c r="ES320" s="71" t="str">
        <f t="shared" si="6047"/>
        <v/>
      </c>
      <c r="ET320" s="71" t="str">
        <f t="shared" si="6048"/>
        <v/>
      </c>
      <c r="EU320" s="71" t="str">
        <f t="shared" si="6049"/>
        <v/>
      </c>
      <c r="EV320" s="71" t="str">
        <f t="shared" si="6050"/>
        <v/>
      </c>
      <c r="EW320" s="71" t="str">
        <f t="shared" si="6051"/>
        <v/>
      </c>
      <c r="EX320" s="71" t="str">
        <f t="shared" si="6052"/>
        <v/>
      </c>
      <c r="EY320" s="71" t="str">
        <f t="shared" si="6053"/>
        <v/>
      </c>
      <c r="EZ320" s="71" t="str">
        <f t="shared" si="6054"/>
        <v/>
      </c>
      <c r="FA320" s="71" t="str">
        <f t="shared" si="6055"/>
        <v/>
      </c>
      <c r="FB320" s="71" t="str">
        <f t="shared" si="6056"/>
        <v/>
      </c>
      <c r="FC320" s="71" t="str">
        <f t="shared" si="6057"/>
        <v/>
      </c>
      <c r="FD320" s="71" t="str">
        <f t="shared" si="6058"/>
        <v/>
      </c>
      <c r="FE320" s="71" t="str">
        <f t="shared" si="6059"/>
        <v/>
      </c>
      <c r="FF320" s="71" t="str">
        <f t="shared" si="6060"/>
        <v/>
      </c>
      <c r="FG320" s="71" t="str">
        <f t="shared" si="6061"/>
        <v/>
      </c>
      <c r="FH320" s="71" t="str">
        <f t="shared" si="6062"/>
        <v/>
      </c>
      <c r="FI320" s="71" t="str">
        <f t="shared" si="6063"/>
        <v/>
      </c>
      <c r="FJ320" s="71" t="str">
        <f t="shared" si="6064"/>
        <v/>
      </c>
      <c r="FK320" s="71" t="str">
        <f t="shared" si="6065"/>
        <v/>
      </c>
      <c r="FL320" s="71" t="str">
        <f t="shared" si="6066"/>
        <v/>
      </c>
      <c r="FM320" s="71" t="str">
        <f t="shared" si="6067"/>
        <v/>
      </c>
      <c r="FN320" s="71" t="str">
        <f t="shared" si="6068"/>
        <v/>
      </c>
      <c r="FO320" s="71" t="str">
        <f t="shared" si="6069"/>
        <v/>
      </c>
      <c r="FP320" s="71" t="str">
        <f t="shared" si="6070"/>
        <v/>
      </c>
      <c r="FQ320" s="71" t="str">
        <f t="shared" si="6071"/>
        <v/>
      </c>
      <c r="FR320" s="71" t="str">
        <f t="shared" si="6072"/>
        <v/>
      </c>
      <c r="FS320" s="71" t="str">
        <f t="shared" si="6073"/>
        <v/>
      </c>
    </row>
    <row r="321" spans="1:175" ht="16.5">
      <c r="A321" s="134"/>
      <c r="B321" s="80" t="s">
        <v>909</v>
      </c>
      <c r="C321" s="61" t="s">
        <v>899</v>
      </c>
      <c r="T321" s="141"/>
      <c r="U321" s="85"/>
      <c r="CN321" s="70" t="str">
        <f t="shared" si="5998"/>
        <v>InitUnitState('IF11',,,,,,,,,,)</v>
      </c>
      <c r="CO321" s="70" t="str">
        <f t="shared" si="5999"/>
        <v>InitUnitNormal('IF11',,,,,,,,,,)</v>
      </c>
      <c r="CP321" s="70" t="str">
        <f t="shared" si="6000"/>
        <v>InitUnitMagic('IF11',,,,,,,,,,)</v>
      </c>
      <c r="CQ321" s="70" t="str">
        <f t="shared" si="6001"/>
        <v>InitUnitAdd('IF11',,,,,,,,,,)</v>
      </c>
      <c r="CR321" s="70" t="str">
        <f t="shared" si="6002"/>
        <v>InitEquipData('IF11',,"",,,,,'','','','','','',"")</v>
      </c>
      <c r="CU321" s="95" t="str">
        <f t="shared" si="6003"/>
        <v>|n</v>
      </c>
      <c r="CW321" s="60"/>
      <c r="CX321" s="60"/>
      <c r="CY321" s="60"/>
      <c r="CZ321" s="60"/>
      <c r="DA321" s="60"/>
      <c r="DB321" s="71" t="str">
        <f t="shared" si="6004"/>
        <v/>
      </c>
      <c r="DC321" s="71" t="str">
        <f t="shared" si="6005"/>
        <v/>
      </c>
      <c r="DD321" s="71" t="str">
        <f t="shared" si="6006"/>
        <v/>
      </c>
      <c r="DE321" s="71" t="str">
        <f t="shared" si="6007"/>
        <v/>
      </c>
      <c r="DF321" s="71" t="str">
        <f t="shared" si="6008"/>
        <v/>
      </c>
      <c r="DG321" s="71" t="str">
        <f t="shared" si="6009"/>
        <v/>
      </c>
      <c r="DH321" s="71" t="str">
        <f t="shared" si="6010"/>
        <v/>
      </c>
      <c r="DI321" s="71" t="str">
        <f t="shared" si="6011"/>
        <v/>
      </c>
      <c r="DJ321" s="71" t="str">
        <f t="shared" si="6012"/>
        <v/>
      </c>
      <c r="DK321" s="71" t="str">
        <f t="shared" si="6013"/>
        <v/>
      </c>
      <c r="DL321" s="71" t="str">
        <f t="shared" si="6014"/>
        <v/>
      </c>
      <c r="DM321" s="71" t="str">
        <f t="shared" si="6015"/>
        <v/>
      </c>
      <c r="DN321" s="71" t="str">
        <f t="shared" si="6016"/>
        <v/>
      </c>
      <c r="DO321" s="71" t="str">
        <f t="shared" si="6017"/>
        <v/>
      </c>
      <c r="DP321" s="71" t="str">
        <f t="shared" si="6018"/>
        <v/>
      </c>
      <c r="DQ321" s="71" t="str">
        <f t="shared" si="6019"/>
        <v/>
      </c>
      <c r="DR321" s="71" t="str">
        <f t="shared" si="6020"/>
        <v/>
      </c>
      <c r="DS321" s="71" t="str">
        <f t="shared" si="6021"/>
        <v/>
      </c>
      <c r="DT321" s="71" t="str">
        <f t="shared" si="6022"/>
        <v/>
      </c>
      <c r="DU321" s="71" t="str">
        <f t="shared" si="6023"/>
        <v/>
      </c>
      <c r="DV321" s="71" t="str">
        <f t="shared" si="6024"/>
        <v/>
      </c>
      <c r="DW321" s="71" t="str">
        <f t="shared" si="6025"/>
        <v/>
      </c>
      <c r="DX321" s="71" t="str">
        <f t="shared" si="6026"/>
        <v/>
      </c>
      <c r="DY321" s="71" t="str">
        <f t="shared" si="6027"/>
        <v/>
      </c>
      <c r="DZ321" s="71" t="str">
        <f t="shared" si="6028"/>
        <v/>
      </c>
      <c r="EA321" s="71" t="str">
        <f t="shared" si="6029"/>
        <v/>
      </c>
      <c r="EB321" s="71" t="str">
        <f t="shared" si="6030"/>
        <v/>
      </c>
      <c r="EC321" s="71" t="str">
        <f t="shared" si="6031"/>
        <v/>
      </c>
      <c r="ED321" s="71" t="str">
        <f t="shared" si="6032"/>
        <v/>
      </c>
      <c r="EE321" s="71" t="str">
        <f t="shared" si="6033"/>
        <v/>
      </c>
      <c r="EF321" s="71" t="str">
        <f t="shared" si="6034"/>
        <v/>
      </c>
      <c r="EG321" s="71" t="str">
        <f t="shared" si="6035"/>
        <v/>
      </c>
      <c r="EH321" s="71" t="str">
        <f t="shared" si="6036"/>
        <v/>
      </c>
      <c r="EI321" s="71" t="str">
        <f t="shared" si="6037"/>
        <v/>
      </c>
      <c r="EJ321" s="71" t="str">
        <f t="shared" si="6038"/>
        <v/>
      </c>
      <c r="EK321" s="71" t="str">
        <f t="shared" si="6039"/>
        <v/>
      </c>
      <c r="EL321" s="71" t="str">
        <f t="shared" si="6040"/>
        <v/>
      </c>
      <c r="EM321" s="71" t="str">
        <f t="shared" si="6041"/>
        <v/>
      </c>
      <c r="EN321" s="71" t="str">
        <f t="shared" si="6042"/>
        <v/>
      </c>
      <c r="EO321" s="71" t="str">
        <f t="shared" si="6043"/>
        <v/>
      </c>
      <c r="EP321" s="71" t="str">
        <f t="shared" si="6044"/>
        <v/>
      </c>
      <c r="EQ321" s="71" t="str">
        <f t="shared" si="6045"/>
        <v/>
      </c>
      <c r="ER321" s="71" t="str">
        <f t="shared" si="6046"/>
        <v/>
      </c>
      <c r="ES321" s="71" t="str">
        <f t="shared" si="6047"/>
        <v/>
      </c>
      <c r="ET321" s="71" t="str">
        <f t="shared" si="6048"/>
        <v/>
      </c>
      <c r="EU321" s="71" t="str">
        <f t="shared" si="6049"/>
        <v/>
      </c>
      <c r="EV321" s="71" t="str">
        <f t="shared" si="6050"/>
        <v/>
      </c>
      <c r="EW321" s="71" t="str">
        <f t="shared" si="6051"/>
        <v/>
      </c>
      <c r="EX321" s="71" t="str">
        <f t="shared" si="6052"/>
        <v/>
      </c>
      <c r="EY321" s="71" t="str">
        <f t="shared" si="6053"/>
        <v/>
      </c>
      <c r="EZ321" s="71" t="str">
        <f t="shared" si="6054"/>
        <v/>
      </c>
      <c r="FA321" s="71" t="str">
        <f t="shared" si="6055"/>
        <v/>
      </c>
      <c r="FB321" s="71" t="str">
        <f t="shared" si="6056"/>
        <v/>
      </c>
      <c r="FC321" s="71" t="str">
        <f t="shared" si="6057"/>
        <v/>
      </c>
      <c r="FD321" s="71" t="str">
        <f t="shared" si="6058"/>
        <v/>
      </c>
      <c r="FE321" s="71" t="str">
        <f t="shared" si="6059"/>
        <v/>
      </c>
      <c r="FF321" s="71" t="str">
        <f t="shared" si="6060"/>
        <v/>
      </c>
      <c r="FG321" s="71" t="str">
        <f t="shared" si="6061"/>
        <v/>
      </c>
      <c r="FH321" s="71" t="str">
        <f t="shared" si="6062"/>
        <v/>
      </c>
      <c r="FI321" s="71" t="str">
        <f t="shared" si="6063"/>
        <v/>
      </c>
      <c r="FJ321" s="71" t="str">
        <f t="shared" si="6064"/>
        <v/>
      </c>
      <c r="FK321" s="71" t="str">
        <f t="shared" si="6065"/>
        <v/>
      </c>
      <c r="FL321" s="71" t="str">
        <f t="shared" si="6066"/>
        <v/>
      </c>
      <c r="FM321" s="71" t="str">
        <f t="shared" si="6067"/>
        <v/>
      </c>
      <c r="FN321" s="71" t="str">
        <f t="shared" si="6068"/>
        <v/>
      </c>
      <c r="FO321" s="71" t="str">
        <f t="shared" si="6069"/>
        <v/>
      </c>
      <c r="FP321" s="71" t="str">
        <f t="shared" si="6070"/>
        <v/>
      </c>
      <c r="FQ321" s="71" t="str">
        <f t="shared" si="6071"/>
        <v/>
      </c>
      <c r="FR321" s="71" t="str">
        <f t="shared" si="6072"/>
        <v/>
      </c>
      <c r="FS321" s="71" t="str">
        <f t="shared" si="6073"/>
        <v/>
      </c>
    </row>
    <row r="322" spans="1:175" ht="16.5">
      <c r="A322" s="133"/>
      <c r="B322" s="80" t="s">
        <v>910</v>
      </c>
      <c r="C322" s="61" t="s">
        <v>899</v>
      </c>
      <c r="T322" s="142"/>
      <c r="U322" s="85"/>
      <c r="CN322" s="70" t="str">
        <f t="shared" si="5998"/>
        <v>InitUnitState('IF12',,,,,,,,,,)</v>
      </c>
      <c r="CO322" s="70" t="str">
        <f t="shared" si="5999"/>
        <v>InitUnitNormal('IF12',,,,,,,,,,)</v>
      </c>
      <c r="CP322" s="70" t="str">
        <f t="shared" si="6000"/>
        <v>InitUnitMagic('IF12',,,,,,,,,,)</v>
      </c>
      <c r="CQ322" s="70" t="str">
        <f t="shared" si="6001"/>
        <v>InitUnitAdd('IF12',,,,,,,,,,)</v>
      </c>
      <c r="CR322" s="70" t="str">
        <f t="shared" si="6002"/>
        <v>InitEquipData('IF12',,"",,,,,'','','','','','',"")</v>
      </c>
      <c r="CU322" s="95" t="str">
        <f t="shared" si="6003"/>
        <v>|n</v>
      </c>
      <c r="CW322" s="60"/>
      <c r="CX322" s="60"/>
      <c r="CY322" s="60"/>
      <c r="CZ322" s="60"/>
      <c r="DA322" s="60"/>
      <c r="DB322" s="71" t="str">
        <f t="shared" si="6004"/>
        <v/>
      </c>
      <c r="DC322" s="71" t="str">
        <f t="shared" si="6005"/>
        <v/>
      </c>
      <c r="DD322" s="71" t="str">
        <f t="shared" si="6006"/>
        <v/>
      </c>
      <c r="DE322" s="71" t="str">
        <f t="shared" si="6007"/>
        <v/>
      </c>
      <c r="DF322" s="71" t="str">
        <f t="shared" si="6008"/>
        <v/>
      </c>
      <c r="DG322" s="71" t="str">
        <f t="shared" si="6009"/>
        <v/>
      </c>
      <c r="DH322" s="71" t="str">
        <f t="shared" si="6010"/>
        <v/>
      </c>
      <c r="DI322" s="71" t="str">
        <f t="shared" si="6011"/>
        <v/>
      </c>
      <c r="DJ322" s="71" t="str">
        <f t="shared" si="6012"/>
        <v/>
      </c>
      <c r="DK322" s="71" t="str">
        <f t="shared" si="6013"/>
        <v/>
      </c>
      <c r="DL322" s="71" t="str">
        <f t="shared" si="6014"/>
        <v/>
      </c>
      <c r="DM322" s="71" t="str">
        <f t="shared" si="6015"/>
        <v/>
      </c>
      <c r="DN322" s="71" t="str">
        <f t="shared" si="6016"/>
        <v/>
      </c>
      <c r="DO322" s="71" t="str">
        <f t="shared" si="6017"/>
        <v/>
      </c>
      <c r="DP322" s="71" t="str">
        <f t="shared" si="6018"/>
        <v/>
      </c>
      <c r="DQ322" s="71" t="str">
        <f t="shared" si="6019"/>
        <v/>
      </c>
      <c r="DR322" s="71" t="str">
        <f t="shared" si="6020"/>
        <v/>
      </c>
      <c r="DS322" s="71" t="str">
        <f t="shared" si="6021"/>
        <v/>
      </c>
      <c r="DT322" s="71" t="str">
        <f t="shared" si="6022"/>
        <v/>
      </c>
      <c r="DU322" s="71" t="str">
        <f t="shared" si="6023"/>
        <v/>
      </c>
      <c r="DV322" s="71" t="str">
        <f t="shared" si="6024"/>
        <v/>
      </c>
      <c r="DW322" s="71" t="str">
        <f t="shared" si="6025"/>
        <v/>
      </c>
      <c r="DX322" s="71" t="str">
        <f t="shared" si="6026"/>
        <v/>
      </c>
      <c r="DY322" s="71" t="str">
        <f t="shared" si="6027"/>
        <v/>
      </c>
      <c r="DZ322" s="71" t="str">
        <f t="shared" si="6028"/>
        <v/>
      </c>
      <c r="EA322" s="71" t="str">
        <f t="shared" si="6029"/>
        <v/>
      </c>
      <c r="EB322" s="71" t="str">
        <f t="shared" si="6030"/>
        <v/>
      </c>
      <c r="EC322" s="71" t="str">
        <f t="shared" si="6031"/>
        <v/>
      </c>
      <c r="ED322" s="71" t="str">
        <f t="shared" si="6032"/>
        <v/>
      </c>
      <c r="EE322" s="71" t="str">
        <f t="shared" si="6033"/>
        <v/>
      </c>
      <c r="EF322" s="71" t="str">
        <f t="shared" si="6034"/>
        <v/>
      </c>
      <c r="EG322" s="71" t="str">
        <f t="shared" si="6035"/>
        <v/>
      </c>
      <c r="EH322" s="71" t="str">
        <f t="shared" si="6036"/>
        <v/>
      </c>
      <c r="EI322" s="71" t="str">
        <f t="shared" si="6037"/>
        <v/>
      </c>
      <c r="EJ322" s="71" t="str">
        <f t="shared" si="6038"/>
        <v/>
      </c>
      <c r="EK322" s="71" t="str">
        <f t="shared" si="6039"/>
        <v/>
      </c>
      <c r="EL322" s="71" t="str">
        <f t="shared" si="6040"/>
        <v/>
      </c>
      <c r="EM322" s="71" t="str">
        <f t="shared" si="6041"/>
        <v/>
      </c>
      <c r="EN322" s="71" t="str">
        <f t="shared" si="6042"/>
        <v/>
      </c>
      <c r="EO322" s="71" t="str">
        <f t="shared" si="6043"/>
        <v/>
      </c>
      <c r="EP322" s="71" t="str">
        <f t="shared" si="6044"/>
        <v/>
      </c>
      <c r="EQ322" s="71" t="str">
        <f t="shared" si="6045"/>
        <v/>
      </c>
      <c r="ER322" s="71" t="str">
        <f t="shared" si="6046"/>
        <v/>
      </c>
      <c r="ES322" s="71" t="str">
        <f t="shared" si="6047"/>
        <v/>
      </c>
      <c r="ET322" s="71" t="str">
        <f t="shared" si="6048"/>
        <v/>
      </c>
      <c r="EU322" s="71" t="str">
        <f t="shared" si="6049"/>
        <v/>
      </c>
      <c r="EV322" s="71" t="str">
        <f t="shared" si="6050"/>
        <v/>
      </c>
      <c r="EW322" s="71" t="str">
        <f t="shared" si="6051"/>
        <v/>
      </c>
      <c r="EX322" s="71" t="str">
        <f t="shared" si="6052"/>
        <v/>
      </c>
      <c r="EY322" s="71" t="str">
        <f t="shared" si="6053"/>
        <v/>
      </c>
      <c r="EZ322" s="71" t="str">
        <f t="shared" si="6054"/>
        <v/>
      </c>
      <c r="FA322" s="71" t="str">
        <f t="shared" si="6055"/>
        <v/>
      </c>
      <c r="FB322" s="71" t="str">
        <f t="shared" si="6056"/>
        <v/>
      </c>
      <c r="FC322" s="71" t="str">
        <f t="shared" si="6057"/>
        <v/>
      </c>
      <c r="FD322" s="71" t="str">
        <f t="shared" si="6058"/>
        <v/>
      </c>
      <c r="FE322" s="71" t="str">
        <f t="shared" si="6059"/>
        <v/>
      </c>
      <c r="FF322" s="71" t="str">
        <f t="shared" si="6060"/>
        <v/>
      </c>
      <c r="FG322" s="71" t="str">
        <f t="shared" si="6061"/>
        <v/>
      </c>
      <c r="FH322" s="71" t="str">
        <f t="shared" si="6062"/>
        <v/>
      </c>
      <c r="FI322" s="71" t="str">
        <f t="shared" si="6063"/>
        <v/>
      </c>
      <c r="FJ322" s="71" t="str">
        <f t="shared" si="6064"/>
        <v/>
      </c>
      <c r="FK322" s="71" t="str">
        <f t="shared" si="6065"/>
        <v/>
      </c>
      <c r="FL322" s="71" t="str">
        <f t="shared" si="6066"/>
        <v/>
      </c>
      <c r="FM322" s="71" t="str">
        <f t="shared" si="6067"/>
        <v/>
      </c>
      <c r="FN322" s="71" t="str">
        <f t="shared" si="6068"/>
        <v/>
      </c>
      <c r="FO322" s="71" t="str">
        <f t="shared" si="6069"/>
        <v/>
      </c>
      <c r="FP322" s="71" t="str">
        <f t="shared" si="6070"/>
        <v/>
      </c>
      <c r="FQ322" s="71" t="str">
        <f t="shared" si="6071"/>
        <v/>
      </c>
      <c r="FR322" s="71" t="str">
        <f t="shared" si="6072"/>
        <v/>
      </c>
      <c r="FS322" s="71" t="str">
        <f t="shared" si="6073"/>
        <v/>
      </c>
    </row>
    <row r="323" spans="1:175" ht="16.5">
      <c r="A323" s="133"/>
      <c r="B323" s="80" t="s">
        <v>911</v>
      </c>
      <c r="C323" s="61" t="s">
        <v>899</v>
      </c>
      <c r="T323" s="142"/>
      <c r="U323" s="85"/>
      <c r="CN323" s="70" t="str">
        <f t="shared" si="5998"/>
        <v>InitUnitState('IF13',,,,,,,,,,)</v>
      </c>
      <c r="CO323" s="70" t="str">
        <f t="shared" si="5999"/>
        <v>InitUnitNormal('IF13',,,,,,,,,,)</v>
      </c>
      <c r="CP323" s="70" t="str">
        <f t="shared" si="6000"/>
        <v>InitUnitMagic('IF13',,,,,,,,,,)</v>
      </c>
      <c r="CQ323" s="70" t="str">
        <f t="shared" si="6001"/>
        <v>InitUnitAdd('IF13',,,,,,,,,,)</v>
      </c>
      <c r="CR323" s="70" t="str">
        <f t="shared" si="6002"/>
        <v>InitEquipData('IF13',,"",,,,,'','','','','','',"")</v>
      </c>
      <c r="CU323" s="95" t="str">
        <f t="shared" si="6003"/>
        <v>|n</v>
      </c>
      <c r="CW323" s="60"/>
      <c r="CX323" s="60"/>
      <c r="CY323" s="60"/>
      <c r="CZ323" s="60"/>
      <c r="DA323" s="60"/>
      <c r="DB323" s="71" t="str">
        <f t="shared" si="6004"/>
        <v/>
      </c>
      <c r="DC323" s="71" t="str">
        <f t="shared" si="6005"/>
        <v/>
      </c>
      <c r="DD323" s="71" t="str">
        <f t="shared" si="6006"/>
        <v/>
      </c>
      <c r="DE323" s="71" t="str">
        <f t="shared" si="6007"/>
        <v/>
      </c>
      <c r="DF323" s="71" t="str">
        <f t="shared" si="6008"/>
        <v/>
      </c>
      <c r="DG323" s="71" t="str">
        <f t="shared" si="6009"/>
        <v/>
      </c>
      <c r="DH323" s="71" t="str">
        <f t="shared" si="6010"/>
        <v/>
      </c>
      <c r="DI323" s="71" t="str">
        <f t="shared" si="6011"/>
        <v/>
      </c>
      <c r="DJ323" s="71" t="str">
        <f t="shared" si="6012"/>
        <v/>
      </c>
      <c r="DK323" s="71" t="str">
        <f t="shared" si="6013"/>
        <v/>
      </c>
      <c r="DL323" s="71" t="str">
        <f t="shared" si="6014"/>
        <v/>
      </c>
      <c r="DM323" s="71" t="str">
        <f t="shared" si="6015"/>
        <v/>
      </c>
      <c r="DN323" s="71" t="str">
        <f t="shared" si="6016"/>
        <v/>
      </c>
      <c r="DO323" s="71" t="str">
        <f t="shared" si="6017"/>
        <v/>
      </c>
      <c r="DP323" s="71" t="str">
        <f t="shared" si="6018"/>
        <v/>
      </c>
      <c r="DQ323" s="71" t="str">
        <f t="shared" si="6019"/>
        <v/>
      </c>
      <c r="DR323" s="71" t="str">
        <f t="shared" si="6020"/>
        <v/>
      </c>
      <c r="DS323" s="71" t="str">
        <f t="shared" si="6021"/>
        <v/>
      </c>
      <c r="DT323" s="71" t="str">
        <f t="shared" si="6022"/>
        <v/>
      </c>
      <c r="DU323" s="71" t="str">
        <f t="shared" si="6023"/>
        <v/>
      </c>
      <c r="DV323" s="71" t="str">
        <f t="shared" si="6024"/>
        <v/>
      </c>
      <c r="DW323" s="71" t="str">
        <f t="shared" si="6025"/>
        <v/>
      </c>
      <c r="DX323" s="71" t="str">
        <f t="shared" si="6026"/>
        <v/>
      </c>
      <c r="DY323" s="71" t="str">
        <f t="shared" si="6027"/>
        <v/>
      </c>
      <c r="DZ323" s="71" t="str">
        <f t="shared" si="6028"/>
        <v/>
      </c>
      <c r="EA323" s="71" t="str">
        <f t="shared" si="6029"/>
        <v/>
      </c>
      <c r="EB323" s="71" t="str">
        <f t="shared" si="6030"/>
        <v/>
      </c>
      <c r="EC323" s="71" t="str">
        <f t="shared" si="6031"/>
        <v/>
      </c>
      <c r="ED323" s="71" t="str">
        <f t="shared" si="6032"/>
        <v/>
      </c>
      <c r="EE323" s="71" t="str">
        <f t="shared" si="6033"/>
        <v/>
      </c>
      <c r="EF323" s="71" t="str">
        <f t="shared" si="6034"/>
        <v/>
      </c>
      <c r="EG323" s="71" t="str">
        <f t="shared" si="6035"/>
        <v/>
      </c>
      <c r="EH323" s="71" t="str">
        <f t="shared" si="6036"/>
        <v/>
      </c>
      <c r="EI323" s="71" t="str">
        <f t="shared" si="6037"/>
        <v/>
      </c>
      <c r="EJ323" s="71" t="str">
        <f t="shared" si="6038"/>
        <v/>
      </c>
      <c r="EK323" s="71" t="str">
        <f t="shared" si="6039"/>
        <v/>
      </c>
      <c r="EL323" s="71" t="str">
        <f t="shared" si="6040"/>
        <v/>
      </c>
      <c r="EM323" s="71" t="str">
        <f t="shared" si="6041"/>
        <v/>
      </c>
      <c r="EN323" s="71" t="str">
        <f t="shared" si="6042"/>
        <v/>
      </c>
      <c r="EO323" s="71" t="str">
        <f t="shared" si="6043"/>
        <v/>
      </c>
      <c r="EP323" s="71" t="str">
        <f t="shared" si="6044"/>
        <v/>
      </c>
      <c r="EQ323" s="71" t="str">
        <f t="shared" si="6045"/>
        <v/>
      </c>
      <c r="ER323" s="71" t="str">
        <f t="shared" si="6046"/>
        <v/>
      </c>
      <c r="ES323" s="71" t="str">
        <f t="shared" si="6047"/>
        <v/>
      </c>
      <c r="ET323" s="71" t="str">
        <f t="shared" si="6048"/>
        <v/>
      </c>
      <c r="EU323" s="71" t="str">
        <f t="shared" si="6049"/>
        <v/>
      </c>
      <c r="EV323" s="71" t="str">
        <f t="shared" si="6050"/>
        <v/>
      </c>
      <c r="EW323" s="71" t="str">
        <f t="shared" si="6051"/>
        <v/>
      </c>
      <c r="EX323" s="71" t="str">
        <f t="shared" si="6052"/>
        <v/>
      </c>
      <c r="EY323" s="71" t="str">
        <f t="shared" si="6053"/>
        <v/>
      </c>
      <c r="EZ323" s="71" t="str">
        <f t="shared" si="6054"/>
        <v/>
      </c>
      <c r="FA323" s="71" t="str">
        <f t="shared" si="6055"/>
        <v/>
      </c>
      <c r="FB323" s="71" t="str">
        <f t="shared" si="6056"/>
        <v/>
      </c>
      <c r="FC323" s="71" t="str">
        <f t="shared" si="6057"/>
        <v/>
      </c>
      <c r="FD323" s="71" t="str">
        <f t="shared" si="6058"/>
        <v/>
      </c>
      <c r="FE323" s="71" t="str">
        <f t="shared" si="6059"/>
        <v/>
      </c>
      <c r="FF323" s="71" t="str">
        <f t="shared" si="6060"/>
        <v/>
      </c>
      <c r="FG323" s="71" t="str">
        <f t="shared" si="6061"/>
        <v/>
      </c>
      <c r="FH323" s="71" t="str">
        <f t="shared" si="6062"/>
        <v/>
      </c>
      <c r="FI323" s="71" t="str">
        <f t="shared" si="6063"/>
        <v/>
      </c>
      <c r="FJ323" s="71" t="str">
        <f t="shared" si="6064"/>
        <v/>
      </c>
      <c r="FK323" s="71" t="str">
        <f t="shared" si="6065"/>
        <v/>
      </c>
      <c r="FL323" s="71" t="str">
        <f t="shared" si="6066"/>
        <v/>
      </c>
      <c r="FM323" s="71" t="str">
        <f t="shared" si="6067"/>
        <v/>
      </c>
      <c r="FN323" s="71" t="str">
        <f t="shared" si="6068"/>
        <v/>
      </c>
      <c r="FO323" s="71" t="str">
        <f t="shared" si="6069"/>
        <v/>
      </c>
      <c r="FP323" s="71" t="str">
        <f t="shared" si="6070"/>
        <v/>
      </c>
      <c r="FQ323" s="71" t="str">
        <f t="shared" si="6071"/>
        <v/>
      </c>
      <c r="FR323" s="71" t="str">
        <f t="shared" si="6072"/>
        <v/>
      </c>
      <c r="FS323" s="71" t="str">
        <f t="shared" si="6073"/>
        <v/>
      </c>
    </row>
    <row r="324" spans="1:175" ht="16.5">
      <c r="A324" s="133"/>
      <c r="B324" s="80" t="s">
        <v>912</v>
      </c>
      <c r="C324" s="61" t="s">
        <v>899</v>
      </c>
      <c r="T324" s="142"/>
      <c r="U324" s="85"/>
      <c r="CN324" s="70" t="str">
        <f t="shared" si="5998"/>
        <v>InitUnitState('IF14',,,,,,,,,,)</v>
      </c>
      <c r="CO324" s="70" t="str">
        <f t="shared" si="5999"/>
        <v>InitUnitNormal('IF14',,,,,,,,,,)</v>
      </c>
      <c r="CP324" s="70" t="str">
        <f t="shared" si="6000"/>
        <v>InitUnitMagic('IF14',,,,,,,,,,)</v>
      </c>
      <c r="CQ324" s="70" t="str">
        <f t="shared" si="6001"/>
        <v>InitUnitAdd('IF14',,,,,,,,,,)</v>
      </c>
      <c r="CR324" s="70" t="str">
        <f t="shared" si="6002"/>
        <v>InitEquipData('IF14',,"",,,,,'','','','','','',"")</v>
      </c>
      <c r="CU324" s="95" t="str">
        <f t="shared" si="6003"/>
        <v>|n</v>
      </c>
      <c r="CW324" s="60"/>
      <c r="CX324" s="60"/>
      <c r="CY324" s="60"/>
      <c r="CZ324" s="60"/>
      <c r="DA324" s="60"/>
      <c r="DB324" s="71" t="str">
        <f t="shared" si="6004"/>
        <v/>
      </c>
      <c r="DC324" s="71" t="str">
        <f t="shared" si="6005"/>
        <v/>
      </c>
      <c r="DD324" s="71" t="str">
        <f t="shared" si="6006"/>
        <v/>
      </c>
      <c r="DE324" s="71" t="str">
        <f t="shared" si="6007"/>
        <v/>
      </c>
      <c r="DF324" s="71" t="str">
        <f t="shared" si="6008"/>
        <v/>
      </c>
      <c r="DG324" s="71" t="str">
        <f t="shared" si="6009"/>
        <v/>
      </c>
      <c r="DH324" s="71" t="str">
        <f t="shared" si="6010"/>
        <v/>
      </c>
      <c r="DI324" s="71" t="str">
        <f t="shared" si="6011"/>
        <v/>
      </c>
      <c r="DJ324" s="71" t="str">
        <f t="shared" si="6012"/>
        <v/>
      </c>
      <c r="DK324" s="71" t="str">
        <f t="shared" si="6013"/>
        <v/>
      </c>
      <c r="DL324" s="71" t="str">
        <f t="shared" si="6014"/>
        <v/>
      </c>
      <c r="DM324" s="71" t="str">
        <f t="shared" si="6015"/>
        <v/>
      </c>
      <c r="DN324" s="71" t="str">
        <f t="shared" si="6016"/>
        <v/>
      </c>
      <c r="DO324" s="71" t="str">
        <f t="shared" si="6017"/>
        <v/>
      </c>
      <c r="DP324" s="71" t="str">
        <f t="shared" si="6018"/>
        <v/>
      </c>
      <c r="DQ324" s="71" t="str">
        <f t="shared" si="6019"/>
        <v/>
      </c>
      <c r="DR324" s="71" t="str">
        <f t="shared" si="6020"/>
        <v/>
      </c>
      <c r="DS324" s="71" t="str">
        <f t="shared" si="6021"/>
        <v/>
      </c>
      <c r="DT324" s="71" t="str">
        <f t="shared" si="6022"/>
        <v/>
      </c>
      <c r="DU324" s="71" t="str">
        <f t="shared" si="6023"/>
        <v/>
      </c>
      <c r="DV324" s="71" t="str">
        <f t="shared" si="6024"/>
        <v/>
      </c>
      <c r="DW324" s="71" t="str">
        <f t="shared" si="6025"/>
        <v/>
      </c>
      <c r="DX324" s="71" t="str">
        <f t="shared" si="6026"/>
        <v/>
      </c>
      <c r="DY324" s="71" t="str">
        <f t="shared" si="6027"/>
        <v/>
      </c>
      <c r="DZ324" s="71" t="str">
        <f t="shared" si="6028"/>
        <v/>
      </c>
      <c r="EA324" s="71" t="str">
        <f t="shared" si="6029"/>
        <v/>
      </c>
      <c r="EB324" s="71" t="str">
        <f t="shared" si="6030"/>
        <v/>
      </c>
      <c r="EC324" s="71" t="str">
        <f t="shared" si="6031"/>
        <v/>
      </c>
      <c r="ED324" s="71" t="str">
        <f t="shared" si="6032"/>
        <v/>
      </c>
      <c r="EE324" s="71" t="str">
        <f t="shared" si="6033"/>
        <v/>
      </c>
      <c r="EF324" s="71" t="str">
        <f t="shared" si="6034"/>
        <v/>
      </c>
      <c r="EG324" s="71" t="str">
        <f t="shared" si="6035"/>
        <v/>
      </c>
      <c r="EH324" s="71" t="str">
        <f t="shared" si="6036"/>
        <v/>
      </c>
      <c r="EI324" s="71" t="str">
        <f t="shared" si="6037"/>
        <v/>
      </c>
      <c r="EJ324" s="71" t="str">
        <f t="shared" si="6038"/>
        <v/>
      </c>
      <c r="EK324" s="71" t="str">
        <f t="shared" si="6039"/>
        <v/>
      </c>
      <c r="EL324" s="71" t="str">
        <f t="shared" si="6040"/>
        <v/>
      </c>
      <c r="EM324" s="71" t="str">
        <f t="shared" si="6041"/>
        <v/>
      </c>
      <c r="EN324" s="71" t="str">
        <f t="shared" si="6042"/>
        <v/>
      </c>
      <c r="EO324" s="71" t="str">
        <f t="shared" si="6043"/>
        <v/>
      </c>
      <c r="EP324" s="71" t="str">
        <f t="shared" si="6044"/>
        <v/>
      </c>
      <c r="EQ324" s="71" t="str">
        <f t="shared" si="6045"/>
        <v/>
      </c>
      <c r="ER324" s="71" t="str">
        <f t="shared" si="6046"/>
        <v/>
      </c>
      <c r="ES324" s="71" t="str">
        <f t="shared" si="6047"/>
        <v/>
      </c>
      <c r="ET324" s="71" t="str">
        <f t="shared" si="6048"/>
        <v/>
      </c>
      <c r="EU324" s="71" t="str">
        <f t="shared" si="6049"/>
        <v/>
      </c>
      <c r="EV324" s="71" t="str">
        <f t="shared" si="6050"/>
        <v/>
      </c>
      <c r="EW324" s="71" t="str">
        <f t="shared" si="6051"/>
        <v/>
      </c>
      <c r="EX324" s="71" t="str">
        <f t="shared" si="6052"/>
        <v/>
      </c>
      <c r="EY324" s="71" t="str">
        <f t="shared" si="6053"/>
        <v/>
      </c>
      <c r="EZ324" s="71" t="str">
        <f t="shared" si="6054"/>
        <v/>
      </c>
      <c r="FA324" s="71" t="str">
        <f t="shared" si="6055"/>
        <v/>
      </c>
      <c r="FB324" s="71" t="str">
        <f t="shared" si="6056"/>
        <v/>
      </c>
      <c r="FC324" s="71" t="str">
        <f t="shared" si="6057"/>
        <v/>
      </c>
      <c r="FD324" s="71" t="str">
        <f t="shared" si="6058"/>
        <v/>
      </c>
      <c r="FE324" s="71" t="str">
        <f t="shared" si="6059"/>
        <v/>
      </c>
      <c r="FF324" s="71" t="str">
        <f t="shared" si="6060"/>
        <v/>
      </c>
      <c r="FG324" s="71" t="str">
        <f t="shared" si="6061"/>
        <v/>
      </c>
      <c r="FH324" s="71" t="str">
        <f t="shared" si="6062"/>
        <v/>
      </c>
      <c r="FI324" s="71" t="str">
        <f t="shared" si="6063"/>
        <v/>
      </c>
      <c r="FJ324" s="71" t="str">
        <f t="shared" si="6064"/>
        <v/>
      </c>
      <c r="FK324" s="71" t="str">
        <f t="shared" si="6065"/>
        <v/>
      </c>
      <c r="FL324" s="71" t="str">
        <f t="shared" si="6066"/>
        <v/>
      </c>
      <c r="FM324" s="71" t="str">
        <f t="shared" si="6067"/>
        <v/>
      </c>
      <c r="FN324" s="71" t="str">
        <f t="shared" si="6068"/>
        <v/>
      </c>
      <c r="FO324" s="71" t="str">
        <f t="shared" si="6069"/>
        <v/>
      </c>
      <c r="FP324" s="71" t="str">
        <f t="shared" si="6070"/>
        <v/>
      </c>
      <c r="FQ324" s="71" t="str">
        <f t="shared" si="6071"/>
        <v/>
      </c>
      <c r="FR324" s="71" t="str">
        <f t="shared" si="6072"/>
        <v/>
      </c>
      <c r="FS324" s="71" t="str">
        <f t="shared" si="6073"/>
        <v/>
      </c>
    </row>
    <row r="325" spans="1:175" ht="16.5">
      <c r="A325" s="133"/>
      <c r="B325" s="80" t="s">
        <v>913</v>
      </c>
      <c r="C325" s="61" t="s">
        <v>899</v>
      </c>
      <c r="T325" s="142"/>
      <c r="U325" s="85"/>
      <c r="CN325" s="70" t="str">
        <f t="shared" si="5998"/>
        <v>InitUnitState('IF15',,,,,,,,,,)</v>
      </c>
      <c r="CO325" s="70" t="str">
        <f t="shared" si="5999"/>
        <v>InitUnitNormal('IF15',,,,,,,,,,)</v>
      </c>
      <c r="CP325" s="70" t="str">
        <f t="shared" si="6000"/>
        <v>InitUnitMagic('IF15',,,,,,,,,,)</v>
      </c>
      <c r="CQ325" s="70" t="str">
        <f t="shared" si="6001"/>
        <v>InitUnitAdd('IF15',,,,,,,,,,)</v>
      </c>
      <c r="CR325" s="70" t="str">
        <f t="shared" si="6002"/>
        <v>InitEquipData('IF15',,"",,,,,'','','','','','',"")</v>
      </c>
      <c r="CU325" s="95" t="str">
        <f t="shared" si="6003"/>
        <v>|n</v>
      </c>
      <c r="CW325" s="60"/>
      <c r="CX325" s="60"/>
      <c r="CY325" s="60"/>
      <c r="CZ325" s="60"/>
      <c r="DA325" s="60"/>
      <c r="DB325" s="71" t="str">
        <f t="shared" si="6004"/>
        <v/>
      </c>
      <c r="DC325" s="71" t="str">
        <f t="shared" si="6005"/>
        <v/>
      </c>
      <c r="DD325" s="71" t="str">
        <f t="shared" si="6006"/>
        <v/>
      </c>
      <c r="DE325" s="71" t="str">
        <f t="shared" si="6007"/>
        <v/>
      </c>
      <c r="DF325" s="71" t="str">
        <f t="shared" si="6008"/>
        <v/>
      </c>
      <c r="DG325" s="71" t="str">
        <f t="shared" si="6009"/>
        <v/>
      </c>
      <c r="DH325" s="71" t="str">
        <f t="shared" si="6010"/>
        <v/>
      </c>
      <c r="DI325" s="71" t="str">
        <f t="shared" si="6011"/>
        <v/>
      </c>
      <c r="DJ325" s="71" t="str">
        <f t="shared" si="6012"/>
        <v/>
      </c>
      <c r="DK325" s="71" t="str">
        <f t="shared" si="6013"/>
        <v/>
      </c>
      <c r="DL325" s="71" t="str">
        <f t="shared" si="6014"/>
        <v/>
      </c>
      <c r="DM325" s="71" t="str">
        <f t="shared" si="6015"/>
        <v/>
      </c>
      <c r="DN325" s="71" t="str">
        <f t="shared" si="6016"/>
        <v/>
      </c>
      <c r="DO325" s="71" t="str">
        <f t="shared" si="6017"/>
        <v/>
      </c>
      <c r="DP325" s="71" t="str">
        <f t="shared" si="6018"/>
        <v/>
      </c>
      <c r="DQ325" s="71" t="str">
        <f t="shared" si="6019"/>
        <v/>
      </c>
      <c r="DR325" s="71" t="str">
        <f t="shared" si="6020"/>
        <v/>
      </c>
      <c r="DS325" s="71" t="str">
        <f t="shared" si="6021"/>
        <v/>
      </c>
      <c r="DT325" s="71" t="str">
        <f t="shared" si="6022"/>
        <v/>
      </c>
      <c r="DU325" s="71" t="str">
        <f t="shared" si="6023"/>
        <v/>
      </c>
      <c r="DV325" s="71" t="str">
        <f t="shared" si="6024"/>
        <v/>
      </c>
      <c r="DW325" s="71" t="str">
        <f t="shared" si="6025"/>
        <v/>
      </c>
      <c r="DX325" s="71" t="str">
        <f t="shared" si="6026"/>
        <v/>
      </c>
      <c r="DY325" s="71" t="str">
        <f t="shared" si="6027"/>
        <v/>
      </c>
      <c r="DZ325" s="71" t="str">
        <f t="shared" si="6028"/>
        <v/>
      </c>
      <c r="EA325" s="71" t="str">
        <f t="shared" si="6029"/>
        <v/>
      </c>
      <c r="EB325" s="71" t="str">
        <f t="shared" si="6030"/>
        <v/>
      </c>
      <c r="EC325" s="71" t="str">
        <f t="shared" si="6031"/>
        <v/>
      </c>
      <c r="ED325" s="71" t="str">
        <f t="shared" si="6032"/>
        <v/>
      </c>
      <c r="EE325" s="71" t="str">
        <f t="shared" si="6033"/>
        <v/>
      </c>
      <c r="EF325" s="71" t="str">
        <f t="shared" si="6034"/>
        <v/>
      </c>
      <c r="EG325" s="71" t="str">
        <f t="shared" si="6035"/>
        <v/>
      </c>
      <c r="EH325" s="71" t="str">
        <f t="shared" si="6036"/>
        <v/>
      </c>
      <c r="EI325" s="71" t="str">
        <f t="shared" si="6037"/>
        <v/>
      </c>
      <c r="EJ325" s="71" t="str">
        <f t="shared" si="6038"/>
        <v/>
      </c>
      <c r="EK325" s="71" t="str">
        <f t="shared" si="6039"/>
        <v/>
      </c>
      <c r="EL325" s="71" t="str">
        <f t="shared" si="6040"/>
        <v/>
      </c>
      <c r="EM325" s="71" t="str">
        <f t="shared" si="6041"/>
        <v/>
      </c>
      <c r="EN325" s="71" t="str">
        <f t="shared" si="6042"/>
        <v/>
      </c>
      <c r="EO325" s="71" t="str">
        <f t="shared" si="6043"/>
        <v/>
      </c>
      <c r="EP325" s="71" t="str">
        <f t="shared" si="6044"/>
        <v/>
      </c>
      <c r="EQ325" s="71" t="str">
        <f t="shared" si="6045"/>
        <v/>
      </c>
      <c r="ER325" s="71" t="str">
        <f t="shared" si="6046"/>
        <v/>
      </c>
      <c r="ES325" s="71" t="str">
        <f t="shared" si="6047"/>
        <v/>
      </c>
      <c r="ET325" s="71" t="str">
        <f t="shared" si="6048"/>
        <v/>
      </c>
      <c r="EU325" s="71" t="str">
        <f t="shared" si="6049"/>
        <v/>
      </c>
      <c r="EV325" s="71" t="str">
        <f t="shared" si="6050"/>
        <v/>
      </c>
      <c r="EW325" s="71" t="str">
        <f t="shared" si="6051"/>
        <v/>
      </c>
      <c r="EX325" s="71" t="str">
        <f t="shared" si="6052"/>
        <v/>
      </c>
      <c r="EY325" s="71" t="str">
        <f t="shared" si="6053"/>
        <v/>
      </c>
      <c r="EZ325" s="71" t="str">
        <f t="shared" si="6054"/>
        <v/>
      </c>
      <c r="FA325" s="71" t="str">
        <f t="shared" si="6055"/>
        <v/>
      </c>
      <c r="FB325" s="71" t="str">
        <f t="shared" si="6056"/>
        <v/>
      </c>
      <c r="FC325" s="71" t="str">
        <f t="shared" si="6057"/>
        <v/>
      </c>
      <c r="FD325" s="71" t="str">
        <f t="shared" si="6058"/>
        <v/>
      </c>
      <c r="FE325" s="71" t="str">
        <f t="shared" si="6059"/>
        <v/>
      </c>
      <c r="FF325" s="71" t="str">
        <f t="shared" si="6060"/>
        <v/>
      </c>
      <c r="FG325" s="71" t="str">
        <f t="shared" si="6061"/>
        <v/>
      </c>
      <c r="FH325" s="71" t="str">
        <f t="shared" si="6062"/>
        <v/>
      </c>
      <c r="FI325" s="71" t="str">
        <f t="shared" si="6063"/>
        <v/>
      </c>
      <c r="FJ325" s="71" t="str">
        <f t="shared" si="6064"/>
        <v/>
      </c>
      <c r="FK325" s="71" t="str">
        <f t="shared" si="6065"/>
        <v/>
      </c>
      <c r="FL325" s="71" t="str">
        <f t="shared" si="6066"/>
        <v/>
      </c>
      <c r="FM325" s="71" t="str">
        <f t="shared" si="6067"/>
        <v/>
      </c>
      <c r="FN325" s="71" t="str">
        <f t="shared" si="6068"/>
        <v/>
      </c>
      <c r="FO325" s="71" t="str">
        <f t="shared" si="6069"/>
        <v/>
      </c>
      <c r="FP325" s="71" t="str">
        <f t="shared" si="6070"/>
        <v/>
      </c>
      <c r="FQ325" s="71" t="str">
        <f t="shared" si="6071"/>
        <v/>
      </c>
      <c r="FR325" s="71" t="str">
        <f t="shared" si="6072"/>
        <v/>
      </c>
      <c r="FS325" s="71" t="str">
        <f t="shared" si="6073"/>
        <v/>
      </c>
    </row>
    <row r="326" spans="1:175" ht="16.5">
      <c r="A326" s="133"/>
      <c r="B326" s="80" t="s">
        <v>914</v>
      </c>
      <c r="C326" s="61" t="s">
        <v>899</v>
      </c>
      <c r="T326" s="142"/>
      <c r="U326" s="85"/>
      <c r="CN326" s="70" t="str">
        <f t="shared" si="5998"/>
        <v>InitUnitState('IF16',,,,,,,,,,)</v>
      </c>
      <c r="CO326" s="70" t="str">
        <f t="shared" si="5999"/>
        <v>InitUnitNormal('IF16',,,,,,,,,,)</v>
      </c>
      <c r="CP326" s="70" t="str">
        <f t="shared" si="6000"/>
        <v>InitUnitMagic('IF16',,,,,,,,,,)</v>
      </c>
      <c r="CQ326" s="70" t="str">
        <f t="shared" si="6001"/>
        <v>InitUnitAdd('IF16',,,,,,,,,,)</v>
      </c>
      <c r="CR326" s="70" t="str">
        <f t="shared" si="6002"/>
        <v>InitEquipData('IF16',,"",,,,,'','','','','','',"")</v>
      </c>
      <c r="CU326" s="95" t="str">
        <f t="shared" si="6003"/>
        <v>|n</v>
      </c>
      <c r="CW326" s="60"/>
      <c r="CX326" s="60"/>
      <c r="CY326" s="60"/>
      <c r="CZ326" s="60"/>
      <c r="DA326" s="60"/>
      <c r="DB326" s="71" t="str">
        <f t="shared" si="6004"/>
        <v/>
      </c>
      <c r="DC326" s="71" t="str">
        <f t="shared" si="6005"/>
        <v/>
      </c>
      <c r="DD326" s="71" t="str">
        <f t="shared" si="6006"/>
        <v/>
      </c>
      <c r="DE326" s="71" t="str">
        <f t="shared" si="6007"/>
        <v/>
      </c>
      <c r="DF326" s="71" t="str">
        <f t="shared" si="6008"/>
        <v/>
      </c>
      <c r="DG326" s="71" t="str">
        <f t="shared" si="6009"/>
        <v/>
      </c>
      <c r="DH326" s="71" t="str">
        <f t="shared" si="6010"/>
        <v/>
      </c>
      <c r="DI326" s="71" t="str">
        <f t="shared" si="6011"/>
        <v/>
      </c>
      <c r="DJ326" s="71" t="str">
        <f t="shared" si="6012"/>
        <v/>
      </c>
      <c r="DK326" s="71" t="str">
        <f t="shared" si="6013"/>
        <v/>
      </c>
      <c r="DL326" s="71" t="str">
        <f t="shared" si="6014"/>
        <v/>
      </c>
      <c r="DM326" s="71" t="str">
        <f t="shared" si="6015"/>
        <v/>
      </c>
      <c r="DN326" s="71" t="str">
        <f t="shared" si="6016"/>
        <v/>
      </c>
      <c r="DO326" s="71" t="str">
        <f t="shared" si="6017"/>
        <v/>
      </c>
      <c r="DP326" s="71" t="str">
        <f t="shared" si="6018"/>
        <v/>
      </c>
      <c r="DQ326" s="71" t="str">
        <f t="shared" si="6019"/>
        <v/>
      </c>
      <c r="DR326" s="71" t="str">
        <f t="shared" si="6020"/>
        <v/>
      </c>
      <c r="DS326" s="71" t="str">
        <f t="shared" si="6021"/>
        <v/>
      </c>
      <c r="DT326" s="71" t="str">
        <f t="shared" si="6022"/>
        <v/>
      </c>
      <c r="DU326" s="71" t="str">
        <f t="shared" si="6023"/>
        <v/>
      </c>
      <c r="DV326" s="71" t="str">
        <f t="shared" si="6024"/>
        <v/>
      </c>
      <c r="DW326" s="71" t="str">
        <f t="shared" si="6025"/>
        <v/>
      </c>
      <c r="DX326" s="71" t="str">
        <f t="shared" si="6026"/>
        <v/>
      </c>
      <c r="DY326" s="71" t="str">
        <f t="shared" si="6027"/>
        <v/>
      </c>
      <c r="DZ326" s="71" t="str">
        <f t="shared" si="6028"/>
        <v/>
      </c>
      <c r="EA326" s="71" t="str">
        <f t="shared" si="6029"/>
        <v/>
      </c>
      <c r="EB326" s="71" t="str">
        <f t="shared" si="6030"/>
        <v/>
      </c>
      <c r="EC326" s="71" t="str">
        <f t="shared" si="6031"/>
        <v/>
      </c>
      <c r="ED326" s="71" t="str">
        <f t="shared" si="6032"/>
        <v/>
      </c>
      <c r="EE326" s="71" t="str">
        <f t="shared" si="6033"/>
        <v/>
      </c>
      <c r="EF326" s="71" t="str">
        <f t="shared" si="6034"/>
        <v/>
      </c>
      <c r="EG326" s="71" t="str">
        <f t="shared" si="6035"/>
        <v/>
      </c>
      <c r="EH326" s="71" t="str">
        <f t="shared" si="6036"/>
        <v/>
      </c>
      <c r="EI326" s="71" t="str">
        <f t="shared" si="6037"/>
        <v/>
      </c>
      <c r="EJ326" s="71" t="str">
        <f t="shared" si="6038"/>
        <v/>
      </c>
      <c r="EK326" s="71" t="str">
        <f t="shared" si="6039"/>
        <v/>
      </c>
      <c r="EL326" s="71" t="str">
        <f t="shared" si="6040"/>
        <v/>
      </c>
      <c r="EM326" s="71" t="str">
        <f t="shared" si="6041"/>
        <v/>
      </c>
      <c r="EN326" s="71" t="str">
        <f t="shared" si="6042"/>
        <v/>
      </c>
      <c r="EO326" s="71" t="str">
        <f t="shared" si="6043"/>
        <v/>
      </c>
      <c r="EP326" s="71" t="str">
        <f t="shared" si="6044"/>
        <v/>
      </c>
      <c r="EQ326" s="71" t="str">
        <f t="shared" si="6045"/>
        <v/>
      </c>
      <c r="ER326" s="71" t="str">
        <f t="shared" si="6046"/>
        <v/>
      </c>
      <c r="ES326" s="71" t="str">
        <f t="shared" si="6047"/>
        <v/>
      </c>
      <c r="ET326" s="71" t="str">
        <f t="shared" si="6048"/>
        <v/>
      </c>
      <c r="EU326" s="71" t="str">
        <f t="shared" si="6049"/>
        <v/>
      </c>
      <c r="EV326" s="71" t="str">
        <f t="shared" si="6050"/>
        <v/>
      </c>
      <c r="EW326" s="71" t="str">
        <f t="shared" si="6051"/>
        <v/>
      </c>
      <c r="EX326" s="71" t="str">
        <f t="shared" si="6052"/>
        <v/>
      </c>
      <c r="EY326" s="71" t="str">
        <f t="shared" si="6053"/>
        <v/>
      </c>
      <c r="EZ326" s="71" t="str">
        <f t="shared" si="6054"/>
        <v/>
      </c>
      <c r="FA326" s="71" t="str">
        <f t="shared" si="6055"/>
        <v/>
      </c>
      <c r="FB326" s="71" t="str">
        <f t="shared" si="6056"/>
        <v/>
      </c>
      <c r="FC326" s="71" t="str">
        <f t="shared" si="6057"/>
        <v/>
      </c>
      <c r="FD326" s="71" t="str">
        <f t="shared" si="6058"/>
        <v/>
      </c>
      <c r="FE326" s="71" t="str">
        <f t="shared" si="6059"/>
        <v/>
      </c>
      <c r="FF326" s="71" t="str">
        <f t="shared" si="6060"/>
        <v/>
      </c>
      <c r="FG326" s="71" t="str">
        <f t="shared" si="6061"/>
        <v/>
      </c>
      <c r="FH326" s="71" t="str">
        <f t="shared" si="6062"/>
        <v/>
      </c>
      <c r="FI326" s="71" t="str">
        <f t="shared" si="6063"/>
        <v/>
      </c>
      <c r="FJ326" s="71" t="str">
        <f t="shared" si="6064"/>
        <v/>
      </c>
      <c r="FK326" s="71" t="str">
        <f t="shared" si="6065"/>
        <v/>
      </c>
      <c r="FL326" s="71" t="str">
        <f t="shared" si="6066"/>
        <v/>
      </c>
      <c r="FM326" s="71" t="str">
        <f t="shared" si="6067"/>
        <v/>
      </c>
      <c r="FN326" s="71" t="str">
        <f t="shared" si="6068"/>
        <v/>
      </c>
      <c r="FO326" s="71" t="str">
        <f t="shared" si="6069"/>
        <v/>
      </c>
      <c r="FP326" s="71" t="str">
        <f t="shared" si="6070"/>
        <v/>
      </c>
      <c r="FQ326" s="71" t="str">
        <f t="shared" si="6071"/>
        <v/>
      </c>
      <c r="FR326" s="71" t="str">
        <f t="shared" si="6072"/>
        <v/>
      </c>
      <c r="FS326" s="71" t="str">
        <f t="shared" si="6073"/>
        <v/>
      </c>
    </row>
    <row r="327" spans="1:175" ht="16.5">
      <c r="A327" s="133"/>
      <c r="B327" s="80" t="s">
        <v>915</v>
      </c>
      <c r="C327" s="61" t="s">
        <v>899</v>
      </c>
      <c r="T327" s="142"/>
      <c r="U327" s="85"/>
      <c r="CN327" s="70" t="str">
        <f t="shared" si="5998"/>
        <v>InitUnitState('IF17',,,,,,,,,,)</v>
      </c>
      <c r="CO327" s="70" t="str">
        <f t="shared" si="5999"/>
        <v>InitUnitNormal('IF17',,,,,,,,,,)</v>
      </c>
      <c r="CP327" s="70" t="str">
        <f t="shared" si="6000"/>
        <v>InitUnitMagic('IF17',,,,,,,,,,)</v>
      </c>
      <c r="CQ327" s="70" t="str">
        <f t="shared" si="6001"/>
        <v>InitUnitAdd('IF17',,,,,,,,,,)</v>
      </c>
      <c r="CR327" s="70" t="str">
        <f t="shared" si="6002"/>
        <v>InitEquipData('IF17',,"",,,,,'','','','','','',"")</v>
      </c>
      <c r="CU327" s="95" t="str">
        <f t="shared" si="6003"/>
        <v>|n</v>
      </c>
      <c r="CW327" s="60"/>
      <c r="CX327" s="60"/>
      <c r="CY327" s="60"/>
      <c r="CZ327" s="60"/>
      <c r="DA327" s="60"/>
      <c r="DB327" s="71" t="str">
        <f t="shared" si="6004"/>
        <v/>
      </c>
      <c r="DC327" s="71" t="str">
        <f t="shared" si="6005"/>
        <v/>
      </c>
      <c r="DD327" s="71" t="str">
        <f t="shared" si="6006"/>
        <v/>
      </c>
      <c r="DE327" s="71" t="str">
        <f t="shared" si="6007"/>
        <v/>
      </c>
      <c r="DF327" s="71" t="str">
        <f t="shared" si="6008"/>
        <v/>
      </c>
      <c r="DG327" s="71" t="str">
        <f t="shared" si="6009"/>
        <v/>
      </c>
      <c r="DH327" s="71" t="str">
        <f t="shared" si="6010"/>
        <v/>
      </c>
      <c r="DI327" s="71" t="str">
        <f t="shared" si="6011"/>
        <v/>
      </c>
      <c r="DJ327" s="71" t="str">
        <f t="shared" si="6012"/>
        <v/>
      </c>
      <c r="DK327" s="71" t="str">
        <f t="shared" si="6013"/>
        <v/>
      </c>
      <c r="DL327" s="71" t="str">
        <f t="shared" si="6014"/>
        <v/>
      </c>
      <c r="DM327" s="71" t="str">
        <f t="shared" si="6015"/>
        <v/>
      </c>
      <c r="DN327" s="71" t="str">
        <f t="shared" si="6016"/>
        <v/>
      </c>
      <c r="DO327" s="71" t="str">
        <f t="shared" si="6017"/>
        <v/>
      </c>
      <c r="DP327" s="71" t="str">
        <f t="shared" si="6018"/>
        <v/>
      </c>
      <c r="DQ327" s="71" t="str">
        <f t="shared" si="6019"/>
        <v/>
      </c>
      <c r="DR327" s="71" t="str">
        <f t="shared" si="6020"/>
        <v/>
      </c>
      <c r="DS327" s="71" t="str">
        <f t="shared" si="6021"/>
        <v/>
      </c>
      <c r="DT327" s="71" t="str">
        <f t="shared" si="6022"/>
        <v/>
      </c>
      <c r="DU327" s="71" t="str">
        <f t="shared" si="6023"/>
        <v/>
      </c>
      <c r="DV327" s="71" t="str">
        <f t="shared" si="6024"/>
        <v/>
      </c>
      <c r="DW327" s="71" t="str">
        <f t="shared" si="6025"/>
        <v/>
      </c>
      <c r="DX327" s="71" t="str">
        <f t="shared" si="6026"/>
        <v/>
      </c>
      <c r="DY327" s="71" t="str">
        <f t="shared" si="6027"/>
        <v/>
      </c>
      <c r="DZ327" s="71" t="str">
        <f t="shared" si="6028"/>
        <v/>
      </c>
      <c r="EA327" s="71" t="str">
        <f t="shared" si="6029"/>
        <v/>
      </c>
      <c r="EB327" s="71" t="str">
        <f t="shared" si="6030"/>
        <v/>
      </c>
      <c r="EC327" s="71" t="str">
        <f t="shared" si="6031"/>
        <v/>
      </c>
      <c r="ED327" s="71" t="str">
        <f t="shared" si="6032"/>
        <v/>
      </c>
      <c r="EE327" s="71" t="str">
        <f t="shared" si="6033"/>
        <v/>
      </c>
      <c r="EF327" s="71" t="str">
        <f t="shared" si="6034"/>
        <v/>
      </c>
      <c r="EG327" s="71" t="str">
        <f t="shared" si="6035"/>
        <v/>
      </c>
      <c r="EH327" s="71" t="str">
        <f t="shared" si="6036"/>
        <v/>
      </c>
      <c r="EI327" s="71" t="str">
        <f t="shared" si="6037"/>
        <v/>
      </c>
      <c r="EJ327" s="71" t="str">
        <f t="shared" si="6038"/>
        <v/>
      </c>
      <c r="EK327" s="71" t="str">
        <f t="shared" si="6039"/>
        <v/>
      </c>
      <c r="EL327" s="71" t="str">
        <f t="shared" si="6040"/>
        <v/>
      </c>
      <c r="EM327" s="71" t="str">
        <f t="shared" si="6041"/>
        <v/>
      </c>
      <c r="EN327" s="71" t="str">
        <f t="shared" si="6042"/>
        <v/>
      </c>
      <c r="EO327" s="71" t="str">
        <f t="shared" si="6043"/>
        <v/>
      </c>
      <c r="EP327" s="71" t="str">
        <f t="shared" si="6044"/>
        <v/>
      </c>
      <c r="EQ327" s="71" t="str">
        <f t="shared" si="6045"/>
        <v/>
      </c>
      <c r="ER327" s="71" t="str">
        <f t="shared" si="6046"/>
        <v/>
      </c>
      <c r="ES327" s="71" t="str">
        <f t="shared" si="6047"/>
        <v/>
      </c>
      <c r="ET327" s="71" t="str">
        <f t="shared" si="6048"/>
        <v/>
      </c>
      <c r="EU327" s="71" t="str">
        <f t="shared" si="6049"/>
        <v/>
      </c>
      <c r="EV327" s="71" t="str">
        <f t="shared" si="6050"/>
        <v/>
      </c>
      <c r="EW327" s="71" t="str">
        <f t="shared" si="6051"/>
        <v/>
      </c>
      <c r="EX327" s="71" t="str">
        <f t="shared" si="6052"/>
        <v/>
      </c>
      <c r="EY327" s="71" t="str">
        <f t="shared" si="6053"/>
        <v/>
      </c>
      <c r="EZ327" s="71" t="str">
        <f t="shared" si="6054"/>
        <v/>
      </c>
      <c r="FA327" s="71" t="str">
        <f t="shared" si="6055"/>
        <v/>
      </c>
      <c r="FB327" s="71" t="str">
        <f t="shared" si="6056"/>
        <v/>
      </c>
      <c r="FC327" s="71" t="str">
        <f t="shared" si="6057"/>
        <v/>
      </c>
      <c r="FD327" s="71" t="str">
        <f t="shared" si="6058"/>
        <v/>
      </c>
      <c r="FE327" s="71" t="str">
        <f t="shared" si="6059"/>
        <v/>
      </c>
      <c r="FF327" s="71" t="str">
        <f t="shared" si="6060"/>
        <v/>
      </c>
      <c r="FG327" s="71" t="str">
        <f t="shared" si="6061"/>
        <v/>
      </c>
      <c r="FH327" s="71" t="str">
        <f t="shared" si="6062"/>
        <v/>
      </c>
      <c r="FI327" s="71" t="str">
        <f t="shared" si="6063"/>
        <v/>
      </c>
      <c r="FJ327" s="71" t="str">
        <f t="shared" si="6064"/>
        <v/>
      </c>
      <c r="FK327" s="71" t="str">
        <f t="shared" si="6065"/>
        <v/>
      </c>
      <c r="FL327" s="71" t="str">
        <f t="shared" si="6066"/>
        <v/>
      </c>
      <c r="FM327" s="71" t="str">
        <f t="shared" si="6067"/>
        <v/>
      </c>
      <c r="FN327" s="71" t="str">
        <f t="shared" si="6068"/>
        <v/>
      </c>
      <c r="FO327" s="71" t="str">
        <f t="shared" si="6069"/>
        <v/>
      </c>
      <c r="FP327" s="71" t="str">
        <f t="shared" si="6070"/>
        <v/>
      </c>
      <c r="FQ327" s="71" t="str">
        <f t="shared" si="6071"/>
        <v/>
      </c>
      <c r="FR327" s="71" t="str">
        <f t="shared" si="6072"/>
        <v/>
      </c>
      <c r="FS327" s="71" t="str">
        <f t="shared" si="6073"/>
        <v/>
      </c>
    </row>
    <row r="328" spans="1:175" ht="16.5">
      <c r="A328" s="133"/>
      <c r="B328" s="80" t="s">
        <v>916</v>
      </c>
      <c r="C328" s="61" t="s">
        <v>899</v>
      </c>
      <c r="T328" s="143"/>
      <c r="U328" s="85"/>
      <c r="CN328" s="70" t="str">
        <f t="shared" si="5998"/>
        <v>InitUnitState('IF18',,,,,,,,,,)</v>
      </c>
      <c r="CO328" s="70" t="str">
        <f t="shared" si="5999"/>
        <v>InitUnitNormal('IF18',,,,,,,,,,)</v>
      </c>
      <c r="CP328" s="70" t="str">
        <f t="shared" si="6000"/>
        <v>InitUnitMagic('IF18',,,,,,,,,,)</v>
      </c>
      <c r="CQ328" s="70" t="str">
        <f t="shared" si="6001"/>
        <v>InitUnitAdd('IF18',,,,,,,,,,)</v>
      </c>
      <c r="CR328" s="70" t="str">
        <f t="shared" si="6002"/>
        <v>InitEquipData('IF18',,"",,,,,'','','','','','',"")</v>
      </c>
      <c r="CU328" s="95" t="str">
        <f t="shared" si="6003"/>
        <v>|n</v>
      </c>
      <c r="CW328" s="60"/>
      <c r="CX328" s="60"/>
      <c r="CY328" s="60"/>
      <c r="CZ328" s="60"/>
      <c r="DA328" s="60"/>
      <c r="DB328" s="71" t="str">
        <f t="shared" si="6004"/>
        <v/>
      </c>
      <c r="DC328" s="71" t="str">
        <f t="shared" si="6005"/>
        <v/>
      </c>
      <c r="DD328" s="71" t="str">
        <f t="shared" si="6006"/>
        <v/>
      </c>
      <c r="DE328" s="71" t="str">
        <f t="shared" si="6007"/>
        <v/>
      </c>
      <c r="DF328" s="71" t="str">
        <f t="shared" si="6008"/>
        <v/>
      </c>
      <c r="DG328" s="71" t="str">
        <f t="shared" si="6009"/>
        <v/>
      </c>
      <c r="DH328" s="71" t="str">
        <f t="shared" si="6010"/>
        <v/>
      </c>
      <c r="DI328" s="71" t="str">
        <f t="shared" si="6011"/>
        <v/>
      </c>
      <c r="DJ328" s="71" t="str">
        <f t="shared" si="6012"/>
        <v/>
      </c>
      <c r="DK328" s="71" t="str">
        <f t="shared" si="6013"/>
        <v/>
      </c>
      <c r="DL328" s="71" t="str">
        <f t="shared" si="6014"/>
        <v/>
      </c>
      <c r="DM328" s="71" t="str">
        <f t="shared" si="6015"/>
        <v/>
      </c>
      <c r="DN328" s="71" t="str">
        <f t="shared" si="6016"/>
        <v/>
      </c>
      <c r="DO328" s="71" t="str">
        <f t="shared" si="6017"/>
        <v/>
      </c>
      <c r="DP328" s="71" t="str">
        <f t="shared" si="6018"/>
        <v/>
      </c>
      <c r="DQ328" s="71" t="str">
        <f t="shared" si="6019"/>
        <v/>
      </c>
      <c r="DR328" s="71" t="str">
        <f t="shared" si="6020"/>
        <v/>
      </c>
      <c r="DS328" s="71" t="str">
        <f t="shared" si="6021"/>
        <v/>
      </c>
      <c r="DT328" s="71" t="str">
        <f t="shared" si="6022"/>
        <v/>
      </c>
      <c r="DU328" s="71" t="str">
        <f t="shared" si="6023"/>
        <v/>
      </c>
      <c r="DV328" s="71" t="str">
        <f t="shared" si="6024"/>
        <v/>
      </c>
      <c r="DW328" s="71" t="str">
        <f t="shared" si="6025"/>
        <v/>
      </c>
      <c r="DX328" s="71" t="str">
        <f t="shared" si="6026"/>
        <v/>
      </c>
      <c r="DY328" s="71" t="str">
        <f t="shared" si="6027"/>
        <v/>
      </c>
      <c r="DZ328" s="71" t="str">
        <f t="shared" si="6028"/>
        <v/>
      </c>
      <c r="EA328" s="71" t="str">
        <f t="shared" si="6029"/>
        <v/>
      </c>
      <c r="EB328" s="71" t="str">
        <f t="shared" si="6030"/>
        <v/>
      </c>
      <c r="EC328" s="71" t="str">
        <f t="shared" si="6031"/>
        <v/>
      </c>
      <c r="ED328" s="71" t="str">
        <f t="shared" si="6032"/>
        <v/>
      </c>
      <c r="EE328" s="71" t="str">
        <f t="shared" si="6033"/>
        <v/>
      </c>
      <c r="EF328" s="71" t="str">
        <f t="shared" si="6034"/>
        <v/>
      </c>
      <c r="EG328" s="71" t="str">
        <f t="shared" si="6035"/>
        <v/>
      </c>
      <c r="EH328" s="71" t="str">
        <f t="shared" si="6036"/>
        <v/>
      </c>
      <c r="EI328" s="71" t="str">
        <f t="shared" si="6037"/>
        <v/>
      </c>
      <c r="EJ328" s="71" t="str">
        <f t="shared" si="6038"/>
        <v/>
      </c>
      <c r="EK328" s="71" t="str">
        <f t="shared" si="6039"/>
        <v/>
      </c>
      <c r="EL328" s="71" t="str">
        <f t="shared" si="6040"/>
        <v/>
      </c>
      <c r="EM328" s="71" t="str">
        <f t="shared" si="6041"/>
        <v/>
      </c>
      <c r="EN328" s="71" t="str">
        <f t="shared" si="6042"/>
        <v/>
      </c>
      <c r="EO328" s="71" t="str">
        <f t="shared" si="6043"/>
        <v/>
      </c>
      <c r="EP328" s="71" t="str">
        <f t="shared" si="6044"/>
        <v/>
      </c>
      <c r="EQ328" s="71" t="str">
        <f t="shared" si="6045"/>
        <v/>
      </c>
      <c r="ER328" s="71" t="str">
        <f t="shared" si="6046"/>
        <v/>
      </c>
      <c r="ES328" s="71" t="str">
        <f t="shared" si="6047"/>
        <v/>
      </c>
      <c r="ET328" s="71" t="str">
        <f t="shared" si="6048"/>
        <v/>
      </c>
      <c r="EU328" s="71" t="str">
        <f t="shared" si="6049"/>
        <v/>
      </c>
      <c r="EV328" s="71" t="str">
        <f t="shared" si="6050"/>
        <v/>
      </c>
      <c r="EW328" s="71" t="str">
        <f t="shared" si="6051"/>
        <v/>
      </c>
      <c r="EX328" s="71" t="str">
        <f t="shared" si="6052"/>
        <v/>
      </c>
      <c r="EY328" s="71" t="str">
        <f t="shared" si="6053"/>
        <v/>
      </c>
      <c r="EZ328" s="71" t="str">
        <f t="shared" si="6054"/>
        <v/>
      </c>
      <c r="FA328" s="71" t="str">
        <f t="shared" si="6055"/>
        <v/>
      </c>
      <c r="FB328" s="71" t="str">
        <f t="shared" si="6056"/>
        <v/>
      </c>
      <c r="FC328" s="71" t="str">
        <f t="shared" si="6057"/>
        <v/>
      </c>
      <c r="FD328" s="71" t="str">
        <f t="shared" si="6058"/>
        <v/>
      </c>
      <c r="FE328" s="71" t="str">
        <f t="shared" si="6059"/>
        <v/>
      </c>
      <c r="FF328" s="71" t="str">
        <f t="shared" si="6060"/>
        <v/>
      </c>
      <c r="FG328" s="71" t="str">
        <f t="shared" si="6061"/>
        <v/>
      </c>
      <c r="FH328" s="71" t="str">
        <f t="shared" si="6062"/>
        <v/>
      </c>
      <c r="FI328" s="71" t="str">
        <f t="shared" si="6063"/>
        <v/>
      </c>
      <c r="FJ328" s="71" t="str">
        <f t="shared" si="6064"/>
        <v/>
      </c>
      <c r="FK328" s="71" t="str">
        <f t="shared" si="6065"/>
        <v/>
      </c>
      <c r="FL328" s="71" t="str">
        <f t="shared" si="6066"/>
        <v/>
      </c>
      <c r="FM328" s="71" t="str">
        <f t="shared" si="6067"/>
        <v/>
      </c>
      <c r="FN328" s="71" t="str">
        <f t="shared" si="6068"/>
        <v/>
      </c>
      <c r="FO328" s="71" t="str">
        <f t="shared" si="6069"/>
        <v/>
      </c>
      <c r="FP328" s="71" t="str">
        <f t="shared" si="6070"/>
        <v/>
      </c>
      <c r="FQ328" s="71" t="str">
        <f t="shared" si="6071"/>
        <v/>
      </c>
      <c r="FR328" s="71" t="str">
        <f t="shared" si="6072"/>
        <v/>
      </c>
      <c r="FS328" s="71" t="str">
        <f t="shared" si="6073"/>
        <v/>
      </c>
    </row>
    <row r="329" spans="1:175" ht="16.5">
      <c r="A329" s="133"/>
      <c r="B329" s="80" t="s">
        <v>917</v>
      </c>
      <c r="C329" s="61" t="s">
        <v>899</v>
      </c>
      <c r="T329" s="143"/>
      <c r="U329" s="85"/>
      <c r="CN329" s="70" t="str">
        <f t="shared" si="5998"/>
        <v>InitUnitState('IF19',,,,,,,,,,)</v>
      </c>
      <c r="CO329" s="70" t="str">
        <f t="shared" si="5999"/>
        <v>InitUnitNormal('IF19',,,,,,,,,,)</v>
      </c>
      <c r="CP329" s="70" t="str">
        <f t="shared" si="6000"/>
        <v>InitUnitMagic('IF19',,,,,,,,,,)</v>
      </c>
      <c r="CQ329" s="70" t="str">
        <f t="shared" si="6001"/>
        <v>InitUnitAdd('IF19',,,,,,,,,,)</v>
      </c>
      <c r="CR329" s="70" t="str">
        <f t="shared" si="6002"/>
        <v>InitEquipData('IF19',,"",,,,,'','','','','','',"")</v>
      </c>
      <c r="CU329" s="95" t="str">
        <f t="shared" si="6003"/>
        <v>|n</v>
      </c>
      <c r="CW329" s="60"/>
      <c r="CX329" s="60"/>
      <c r="CY329" s="60"/>
      <c r="CZ329" s="60"/>
      <c r="DA329" s="60"/>
      <c r="DB329" s="71" t="str">
        <f t="shared" si="6004"/>
        <v/>
      </c>
      <c r="DC329" s="71" t="str">
        <f t="shared" si="6005"/>
        <v/>
      </c>
      <c r="DD329" s="71" t="str">
        <f t="shared" si="6006"/>
        <v/>
      </c>
      <c r="DE329" s="71" t="str">
        <f t="shared" si="6007"/>
        <v/>
      </c>
      <c r="DF329" s="71" t="str">
        <f t="shared" si="6008"/>
        <v/>
      </c>
      <c r="DG329" s="71" t="str">
        <f t="shared" si="6009"/>
        <v/>
      </c>
      <c r="DH329" s="71" t="str">
        <f t="shared" si="6010"/>
        <v/>
      </c>
      <c r="DI329" s="71" t="str">
        <f t="shared" si="6011"/>
        <v/>
      </c>
      <c r="DJ329" s="71" t="str">
        <f t="shared" si="6012"/>
        <v/>
      </c>
      <c r="DK329" s="71" t="str">
        <f t="shared" si="6013"/>
        <v/>
      </c>
      <c r="DL329" s="71" t="str">
        <f t="shared" si="6014"/>
        <v/>
      </c>
      <c r="DM329" s="71" t="str">
        <f t="shared" si="6015"/>
        <v/>
      </c>
      <c r="DN329" s="71" t="str">
        <f t="shared" si="6016"/>
        <v/>
      </c>
      <c r="DO329" s="71" t="str">
        <f t="shared" si="6017"/>
        <v/>
      </c>
      <c r="DP329" s="71" t="str">
        <f t="shared" si="6018"/>
        <v/>
      </c>
      <c r="DQ329" s="71" t="str">
        <f t="shared" si="6019"/>
        <v/>
      </c>
      <c r="DR329" s="71" t="str">
        <f t="shared" si="6020"/>
        <v/>
      </c>
      <c r="DS329" s="71" t="str">
        <f t="shared" si="6021"/>
        <v/>
      </c>
      <c r="DT329" s="71" t="str">
        <f t="shared" si="6022"/>
        <v/>
      </c>
      <c r="DU329" s="71" t="str">
        <f t="shared" si="6023"/>
        <v/>
      </c>
      <c r="DV329" s="71" t="str">
        <f t="shared" si="6024"/>
        <v/>
      </c>
      <c r="DW329" s="71" t="str">
        <f t="shared" si="6025"/>
        <v/>
      </c>
      <c r="DX329" s="71" t="str">
        <f t="shared" si="6026"/>
        <v/>
      </c>
      <c r="DY329" s="71" t="str">
        <f t="shared" si="6027"/>
        <v/>
      </c>
      <c r="DZ329" s="71" t="str">
        <f t="shared" si="6028"/>
        <v/>
      </c>
      <c r="EA329" s="71" t="str">
        <f t="shared" si="6029"/>
        <v/>
      </c>
      <c r="EB329" s="71" t="str">
        <f t="shared" si="6030"/>
        <v/>
      </c>
      <c r="EC329" s="71" t="str">
        <f t="shared" si="6031"/>
        <v/>
      </c>
      <c r="ED329" s="71" t="str">
        <f t="shared" si="6032"/>
        <v/>
      </c>
      <c r="EE329" s="71" t="str">
        <f t="shared" si="6033"/>
        <v/>
      </c>
      <c r="EF329" s="71" t="str">
        <f t="shared" si="6034"/>
        <v/>
      </c>
      <c r="EG329" s="71" t="str">
        <f t="shared" si="6035"/>
        <v/>
      </c>
      <c r="EH329" s="71" t="str">
        <f t="shared" si="6036"/>
        <v/>
      </c>
      <c r="EI329" s="71" t="str">
        <f t="shared" si="6037"/>
        <v/>
      </c>
      <c r="EJ329" s="71" t="str">
        <f t="shared" si="6038"/>
        <v/>
      </c>
      <c r="EK329" s="71" t="str">
        <f t="shared" si="6039"/>
        <v/>
      </c>
      <c r="EL329" s="71" t="str">
        <f t="shared" si="6040"/>
        <v/>
      </c>
      <c r="EM329" s="71" t="str">
        <f t="shared" si="6041"/>
        <v/>
      </c>
      <c r="EN329" s="71" t="str">
        <f t="shared" si="6042"/>
        <v/>
      </c>
      <c r="EO329" s="71" t="str">
        <f t="shared" si="6043"/>
        <v/>
      </c>
      <c r="EP329" s="71" t="str">
        <f t="shared" si="6044"/>
        <v/>
      </c>
      <c r="EQ329" s="71" t="str">
        <f t="shared" si="6045"/>
        <v/>
      </c>
      <c r="ER329" s="71" t="str">
        <f t="shared" si="6046"/>
        <v/>
      </c>
      <c r="ES329" s="71" t="str">
        <f t="shared" si="6047"/>
        <v/>
      </c>
      <c r="ET329" s="71" t="str">
        <f t="shared" si="6048"/>
        <v/>
      </c>
      <c r="EU329" s="71" t="str">
        <f t="shared" si="6049"/>
        <v/>
      </c>
      <c r="EV329" s="71" t="str">
        <f t="shared" si="6050"/>
        <v/>
      </c>
      <c r="EW329" s="71" t="str">
        <f t="shared" si="6051"/>
        <v/>
      </c>
      <c r="EX329" s="71" t="str">
        <f t="shared" si="6052"/>
        <v/>
      </c>
      <c r="EY329" s="71" t="str">
        <f t="shared" si="6053"/>
        <v/>
      </c>
      <c r="EZ329" s="71" t="str">
        <f t="shared" si="6054"/>
        <v/>
      </c>
      <c r="FA329" s="71" t="str">
        <f t="shared" si="6055"/>
        <v/>
      </c>
      <c r="FB329" s="71" t="str">
        <f t="shared" si="6056"/>
        <v/>
      </c>
      <c r="FC329" s="71" t="str">
        <f t="shared" si="6057"/>
        <v/>
      </c>
      <c r="FD329" s="71" t="str">
        <f t="shared" si="6058"/>
        <v/>
      </c>
      <c r="FE329" s="71" t="str">
        <f t="shared" si="6059"/>
        <v/>
      </c>
      <c r="FF329" s="71" t="str">
        <f t="shared" si="6060"/>
        <v/>
      </c>
      <c r="FG329" s="71" t="str">
        <f t="shared" si="6061"/>
        <v/>
      </c>
      <c r="FH329" s="71" t="str">
        <f t="shared" si="6062"/>
        <v/>
      </c>
      <c r="FI329" s="71" t="str">
        <f t="shared" si="6063"/>
        <v/>
      </c>
      <c r="FJ329" s="71" t="str">
        <f t="shared" si="6064"/>
        <v/>
      </c>
      <c r="FK329" s="71" t="str">
        <f t="shared" si="6065"/>
        <v/>
      </c>
      <c r="FL329" s="71" t="str">
        <f t="shared" si="6066"/>
        <v/>
      </c>
      <c r="FM329" s="71" t="str">
        <f t="shared" si="6067"/>
        <v/>
      </c>
      <c r="FN329" s="71" t="str">
        <f t="shared" si="6068"/>
        <v/>
      </c>
      <c r="FO329" s="71" t="str">
        <f t="shared" si="6069"/>
        <v/>
      </c>
      <c r="FP329" s="71" t="str">
        <f t="shared" si="6070"/>
        <v/>
      </c>
      <c r="FQ329" s="71" t="str">
        <f t="shared" si="6071"/>
        <v/>
      </c>
      <c r="FR329" s="71" t="str">
        <f t="shared" si="6072"/>
        <v/>
      </c>
      <c r="FS329" s="71" t="str">
        <f t="shared" si="6073"/>
        <v/>
      </c>
    </row>
    <row r="330" spans="1:175" ht="16.5">
      <c r="A330" s="133"/>
      <c r="B330" s="80" t="s">
        <v>918</v>
      </c>
      <c r="C330" s="61" t="s">
        <v>899</v>
      </c>
      <c r="T330" s="143"/>
      <c r="U330" s="85"/>
      <c r="CN330" s="70" t="str">
        <f t="shared" si="5998"/>
        <v>InitUnitState('IF20',,,,,,,,,,)</v>
      </c>
      <c r="CO330" s="70" t="str">
        <f t="shared" si="5999"/>
        <v>InitUnitNormal('IF20',,,,,,,,,,)</v>
      </c>
      <c r="CP330" s="70" t="str">
        <f t="shared" si="6000"/>
        <v>InitUnitMagic('IF20',,,,,,,,,,)</v>
      </c>
      <c r="CQ330" s="70" t="str">
        <f t="shared" si="6001"/>
        <v>InitUnitAdd('IF20',,,,,,,,,,)</v>
      </c>
      <c r="CR330" s="70" t="str">
        <f t="shared" si="6002"/>
        <v>InitEquipData('IF20',,"",,,,,'','','','','','',"")</v>
      </c>
      <c r="CU330" s="95" t="str">
        <f t="shared" si="6003"/>
        <v>|n</v>
      </c>
      <c r="CW330" s="60"/>
      <c r="CX330" s="60"/>
      <c r="CY330" s="60"/>
      <c r="CZ330" s="60"/>
      <c r="DA330" s="60"/>
      <c r="DB330" s="71" t="str">
        <f t="shared" si="6004"/>
        <v/>
      </c>
      <c r="DC330" s="71" t="str">
        <f t="shared" si="6005"/>
        <v/>
      </c>
      <c r="DD330" s="71" t="str">
        <f t="shared" si="6006"/>
        <v/>
      </c>
      <c r="DE330" s="71" t="str">
        <f t="shared" si="6007"/>
        <v/>
      </c>
      <c r="DF330" s="71" t="str">
        <f t="shared" si="6008"/>
        <v/>
      </c>
      <c r="DG330" s="71" t="str">
        <f t="shared" si="6009"/>
        <v/>
      </c>
      <c r="DH330" s="71" t="str">
        <f t="shared" si="6010"/>
        <v/>
      </c>
      <c r="DI330" s="71" t="str">
        <f t="shared" si="6011"/>
        <v/>
      </c>
      <c r="DJ330" s="71" t="str">
        <f t="shared" si="6012"/>
        <v/>
      </c>
      <c r="DK330" s="71" t="str">
        <f t="shared" si="6013"/>
        <v/>
      </c>
      <c r="DL330" s="71" t="str">
        <f t="shared" si="6014"/>
        <v/>
      </c>
      <c r="DM330" s="71" t="str">
        <f t="shared" si="6015"/>
        <v/>
      </c>
      <c r="DN330" s="71" t="str">
        <f t="shared" si="6016"/>
        <v/>
      </c>
      <c r="DO330" s="71" t="str">
        <f t="shared" si="6017"/>
        <v/>
      </c>
      <c r="DP330" s="71" t="str">
        <f t="shared" si="6018"/>
        <v/>
      </c>
      <c r="DQ330" s="71" t="str">
        <f t="shared" si="6019"/>
        <v/>
      </c>
      <c r="DR330" s="71" t="str">
        <f t="shared" si="6020"/>
        <v/>
      </c>
      <c r="DS330" s="71" t="str">
        <f t="shared" si="6021"/>
        <v/>
      </c>
      <c r="DT330" s="71" t="str">
        <f t="shared" si="6022"/>
        <v/>
      </c>
      <c r="DU330" s="71" t="str">
        <f t="shared" si="6023"/>
        <v/>
      </c>
      <c r="DV330" s="71" t="str">
        <f t="shared" si="6024"/>
        <v/>
      </c>
      <c r="DW330" s="71" t="str">
        <f t="shared" si="6025"/>
        <v/>
      </c>
      <c r="DX330" s="71" t="str">
        <f t="shared" si="6026"/>
        <v/>
      </c>
      <c r="DY330" s="71" t="str">
        <f t="shared" si="6027"/>
        <v/>
      </c>
      <c r="DZ330" s="71" t="str">
        <f t="shared" si="6028"/>
        <v/>
      </c>
      <c r="EA330" s="71" t="str">
        <f t="shared" si="6029"/>
        <v/>
      </c>
      <c r="EB330" s="71" t="str">
        <f t="shared" si="6030"/>
        <v/>
      </c>
      <c r="EC330" s="71" t="str">
        <f t="shared" si="6031"/>
        <v/>
      </c>
      <c r="ED330" s="71" t="str">
        <f t="shared" si="6032"/>
        <v/>
      </c>
      <c r="EE330" s="71" t="str">
        <f t="shared" si="6033"/>
        <v/>
      </c>
      <c r="EF330" s="71" t="str">
        <f t="shared" si="6034"/>
        <v/>
      </c>
      <c r="EG330" s="71" t="str">
        <f t="shared" si="6035"/>
        <v/>
      </c>
      <c r="EH330" s="71" t="str">
        <f t="shared" si="6036"/>
        <v/>
      </c>
      <c r="EI330" s="71" t="str">
        <f t="shared" si="6037"/>
        <v/>
      </c>
      <c r="EJ330" s="71" t="str">
        <f t="shared" si="6038"/>
        <v/>
      </c>
      <c r="EK330" s="71" t="str">
        <f t="shared" si="6039"/>
        <v/>
      </c>
      <c r="EL330" s="71" t="str">
        <f t="shared" si="6040"/>
        <v/>
      </c>
      <c r="EM330" s="71" t="str">
        <f t="shared" si="6041"/>
        <v/>
      </c>
      <c r="EN330" s="71" t="str">
        <f t="shared" si="6042"/>
        <v/>
      </c>
      <c r="EO330" s="71" t="str">
        <f t="shared" si="6043"/>
        <v/>
      </c>
      <c r="EP330" s="71" t="str">
        <f t="shared" si="6044"/>
        <v/>
      </c>
      <c r="EQ330" s="71" t="str">
        <f t="shared" si="6045"/>
        <v/>
      </c>
      <c r="ER330" s="71" t="str">
        <f t="shared" si="6046"/>
        <v/>
      </c>
      <c r="ES330" s="71" t="str">
        <f t="shared" si="6047"/>
        <v/>
      </c>
      <c r="ET330" s="71" t="str">
        <f t="shared" si="6048"/>
        <v/>
      </c>
      <c r="EU330" s="71" t="str">
        <f t="shared" si="6049"/>
        <v/>
      </c>
      <c r="EV330" s="71" t="str">
        <f t="shared" si="6050"/>
        <v/>
      </c>
      <c r="EW330" s="71" t="str">
        <f t="shared" si="6051"/>
        <v/>
      </c>
      <c r="EX330" s="71" t="str">
        <f t="shared" si="6052"/>
        <v/>
      </c>
      <c r="EY330" s="71" t="str">
        <f t="shared" si="6053"/>
        <v/>
      </c>
      <c r="EZ330" s="71" t="str">
        <f t="shared" si="6054"/>
        <v/>
      </c>
      <c r="FA330" s="71" t="str">
        <f t="shared" si="6055"/>
        <v/>
      </c>
      <c r="FB330" s="71" t="str">
        <f t="shared" si="6056"/>
        <v/>
      </c>
      <c r="FC330" s="71" t="str">
        <f t="shared" si="6057"/>
        <v/>
      </c>
      <c r="FD330" s="71" t="str">
        <f t="shared" si="6058"/>
        <v/>
      </c>
      <c r="FE330" s="71" t="str">
        <f t="shared" si="6059"/>
        <v/>
      </c>
      <c r="FF330" s="71" t="str">
        <f t="shared" si="6060"/>
        <v/>
      </c>
      <c r="FG330" s="71" t="str">
        <f t="shared" si="6061"/>
        <v/>
      </c>
      <c r="FH330" s="71" t="str">
        <f t="shared" si="6062"/>
        <v/>
      </c>
      <c r="FI330" s="71" t="str">
        <f t="shared" si="6063"/>
        <v/>
      </c>
      <c r="FJ330" s="71" t="str">
        <f t="shared" si="6064"/>
        <v/>
      </c>
      <c r="FK330" s="71" t="str">
        <f t="shared" si="6065"/>
        <v/>
      </c>
      <c r="FL330" s="71" t="str">
        <f t="shared" si="6066"/>
        <v/>
      </c>
      <c r="FM330" s="71" t="str">
        <f t="shared" si="6067"/>
        <v/>
      </c>
      <c r="FN330" s="71" t="str">
        <f t="shared" si="6068"/>
        <v/>
      </c>
      <c r="FO330" s="71" t="str">
        <f t="shared" si="6069"/>
        <v/>
      </c>
      <c r="FP330" s="71" t="str">
        <f t="shared" si="6070"/>
        <v/>
      </c>
      <c r="FQ330" s="71" t="str">
        <f t="shared" si="6071"/>
        <v/>
      </c>
      <c r="FR330" s="71" t="str">
        <f t="shared" si="6072"/>
        <v/>
      </c>
      <c r="FS330" s="71" t="str">
        <f t="shared" si="6073"/>
        <v/>
      </c>
    </row>
    <row r="331" spans="1:175">
      <c r="A331" s="80"/>
      <c r="B331" s="80" t="s">
        <v>919</v>
      </c>
      <c r="C331" s="61" t="s">
        <v>899</v>
      </c>
      <c r="T331" s="144"/>
      <c r="U331" s="85"/>
      <c r="CN331" s="70" t="str">
        <f t="shared" si="5998"/>
        <v>InitUnitState('IF21',,,,,,,,,,)</v>
      </c>
      <c r="CO331" s="70" t="str">
        <f t="shared" si="5999"/>
        <v>InitUnitNormal('IF21',,,,,,,,,,)</v>
      </c>
      <c r="CP331" s="70" t="str">
        <f t="shared" si="6000"/>
        <v>InitUnitMagic('IF21',,,,,,,,,,)</v>
      </c>
      <c r="CQ331" s="70" t="str">
        <f t="shared" si="6001"/>
        <v>InitUnitAdd('IF21',,,,,,,,,,)</v>
      </c>
      <c r="CR331" s="70" t="str">
        <f t="shared" si="6002"/>
        <v>InitEquipData('IF21',,"",,,,,'','','','','','',"")</v>
      </c>
      <c r="CU331" s="95" t="str">
        <f t="shared" si="6003"/>
        <v>|n</v>
      </c>
      <c r="CW331" s="60"/>
      <c r="CX331" s="60"/>
      <c r="CY331" s="60"/>
      <c r="CZ331" s="60"/>
      <c r="DA331" s="60"/>
      <c r="DB331" s="71" t="str">
        <f t="shared" si="6004"/>
        <v/>
      </c>
      <c r="DC331" s="71" t="str">
        <f t="shared" si="6005"/>
        <v/>
      </c>
      <c r="DD331" s="71" t="str">
        <f t="shared" si="6006"/>
        <v/>
      </c>
      <c r="DE331" s="71" t="str">
        <f t="shared" si="6007"/>
        <v/>
      </c>
      <c r="DF331" s="71" t="str">
        <f t="shared" si="6008"/>
        <v/>
      </c>
      <c r="DG331" s="71" t="str">
        <f t="shared" si="6009"/>
        <v/>
      </c>
      <c r="DH331" s="71" t="str">
        <f t="shared" si="6010"/>
        <v/>
      </c>
      <c r="DI331" s="71" t="str">
        <f t="shared" si="6011"/>
        <v/>
      </c>
      <c r="DJ331" s="71" t="str">
        <f t="shared" si="6012"/>
        <v/>
      </c>
      <c r="DK331" s="71" t="str">
        <f t="shared" si="6013"/>
        <v/>
      </c>
      <c r="DL331" s="71" t="str">
        <f t="shared" si="6014"/>
        <v/>
      </c>
      <c r="DM331" s="71" t="str">
        <f t="shared" si="6015"/>
        <v/>
      </c>
      <c r="DN331" s="71" t="str">
        <f t="shared" si="6016"/>
        <v/>
      </c>
      <c r="DO331" s="71" t="str">
        <f t="shared" si="6017"/>
        <v/>
      </c>
      <c r="DP331" s="71" t="str">
        <f t="shared" si="6018"/>
        <v/>
      </c>
      <c r="DQ331" s="71" t="str">
        <f t="shared" si="6019"/>
        <v/>
      </c>
      <c r="DR331" s="71" t="str">
        <f t="shared" si="6020"/>
        <v/>
      </c>
      <c r="DS331" s="71" t="str">
        <f t="shared" si="6021"/>
        <v/>
      </c>
      <c r="DT331" s="71" t="str">
        <f t="shared" si="6022"/>
        <v/>
      </c>
      <c r="DU331" s="71" t="str">
        <f t="shared" si="6023"/>
        <v/>
      </c>
      <c r="DV331" s="71" t="str">
        <f t="shared" si="6024"/>
        <v/>
      </c>
      <c r="DW331" s="71" t="str">
        <f t="shared" si="6025"/>
        <v/>
      </c>
      <c r="DX331" s="71" t="str">
        <f t="shared" si="6026"/>
        <v/>
      </c>
      <c r="DY331" s="71" t="str">
        <f t="shared" si="6027"/>
        <v/>
      </c>
      <c r="DZ331" s="71" t="str">
        <f t="shared" si="6028"/>
        <v/>
      </c>
      <c r="EA331" s="71" t="str">
        <f t="shared" si="6029"/>
        <v/>
      </c>
      <c r="EB331" s="71" t="str">
        <f t="shared" si="6030"/>
        <v/>
      </c>
      <c r="EC331" s="71" t="str">
        <f t="shared" si="6031"/>
        <v/>
      </c>
      <c r="ED331" s="71" t="str">
        <f t="shared" si="6032"/>
        <v/>
      </c>
      <c r="EE331" s="71" t="str">
        <f t="shared" si="6033"/>
        <v/>
      </c>
      <c r="EF331" s="71" t="str">
        <f t="shared" si="6034"/>
        <v/>
      </c>
      <c r="EG331" s="71" t="str">
        <f t="shared" si="6035"/>
        <v/>
      </c>
      <c r="EH331" s="71" t="str">
        <f t="shared" si="6036"/>
        <v/>
      </c>
      <c r="EI331" s="71" t="str">
        <f t="shared" si="6037"/>
        <v/>
      </c>
      <c r="EJ331" s="71" t="str">
        <f t="shared" si="6038"/>
        <v/>
      </c>
      <c r="EK331" s="71" t="str">
        <f t="shared" si="6039"/>
        <v/>
      </c>
      <c r="EL331" s="71" t="str">
        <f t="shared" si="6040"/>
        <v/>
      </c>
      <c r="EM331" s="71" t="str">
        <f t="shared" si="6041"/>
        <v/>
      </c>
      <c r="EN331" s="71" t="str">
        <f t="shared" si="6042"/>
        <v/>
      </c>
      <c r="EO331" s="71" t="str">
        <f t="shared" si="6043"/>
        <v/>
      </c>
      <c r="EP331" s="71" t="str">
        <f t="shared" si="6044"/>
        <v/>
      </c>
      <c r="EQ331" s="71" t="str">
        <f t="shared" si="6045"/>
        <v/>
      </c>
      <c r="ER331" s="71" t="str">
        <f t="shared" si="6046"/>
        <v/>
      </c>
      <c r="ES331" s="71" t="str">
        <f t="shared" si="6047"/>
        <v/>
      </c>
      <c r="ET331" s="71" t="str">
        <f t="shared" si="6048"/>
        <v/>
      </c>
      <c r="EU331" s="71" t="str">
        <f t="shared" si="6049"/>
        <v/>
      </c>
      <c r="EV331" s="71" t="str">
        <f t="shared" si="6050"/>
        <v/>
      </c>
      <c r="EW331" s="71" t="str">
        <f t="shared" si="6051"/>
        <v/>
      </c>
      <c r="EX331" s="71" t="str">
        <f t="shared" si="6052"/>
        <v/>
      </c>
      <c r="EY331" s="71" t="str">
        <f t="shared" si="6053"/>
        <v/>
      </c>
      <c r="EZ331" s="71" t="str">
        <f t="shared" si="6054"/>
        <v/>
      </c>
      <c r="FA331" s="71" t="str">
        <f t="shared" si="6055"/>
        <v/>
      </c>
      <c r="FB331" s="71" t="str">
        <f t="shared" si="6056"/>
        <v/>
      </c>
      <c r="FC331" s="71" t="str">
        <f t="shared" si="6057"/>
        <v/>
      </c>
      <c r="FD331" s="71" t="str">
        <f t="shared" si="6058"/>
        <v/>
      </c>
      <c r="FE331" s="71" t="str">
        <f t="shared" si="6059"/>
        <v/>
      </c>
      <c r="FF331" s="71" t="str">
        <f t="shared" si="6060"/>
        <v/>
      </c>
      <c r="FG331" s="71" t="str">
        <f t="shared" si="6061"/>
        <v/>
      </c>
      <c r="FH331" s="71" t="str">
        <f t="shared" si="6062"/>
        <v/>
      </c>
      <c r="FI331" s="71" t="str">
        <f t="shared" si="6063"/>
        <v/>
      </c>
      <c r="FJ331" s="71" t="str">
        <f t="shared" si="6064"/>
        <v/>
      </c>
      <c r="FK331" s="71" t="str">
        <f t="shared" si="6065"/>
        <v/>
      </c>
      <c r="FL331" s="71" t="str">
        <f t="shared" si="6066"/>
        <v/>
      </c>
      <c r="FM331" s="71" t="str">
        <f t="shared" si="6067"/>
        <v/>
      </c>
      <c r="FN331" s="71" t="str">
        <f t="shared" si="6068"/>
        <v/>
      </c>
      <c r="FO331" s="71" t="str">
        <f t="shared" si="6069"/>
        <v/>
      </c>
      <c r="FP331" s="71" t="str">
        <f t="shared" si="6070"/>
        <v/>
      </c>
      <c r="FQ331" s="71" t="str">
        <f t="shared" si="6071"/>
        <v/>
      </c>
      <c r="FR331" s="71" t="str">
        <f t="shared" si="6072"/>
        <v/>
      </c>
      <c r="FS331" s="71" t="str">
        <f t="shared" si="6073"/>
        <v/>
      </c>
    </row>
    <row r="332" spans="1:175">
      <c r="A332" s="80"/>
      <c r="B332" s="80" t="s">
        <v>920</v>
      </c>
      <c r="C332" s="61" t="s">
        <v>899</v>
      </c>
      <c r="T332" s="144"/>
      <c r="U332" s="85"/>
      <c r="CN332" s="70" t="str">
        <f t="shared" si="5998"/>
        <v>InitUnitState('IF22',,,,,,,,,,)</v>
      </c>
      <c r="CO332" s="70" t="str">
        <f t="shared" si="5999"/>
        <v>InitUnitNormal('IF22',,,,,,,,,,)</v>
      </c>
      <c r="CP332" s="70" t="str">
        <f t="shared" si="6000"/>
        <v>InitUnitMagic('IF22',,,,,,,,,,)</v>
      </c>
      <c r="CQ332" s="70" t="str">
        <f t="shared" si="6001"/>
        <v>InitUnitAdd('IF22',,,,,,,,,,)</v>
      </c>
      <c r="CR332" s="70" t="str">
        <f t="shared" si="6002"/>
        <v>InitEquipData('IF22',,"",,,,,'','','','','','',"")</v>
      </c>
      <c r="CU332" s="95" t="str">
        <f t="shared" si="6003"/>
        <v>|n</v>
      </c>
      <c r="CW332" s="60"/>
      <c r="CX332" s="60"/>
      <c r="CY332" s="60"/>
      <c r="CZ332" s="60"/>
      <c r="DA332" s="60"/>
      <c r="DB332" s="71" t="str">
        <f t="shared" si="6004"/>
        <v/>
      </c>
      <c r="DC332" s="71" t="str">
        <f t="shared" si="6005"/>
        <v/>
      </c>
      <c r="DD332" s="71" t="str">
        <f t="shared" si="6006"/>
        <v/>
      </c>
      <c r="DE332" s="71" t="str">
        <f t="shared" si="6007"/>
        <v/>
      </c>
      <c r="DF332" s="71" t="str">
        <f t="shared" si="6008"/>
        <v/>
      </c>
      <c r="DG332" s="71" t="str">
        <f t="shared" si="6009"/>
        <v/>
      </c>
      <c r="DH332" s="71" t="str">
        <f t="shared" si="6010"/>
        <v/>
      </c>
      <c r="DI332" s="71" t="str">
        <f t="shared" si="6011"/>
        <v/>
      </c>
      <c r="DJ332" s="71" t="str">
        <f t="shared" si="6012"/>
        <v/>
      </c>
      <c r="DK332" s="71" t="str">
        <f t="shared" si="6013"/>
        <v/>
      </c>
      <c r="DL332" s="71" t="str">
        <f t="shared" si="6014"/>
        <v/>
      </c>
      <c r="DM332" s="71" t="str">
        <f t="shared" si="6015"/>
        <v/>
      </c>
      <c r="DN332" s="71" t="str">
        <f t="shared" si="6016"/>
        <v/>
      </c>
      <c r="DO332" s="71" t="str">
        <f t="shared" si="6017"/>
        <v/>
      </c>
      <c r="DP332" s="71" t="str">
        <f t="shared" si="6018"/>
        <v/>
      </c>
      <c r="DQ332" s="71" t="str">
        <f t="shared" si="6019"/>
        <v/>
      </c>
      <c r="DR332" s="71" t="str">
        <f t="shared" si="6020"/>
        <v/>
      </c>
      <c r="DS332" s="71" t="str">
        <f t="shared" si="6021"/>
        <v/>
      </c>
      <c r="DT332" s="71" t="str">
        <f t="shared" si="6022"/>
        <v/>
      </c>
      <c r="DU332" s="71" t="str">
        <f t="shared" si="6023"/>
        <v/>
      </c>
      <c r="DV332" s="71" t="str">
        <f t="shared" si="6024"/>
        <v/>
      </c>
      <c r="DW332" s="71" t="str">
        <f t="shared" si="6025"/>
        <v/>
      </c>
      <c r="DX332" s="71" t="str">
        <f t="shared" si="6026"/>
        <v/>
      </c>
      <c r="DY332" s="71" t="str">
        <f t="shared" si="6027"/>
        <v/>
      </c>
      <c r="DZ332" s="71" t="str">
        <f t="shared" si="6028"/>
        <v/>
      </c>
      <c r="EA332" s="71" t="str">
        <f t="shared" si="6029"/>
        <v/>
      </c>
      <c r="EB332" s="71" t="str">
        <f t="shared" si="6030"/>
        <v/>
      </c>
      <c r="EC332" s="71" t="str">
        <f t="shared" si="6031"/>
        <v/>
      </c>
      <c r="ED332" s="71" t="str">
        <f t="shared" si="6032"/>
        <v/>
      </c>
      <c r="EE332" s="71" t="str">
        <f t="shared" si="6033"/>
        <v/>
      </c>
      <c r="EF332" s="71" t="str">
        <f t="shared" si="6034"/>
        <v/>
      </c>
      <c r="EG332" s="71" t="str">
        <f t="shared" si="6035"/>
        <v/>
      </c>
      <c r="EH332" s="71" t="str">
        <f t="shared" si="6036"/>
        <v/>
      </c>
      <c r="EI332" s="71" t="str">
        <f t="shared" si="6037"/>
        <v/>
      </c>
      <c r="EJ332" s="71" t="str">
        <f t="shared" si="6038"/>
        <v/>
      </c>
      <c r="EK332" s="71" t="str">
        <f t="shared" si="6039"/>
        <v/>
      </c>
      <c r="EL332" s="71" t="str">
        <f t="shared" si="6040"/>
        <v/>
      </c>
      <c r="EM332" s="71" t="str">
        <f t="shared" si="6041"/>
        <v/>
      </c>
      <c r="EN332" s="71" t="str">
        <f t="shared" si="6042"/>
        <v/>
      </c>
      <c r="EO332" s="71" t="str">
        <f t="shared" si="6043"/>
        <v/>
      </c>
      <c r="EP332" s="71" t="str">
        <f t="shared" si="6044"/>
        <v/>
      </c>
      <c r="EQ332" s="71" t="str">
        <f t="shared" si="6045"/>
        <v/>
      </c>
      <c r="ER332" s="71" t="str">
        <f t="shared" si="6046"/>
        <v/>
      </c>
      <c r="ES332" s="71" t="str">
        <f t="shared" si="6047"/>
        <v/>
      </c>
      <c r="ET332" s="71" t="str">
        <f t="shared" si="6048"/>
        <v/>
      </c>
      <c r="EU332" s="71" t="str">
        <f t="shared" si="6049"/>
        <v/>
      </c>
      <c r="EV332" s="71" t="str">
        <f t="shared" si="6050"/>
        <v/>
      </c>
      <c r="EW332" s="71" t="str">
        <f t="shared" si="6051"/>
        <v/>
      </c>
      <c r="EX332" s="71" t="str">
        <f t="shared" si="6052"/>
        <v/>
      </c>
      <c r="EY332" s="71" t="str">
        <f t="shared" si="6053"/>
        <v/>
      </c>
      <c r="EZ332" s="71" t="str">
        <f t="shared" si="6054"/>
        <v/>
      </c>
      <c r="FA332" s="71" t="str">
        <f t="shared" si="6055"/>
        <v/>
      </c>
      <c r="FB332" s="71" t="str">
        <f t="shared" si="6056"/>
        <v/>
      </c>
      <c r="FC332" s="71" t="str">
        <f t="shared" si="6057"/>
        <v/>
      </c>
      <c r="FD332" s="71" t="str">
        <f t="shared" si="6058"/>
        <v/>
      </c>
      <c r="FE332" s="71" t="str">
        <f t="shared" si="6059"/>
        <v/>
      </c>
      <c r="FF332" s="71" t="str">
        <f t="shared" si="6060"/>
        <v/>
      </c>
      <c r="FG332" s="71" t="str">
        <f t="shared" si="6061"/>
        <v/>
      </c>
      <c r="FH332" s="71" t="str">
        <f t="shared" si="6062"/>
        <v/>
      </c>
      <c r="FI332" s="71" t="str">
        <f t="shared" si="6063"/>
        <v/>
      </c>
      <c r="FJ332" s="71" t="str">
        <f t="shared" si="6064"/>
        <v/>
      </c>
      <c r="FK332" s="71" t="str">
        <f t="shared" si="6065"/>
        <v/>
      </c>
      <c r="FL332" s="71" t="str">
        <f t="shared" si="6066"/>
        <v/>
      </c>
      <c r="FM332" s="71" t="str">
        <f t="shared" si="6067"/>
        <v/>
      </c>
      <c r="FN332" s="71" t="str">
        <f t="shared" si="6068"/>
        <v/>
      </c>
      <c r="FO332" s="71" t="str">
        <f t="shared" si="6069"/>
        <v/>
      </c>
      <c r="FP332" s="71" t="str">
        <f t="shared" si="6070"/>
        <v/>
      </c>
      <c r="FQ332" s="71" t="str">
        <f t="shared" si="6071"/>
        <v/>
      </c>
      <c r="FR332" s="71" t="str">
        <f t="shared" si="6072"/>
        <v/>
      </c>
      <c r="FS332" s="71" t="str">
        <f t="shared" si="6073"/>
        <v/>
      </c>
    </row>
    <row r="333" spans="1:175">
      <c r="A333" s="80"/>
      <c r="B333" s="80" t="s">
        <v>921</v>
      </c>
      <c r="C333" s="61" t="s">
        <v>899</v>
      </c>
      <c r="T333" s="144"/>
      <c r="U333" s="85"/>
      <c r="CN333" s="70" t="str">
        <f t="shared" si="5998"/>
        <v>InitUnitState('IF23',,,,,,,,,,)</v>
      </c>
      <c r="CO333" s="70" t="str">
        <f t="shared" si="5999"/>
        <v>InitUnitNormal('IF23',,,,,,,,,,)</v>
      </c>
      <c r="CP333" s="70" t="str">
        <f t="shared" si="6000"/>
        <v>InitUnitMagic('IF23',,,,,,,,,,)</v>
      </c>
      <c r="CQ333" s="70" t="str">
        <f t="shared" si="6001"/>
        <v>InitUnitAdd('IF23',,,,,,,,,,)</v>
      </c>
      <c r="CR333" s="70" t="str">
        <f t="shared" si="6002"/>
        <v>InitEquipData('IF23',,"",,,,,'','','','','','',"")</v>
      </c>
      <c r="CU333" s="95" t="str">
        <f t="shared" si="6003"/>
        <v>|n</v>
      </c>
      <c r="CW333" s="60"/>
      <c r="CX333" s="60"/>
      <c r="CY333" s="60"/>
      <c r="CZ333" s="60"/>
      <c r="DA333" s="60"/>
      <c r="DB333" s="71" t="str">
        <f t="shared" si="6004"/>
        <v/>
      </c>
      <c r="DC333" s="71" t="str">
        <f t="shared" si="6005"/>
        <v/>
      </c>
      <c r="DD333" s="71" t="str">
        <f t="shared" si="6006"/>
        <v/>
      </c>
      <c r="DE333" s="71" t="str">
        <f t="shared" si="6007"/>
        <v/>
      </c>
      <c r="DF333" s="71" t="str">
        <f t="shared" si="6008"/>
        <v/>
      </c>
      <c r="DG333" s="71" t="str">
        <f t="shared" si="6009"/>
        <v/>
      </c>
      <c r="DH333" s="71" t="str">
        <f t="shared" si="6010"/>
        <v/>
      </c>
      <c r="DI333" s="71" t="str">
        <f t="shared" si="6011"/>
        <v/>
      </c>
      <c r="DJ333" s="71" t="str">
        <f t="shared" si="6012"/>
        <v/>
      </c>
      <c r="DK333" s="71" t="str">
        <f t="shared" si="6013"/>
        <v/>
      </c>
      <c r="DL333" s="71" t="str">
        <f t="shared" si="6014"/>
        <v/>
      </c>
      <c r="DM333" s="71" t="str">
        <f t="shared" si="6015"/>
        <v/>
      </c>
      <c r="DN333" s="71" t="str">
        <f t="shared" si="6016"/>
        <v/>
      </c>
      <c r="DO333" s="71" t="str">
        <f t="shared" si="6017"/>
        <v/>
      </c>
      <c r="DP333" s="71" t="str">
        <f t="shared" si="6018"/>
        <v/>
      </c>
      <c r="DQ333" s="71" t="str">
        <f t="shared" si="6019"/>
        <v/>
      </c>
      <c r="DR333" s="71" t="str">
        <f t="shared" si="6020"/>
        <v/>
      </c>
      <c r="DS333" s="71" t="str">
        <f t="shared" si="6021"/>
        <v/>
      </c>
      <c r="DT333" s="71" t="str">
        <f t="shared" si="6022"/>
        <v/>
      </c>
      <c r="DU333" s="71" t="str">
        <f t="shared" si="6023"/>
        <v/>
      </c>
      <c r="DV333" s="71" t="str">
        <f t="shared" si="6024"/>
        <v/>
      </c>
      <c r="DW333" s="71" t="str">
        <f t="shared" si="6025"/>
        <v/>
      </c>
      <c r="DX333" s="71" t="str">
        <f t="shared" si="6026"/>
        <v/>
      </c>
      <c r="DY333" s="71" t="str">
        <f t="shared" si="6027"/>
        <v/>
      </c>
      <c r="DZ333" s="71" t="str">
        <f t="shared" si="6028"/>
        <v/>
      </c>
      <c r="EA333" s="71" t="str">
        <f t="shared" si="6029"/>
        <v/>
      </c>
      <c r="EB333" s="71" t="str">
        <f t="shared" si="6030"/>
        <v/>
      </c>
      <c r="EC333" s="71" t="str">
        <f t="shared" si="6031"/>
        <v/>
      </c>
      <c r="ED333" s="71" t="str">
        <f t="shared" si="6032"/>
        <v/>
      </c>
      <c r="EE333" s="71" t="str">
        <f t="shared" si="6033"/>
        <v/>
      </c>
      <c r="EF333" s="71" t="str">
        <f t="shared" si="6034"/>
        <v/>
      </c>
      <c r="EG333" s="71" t="str">
        <f t="shared" si="6035"/>
        <v/>
      </c>
      <c r="EH333" s="71" t="str">
        <f t="shared" si="6036"/>
        <v/>
      </c>
      <c r="EI333" s="71" t="str">
        <f t="shared" si="6037"/>
        <v/>
      </c>
      <c r="EJ333" s="71" t="str">
        <f t="shared" si="6038"/>
        <v/>
      </c>
      <c r="EK333" s="71" t="str">
        <f t="shared" si="6039"/>
        <v/>
      </c>
      <c r="EL333" s="71" t="str">
        <f t="shared" si="6040"/>
        <v/>
      </c>
      <c r="EM333" s="71" t="str">
        <f t="shared" si="6041"/>
        <v/>
      </c>
      <c r="EN333" s="71" t="str">
        <f t="shared" si="6042"/>
        <v/>
      </c>
      <c r="EO333" s="71" t="str">
        <f t="shared" si="6043"/>
        <v/>
      </c>
      <c r="EP333" s="71" t="str">
        <f t="shared" si="6044"/>
        <v/>
      </c>
      <c r="EQ333" s="71" t="str">
        <f t="shared" si="6045"/>
        <v/>
      </c>
      <c r="ER333" s="71" t="str">
        <f t="shared" si="6046"/>
        <v/>
      </c>
      <c r="ES333" s="71" t="str">
        <f t="shared" si="6047"/>
        <v/>
      </c>
      <c r="ET333" s="71" t="str">
        <f t="shared" si="6048"/>
        <v/>
      </c>
      <c r="EU333" s="71" t="str">
        <f t="shared" si="6049"/>
        <v/>
      </c>
      <c r="EV333" s="71" t="str">
        <f t="shared" si="6050"/>
        <v/>
      </c>
      <c r="EW333" s="71" t="str">
        <f t="shared" si="6051"/>
        <v/>
      </c>
      <c r="EX333" s="71" t="str">
        <f t="shared" si="6052"/>
        <v/>
      </c>
      <c r="EY333" s="71" t="str">
        <f t="shared" si="6053"/>
        <v/>
      </c>
      <c r="EZ333" s="71" t="str">
        <f t="shared" si="6054"/>
        <v/>
      </c>
      <c r="FA333" s="71" t="str">
        <f t="shared" si="6055"/>
        <v/>
      </c>
      <c r="FB333" s="71" t="str">
        <f t="shared" si="6056"/>
        <v/>
      </c>
      <c r="FC333" s="71" t="str">
        <f t="shared" si="6057"/>
        <v/>
      </c>
      <c r="FD333" s="71" t="str">
        <f t="shared" si="6058"/>
        <v/>
      </c>
      <c r="FE333" s="71" t="str">
        <f t="shared" si="6059"/>
        <v/>
      </c>
      <c r="FF333" s="71" t="str">
        <f t="shared" si="6060"/>
        <v/>
      </c>
      <c r="FG333" s="71" t="str">
        <f t="shared" si="6061"/>
        <v/>
      </c>
      <c r="FH333" s="71" t="str">
        <f t="shared" si="6062"/>
        <v/>
      </c>
      <c r="FI333" s="71" t="str">
        <f t="shared" si="6063"/>
        <v/>
      </c>
      <c r="FJ333" s="71" t="str">
        <f t="shared" si="6064"/>
        <v/>
      </c>
      <c r="FK333" s="71" t="str">
        <f t="shared" si="6065"/>
        <v/>
      </c>
      <c r="FL333" s="71" t="str">
        <f t="shared" si="6066"/>
        <v/>
      </c>
      <c r="FM333" s="71" t="str">
        <f t="shared" si="6067"/>
        <v/>
      </c>
      <c r="FN333" s="71" t="str">
        <f t="shared" si="6068"/>
        <v/>
      </c>
      <c r="FO333" s="71" t="str">
        <f t="shared" si="6069"/>
        <v/>
      </c>
      <c r="FP333" s="71" t="str">
        <f t="shared" si="6070"/>
        <v/>
      </c>
      <c r="FQ333" s="71" t="str">
        <f t="shared" si="6071"/>
        <v/>
      </c>
      <c r="FR333" s="71" t="str">
        <f t="shared" si="6072"/>
        <v/>
      </c>
      <c r="FS333" s="71" t="str">
        <f t="shared" si="6073"/>
        <v/>
      </c>
    </row>
    <row r="334" spans="1:175">
      <c r="A334" s="80"/>
      <c r="B334" s="80" t="s">
        <v>922</v>
      </c>
      <c r="C334" s="61" t="s">
        <v>899</v>
      </c>
      <c r="T334" s="144"/>
      <c r="U334" s="85"/>
      <c r="CN334" s="70" t="str">
        <f t="shared" si="5998"/>
        <v>InitUnitState('IF24',,,,,,,,,,)</v>
      </c>
      <c r="CO334" s="70" t="str">
        <f t="shared" si="5999"/>
        <v>InitUnitNormal('IF24',,,,,,,,,,)</v>
      </c>
      <c r="CP334" s="70" t="str">
        <f t="shared" si="6000"/>
        <v>InitUnitMagic('IF24',,,,,,,,,,)</v>
      </c>
      <c r="CQ334" s="70" t="str">
        <f t="shared" si="6001"/>
        <v>InitUnitAdd('IF24',,,,,,,,,,)</v>
      </c>
      <c r="CR334" s="70" t="str">
        <f t="shared" si="6002"/>
        <v>InitEquipData('IF24',,"",,,,,'','','','','','',"")</v>
      </c>
      <c r="CU334" s="95" t="str">
        <f t="shared" ref="CU334:CU445" si="6074">CONCATENATE(DB334,DC334,DD334,DE334,DF334,DG334,DH334,DI334,DJ334,DK334,DL334,DM334,DN334,DO334,DP334,DQ334,DR334,DS334,DT334,DU334,DV334,DW334,DX334,DY334,DZ334,EA334,EB334,EC334,ED334,EE334,EF334,EG334,EH334,EI334,EJ334,EK334,EL334,EM334,EN334,EO334,EP334&amp;"|n")</f>
        <v>|n</v>
      </c>
      <c r="CW334" s="60"/>
      <c r="CX334" s="60"/>
      <c r="CY334" s="60"/>
      <c r="CZ334" s="60"/>
      <c r="DA334" s="60"/>
      <c r="DB334" s="71" t="str">
        <f t="shared" ref="DB334:DB445" si="6075">IF(V334="","","|n"&amp;DB$2&amp;"+"&amp;V334&amp;DB$1)</f>
        <v/>
      </c>
      <c r="DC334" s="71" t="str">
        <f t="shared" ref="DC334:DC445" si="6076">IF(W334="","","|n"&amp;DC$2&amp;"+"&amp;W334&amp;DC$1)</f>
        <v/>
      </c>
      <c r="DD334" s="71" t="str">
        <f t="shared" ref="DD334:DD445" si="6077">IF(X334="","","|n"&amp;DD$2&amp;"+"&amp;X334&amp;DD$1)</f>
        <v/>
      </c>
      <c r="DE334" s="71" t="str">
        <f t="shared" ref="DE334:DE445" si="6078">IF(Y334="","","|n"&amp;DE$2&amp;"+"&amp;Y334&amp;DE$1)</f>
        <v/>
      </c>
      <c r="DF334" s="71" t="str">
        <f t="shared" ref="DF334:DF445" si="6079">IF(Z334="","","|n"&amp;DF$2&amp;"+"&amp;Z334&amp;DF$1)</f>
        <v/>
      </c>
      <c r="DG334" s="71" t="str">
        <f t="shared" ref="DG334:DG445" si="6080">IF(AA334="","","|n"&amp;DG$2&amp;"+"&amp;AA334&amp;DG$1)</f>
        <v/>
      </c>
      <c r="DH334" s="71" t="str">
        <f t="shared" ref="DH334:DH445" si="6081">IF(AB334="","","|n"&amp;DH$2&amp;"+"&amp;AB334&amp;DH$1)</f>
        <v/>
      </c>
      <c r="DI334" s="71" t="str">
        <f t="shared" ref="DI334:DI445" si="6082">IF(AC334="","","|n"&amp;DI$2&amp;"+"&amp;AC334&amp;DI$1)</f>
        <v/>
      </c>
      <c r="DJ334" s="71" t="str">
        <f t="shared" ref="DJ334:DJ445" si="6083">IF(AD334="","","|n"&amp;DJ$2&amp;"+"&amp;AD334&amp;DJ$1)</f>
        <v/>
      </c>
      <c r="DK334" s="71" t="str">
        <f t="shared" ref="DK334:DK445" si="6084">IF(AE334="","","|n"&amp;DK$2&amp;"+"&amp;AE334&amp;DK$1)</f>
        <v/>
      </c>
      <c r="DL334" s="71" t="str">
        <f t="shared" ref="DL334:DL445" si="6085">IF(AF334="","","|n"&amp;DL$2&amp;"+"&amp;AF334&amp;DL$1)</f>
        <v/>
      </c>
      <c r="DM334" s="71" t="str">
        <f t="shared" ref="DM334:DM445" si="6086">IF(AG334="","","|n"&amp;DM$2&amp;"+"&amp;AG334&amp;DM$1)</f>
        <v/>
      </c>
      <c r="DN334" s="71" t="str">
        <f t="shared" ref="DN334:DN445" si="6087">IF(AH334="","","|n"&amp;DN$2&amp;"+"&amp;AH334&amp;DN$1)</f>
        <v/>
      </c>
      <c r="DO334" s="71" t="str">
        <f t="shared" ref="DO334:DO445" si="6088">IF(AI334="","","|n"&amp;DO$2&amp;"+"&amp;AI334&amp;DO$1)</f>
        <v/>
      </c>
      <c r="DP334" s="71" t="str">
        <f t="shared" ref="DP334:DP445" si="6089">IF(AJ334="","","|n"&amp;DP$2&amp;"+"&amp;AJ334&amp;DP$1)</f>
        <v/>
      </c>
      <c r="DQ334" s="71" t="str">
        <f t="shared" ref="DQ334:DQ445" si="6090">IF(AK334="","","|n"&amp;DQ$2&amp;"+"&amp;AK334&amp;DQ$1)</f>
        <v/>
      </c>
      <c r="DR334" s="71" t="str">
        <f t="shared" ref="DR334:DR445" si="6091">IF(AL334="","","|n"&amp;DR$2&amp;"+"&amp;AL334&amp;DR$1)</f>
        <v/>
      </c>
      <c r="DS334" s="71" t="str">
        <f t="shared" ref="DS334:DS445" si="6092">IF(AM334="","","|n"&amp;DS$2&amp;"+"&amp;AM334&amp;DS$1)</f>
        <v/>
      </c>
      <c r="DT334" s="71" t="str">
        <f t="shared" ref="DT334:DT445" si="6093">IF(AN334="","","|n"&amp;DT$2&amp;"+"&amp;AN334&amp;DT$1)</f>
        <v/>
      </c>
      <c r="DU334" s="71" t="str">
        <f t="shared" ref="DU334:DU445" si="6094">IF(AO334="","","|n"&amp;DU$2&amp;"+"&amp;AO334&amp;DU$1)</f>
        <v/>
      </c>
      <c r="DV334" s="71" t="str">
        <f t="shared" ref="DV334:DV445" si="6095">IF(AP334="","","|n"&amp;DV$2&amp;"+"&amp;AP334&amp;DV$1)</f>
        <v/>
      </c>
      <c r="DW334" s="71" t="str">
        <f t="shared" ref="DW334:DW445" si="6096">IF(AQ334="","","|n"&amp;DW$2&amp;"+"&amp;AQ334&amp;DW$1)</f>
        <v/>
      </c>
      <c r="DX334" s="71" t="str">
        <f t="shared" ref="DX334:DX445" si="6097">IF(AR334="","","|n"&amp;DX$2&amp;"+"&amp;AR334&amp;DX$1)</f>
        <v/>
      </c>
      <c r="DY334" s="71" t="str">
        <f t="shared" ref="DY334:DY445" si="6098">IF(AS334="","","|n"&amp;DY$2&amp;"+"&amp;AS334&amp;DY$1)</f>
        <v/>
      </c>
      <c r="DZ334" s="71" t="str">
        <f t="shared" ref="DZ334:DZ445" si="6099">IF(AT334="","","|n"&amp;DZ$2&amp;"+"&amp;AT334&amp;DZ$1)</f>
        <v/>
      </c>
      <c r="EA334" s="71" t="str">
        <f t="shared" ref="EA334:EA445" si="6100">IF(AU334="","","|n"&amp;EA$2&amp;"+"&amp;AU334&amp;EA$1)</f>
        <v/>
      </c>
      <c r="EB334" s="71" t="str">
        <f t="shared" ref="EB334:EB445" si="6101">IF(AV334="","","|n"&amp;EB$2&amp;"+"&amp;AV334&amp;EB$1)</f>
        <v/>
      </c>
      <c r="EC334" s="71" t="str">
        <f t="shared" ref="EC334:EC445" si="6102">IF(AW334="","","|n"&amp;EC$2&amp;"+"&amp;AW334&amp;EC$1)</f>
        <v/>
      </c>
      <c r="ED334" s="71" t="str">
        <f t="shared" ref="ED334:ED445" si="6103">IF(AX334="","","|n"&amp;ED$2&amp;"+"&amp;AX334&amp;ED$1)</f>
        <v/>
      </c>
      <c r="EE334" s="71" t="str">
        <f t="shared" ref="EE334:EE445" si="6104">IF(AY334="","","|n"&amp;EE$2&amp;"+"&amp;AY334&amp;EE$1)</f>
        <v/>
      </c>
      <c r="EF334" s="71" t="str">
        <f t="shared" ref="EF334:EF445" si="6105">IF(AZ334="","","|n"&amp;EF$2&amp;"+"&amp;AZ334&amp;EF$1)</f>
        <v/>
      </c>
      <c r="EG334" s="71" t="str">
        <f t="shared" ref="EG334:EG445" si="6106">IF(BA334="","","|n"&amp;EG$2&amp;"+"&amp;BA334&amp;EG$1)</f>
        <v/>
      </c>
      <c r="EH334" s="71" t="str">
        <f t="shared" ref="EH334:EH445" si="6107">IF(BB334="","","|n"&amp;EH$2&amp;"+"&amp;BB334&amp;EH$1)</f>
        <v/>
      </c>
      <c r="EI334" s="71" t="str">
        <f t="shared" ref="EI334:EI445" si="6108">IF(BC334="","","|n"&amp;EI$2&amp;"+"&amp;BC334&amp;EI$1)</f>
        <v/>
      </c>
      <c r="EJ334" s="71" t="str">
        <f t="shared" ref="EJ334:EJ445" si="6109">IF(BD334="","","|n"&amp;EJ$2&amp;"+"&amp;BD334&amp;EJ$1)</f>
        <v/>
      </c>
      <c r="EK334" s="71" t="str">
        <f t="shared" ref="EK334:EK445" si="6110">IF(BE334="","","|n"&amp;EK$2&amp;"+"&amp;BE334&amp;EK$1)</f>
        <v/>
      </c>
      <c r="EL334" s="71" t="str">
        <f t="shared" ref="EL334:EL445" si="6111">IF(BF334="","","|n"&amp;EL$2&amp;"+"&amp;BF334&amp;EL$1)</f>
        <v/>
      </c>
      <c r="EM334" s="71" t="str">
        <f t="shared" ref="EM334:EM445" si="6112">IF(BG334="","","|n"&amp;EM$2&amp;"+"&amp;BG334&amp;EM$1)</f>
        <v/>
      </c>
      <c r="EN334" s="71" t="str">
        <f t="shared" ref="EN334:EN445" si="6113">IF(BH334="","","|n"&amp;EN$2&amp;"+"&amp;BH334&amp;EN$1)</f>
        <v/>
      </c>
      <c r="EO334" s="71" t="str">
        <f t="shared" ref="EO334:EO445" si="6114">IF(BI334="","","|n"&amp;EO$2&amp;"+"&amp;BI334&amp;EO$1)</f>
        <v/>
      </c>
      <c r="EP334" s="71" t="str">
        <f t="shared" ref="EP334:EP445" si="6115">IF(BJ334="","","|n"&amp;EP$2&amp;"+"&amp;BJ334&amp;EP$1)</f>
        <v/>
      </c>
      <c r="EQ334" s="71" t="str">
        <f t="shared" ref="EQ334:EQ445" si="6116">IF(BK334="","","|n"&amp;EQ$2&amp;"+"&amp;BK334&amp;EQ$1)</f>
        <v/>
      </c>
      <c r="ER334" s="71" t="str">
        <f t="shared" ref="ER334:ER445" si="6117">IF(BL334="","","|n"&amp;ER$2&amp;"+"&amp;BL334&amp;ER$1)</f>
        <v/>
      </c>
      <c r="ES334" s="71" t="str">
        <f t="shared" ref="ES334:ES445" si="6118">IF(BM334="","","|n"&amp;ES$2&amp;"+"&amp;BM334&amp;ES$1)</f>
        <v/>
      </c>
      <c r="ET334" s="71" t="str">
        <f t="shared" ref="ET334:ET445" si="6119">IF(BN334="","","|n"&amp;ET$2&amp;"+"&amp;BN334&amp;ET$1)</f>
        <v/>
      </c>
      <c r="EU334" s="71" t="str">
        <f t="shared" ref="EU334:EU445" si="6120">IF(BO334="","","|n"&amp;EU$2&amp;"+"&amp;BO334&amp;EU$1)</f>
        <v/>
      </c>
      <c r="EV334" s="71" t="str">
        <f t="shared" ref="EV334:EV445" si="6121">IF(BP334="","","|n"&amp;EV$2&amp;"+"&amp;BP334&amp;EV$1)</f>
        <v/>
      </c>
      <c r="EW334" s="71" t="str">
        <f t="shared" ref="EW334:EW445" si="6122">IF(BQ334="","","|n"&amp;EW$2&amp;"+"&amp;BQ334&amp;EW$1)</f>
        <v/>
      </c>
      <c r="EX334" s="71" t="str">
        <f t="shared" ref="EX334:EX445" si="6123">IF(BR334="","","|n"&amp;EX$2&amp;"+"&amp;BR334&amp;EX$1)</f>
        <v/>
      </c>
      <c r="EY334" s="71" t="str">
        <f t="shared" ref="EY334:EY445" si="6124">IF(BS334="","","|n"&amp;EY$2&amp;"+"&amp;BS334&amp;EY$1)</f>
        <v/>
      </c>
      <c r="EZ334" s="71" t="str">
        <f t="shared" ref="EZ334:EZ445" si="6125">IF(BT334="","","|n"&amp;EZ$2&amp;"+"&amp;BT334&amp;EZ$1)</f>
        <v/>
      </c>
      <c r="FA334" s="71" t="str">
        <f t="shared" ref="FA334:FA445" si="6126">IF(BU334="","","|n"&amp;FA$2&amp;"+"&amp;BU334&amp;FA$1)</f>
        <v/>
      </c>
      <c r="FB334" s="71" t="str">
        <f t="shared" ref="FB334:FB445" si="6127">IF(BV334="","","|n"&amp;FB$2&amp;"+"&amp;BV334&amp;FB$1)</f>
        <v/>
      </c>
      <c r="FC334" s="71" t="str">
        <f t="shared" ref="FC334:FC445" si="6128">IF(BW334="","","|n"&amp;FC$2&amp;"+"&amp;BW334&amp;FC$1)</f>
        <v/>
      </c>
      <c r="FD334" s="71" t="str">
        <f t="shared" ref="FD334:FD445" si="6129">IF(BX334="","","|n"&amp;FD$2&amp;"+"&amp;BX334&amp;FD$1)</f>
        <v/>
      </c>
      <c r="FE334" s="71" t="str">
        <f t="shared" ref="FE334:FE445" si="6130">IF(BY334="","","|n"&amp;FE$2&amp;"+"&amp;BY334&amp;FE$1)</f>
        <v/>
      </c>
      <c r="FF334" s="71" t="str">
        <f t="shared" ref="FF334:FF445" si="6131">IF(BZ334="","","|n"&amp;FF$2&amp;"+"&amp;BZ334&amp;FF$1)</f>
        <v/>
      </c>
      <c r="FG334" s="71" t="str">
        <f t="shared" ref="FG334:FG445" si="6132">IF(CA334="","","|n"&amp;FG$2&amp;"+"&amp;CA334&amp;FG$1)</f>
        <v/>
      </c>
      <c r="FH334" s="71" t="str">
        <f t="shared" ref="FH334:FH445" si="6133">IF(CB334="","","|n"&amp;FH$2&amp;"+"&amp;CB334&amp;FH$1)</f>
        <v/>
      </c>
      <c r="FI334" s="71" t="str">
        <f t="shared" ref="FI334:FI445" si="6134">IF(CC334="","","|n"&amp;FI$2&amp;"+"&amp;CC334&amp;FI$1)</f>
        <v/>
      </c>
      <c r="FJ334" s="71" t="str">
        <f t="shared" ref="FJ334:FJ445" si="6135">IF(CD334="","","|n"&amp;FJ$2&amp;"+"&amp;CD334&amp;FJ$1)</f>
        <v/>
      </c>
      <c r="FK334" s="71" t="str">
        <f t="shared" ref="FK334:FK445" si="6136">IF(CE334="","","|n"&amp;FK$2&amp;"+"&amp;CE334&amp;FK$1)</f>
        <v/>
      </c>
      <c r="FL334" s="71" t="str">
        <f t="shared" ref="FL334:FL445" si="6137">IF(CF334="","","|n"&amp;FL$2&amp;"+"&amp;CF334&amp;FL$1)</f>
        <v/>
      </c>
      <c r="FM334" s="71" t="str">
        <f t="shared" ref="FM334:FM445" si="6138">IF(CG334="","","|n"&amp;FM$2&amp;"+"&amp;CG334&amp;FM$1)</f>
        <v/>
      </c>
      <c r="FN334" s="71" t="str">
        <f t="shared" ref="FN334:FN445" si="6139">IF(CH334="","","|n"&amp;FN$2&amp;"+"&amp;CH334&amp;FN$1)</f>
        <v/>
      </c>
      <c r="FO334" s="71" t="str">
        <f t="shared" ref="FO334:FO445" si="6140">IF(CI334="","","|n"&amp;FO$2&amp;"+"&amp;CI334&amp;FO$1)</f>
        <v/>
      </c>
      <c r="FP334" s="71" t="str">
        <f t="shared" ref="FP334:FP445" si="6141">IF(CJ334="","","|n"&amp;FP$2&amp;"+"&amp;CJ334&amp;FP$1)</f>
        <v/>
      </c>
      <c r="FQ334" s="71" t="str">
        <f t="shared" ref="FQ334:FQ445" si="6142">IF(CK334="","","|n"&amp;FQ$2&amp;"+"&amp;CK334&amp;FQ$1)</f>
        <v/>
      </c>
      <c r="FR334" s="71" t="str">
        <f t="shared" ref="FR334:FR445" si="6143">IF(CL334="","","|n"&amp;FR$2&amp;"+"&amp;CL334&amp;FR$1)</f>
        <v/>
      </c>
      <c r="FS334" s="71" t="str">
        <f t="shared" ref="FS334:FS445" si="6144">IF(CM334="","","|n"&amp;FS$2&amp;"+"&amp;CM334&amp;FS$1)</f>
        <v/>
      </c>
    </row>
    <row r="335" spans="1:175">
      <c r="A335" s="80"/>
      <c r="B335" s="80" t="s">
        <v>923</v>
      </c>
      <c r="C335" s="61" t="s">
        <v>899</v>
      </c>
      <c r="T335" s="144"/>
      <c r="U335" s="85"/>
      <c r="CN335" s="70" t="str">
        <f t="shared" si="5998"/>
        <v>InitUnitState('IF25',,,,,,,,,,)</v>
      </c>
      <c r="CO335" s="70" t="str">
        <f t="shared" si="5999"/>
        <v>InitUnitNormal('IF25',,,,,,,,,,)</v>
      </c>
      <c r="CP335" s="70" t="str">
        <f t="shared" si="6000"/>
        <v>InitUnitMagic('IF25',,,,,,,,,,)</v>
      </c>
      <c r="CQ335" s="70" t="str">
        <f t="shared" si="6001"/>
        <v>InitUnitAdd('IF25',,,,,,,,,,)</v>
      </c>
      <c r="CR335" s="70" t="str">
        <f t="shared" si="6002"/>
        <v>InitEquipData('IF25',,"",,,,,'','','','','','',"")</v>
      </c>
      <c r="CU335" s="95" t="str">
        <f t="shared" si="6074"/>
        <v>|n</v>
      </c>
      <c r="CW335" s="60"/>
      <c r="CX335" s="60"/>
      <c r="CY335" s="60"/>
      <c r="CZ335" s="60"/>
      <c r="DA335" s="60"/>
      <c r="DB335" s="71" t="str">
        <f t="shared" si="6075"/>
        <v/>
      </c>
      <c r="DC335" s="71" t="str">
        <f t="shared" si="6076"/>
        <v/>
      </c>
      <c r="DD335" s="71" t="str">
        <f t="shared" si="6077"/>
        <v/>
      </c>
      <c r="DE335" s="71" t="str">
        <f t="shared" si="6078"/>
        <v/>
      </c>
      <c r="DF335" s="71" t="str">
        <f t="shared" si="6079"/>
        <v/>
      </c>
      <c r="DG335" s="71" t="str">
        <f t="shared" si="6080"/>
        <v/>
      </c>
      <c r="DH335" s="71" t="str">
        <f t="shared" si="6081"/>
        <v/>
      </c>
      <c r="DI335" s="71" t="str">
        <f t="shared" si="6082"/>
        <v/>
      </c>
      <c r="DJ335" s="71" t="str">
        <f t="shared" si="6083"/>
        <v/>
      </c>
      <c r="DK335" s="71" t="str">
        <f t="shared" si="6084"/>
        <v/>
      </c>
      <c r="DL335" s="71" t="str">
        <f t="shared" si="6085"/>
        <v/>
      </c>
      <c r="DM335" s="71" t="str">
        <f t="shared" si="6086"/>
        <v/>
      </c>
      <c r="DN335" s="71" t="str">
        <f t="shared" si="6087"/>
        <v/>
      </c>
      <c r="DO335" s="71" t="str">
        <f t="shared" si="6088"/>
        <v/>
      </c>
      <c r="DP335" s="71" t="str">
        <f t="shared" si="6089"/>
        <v/>
      </c>
      <c r="DQ335" s="71" t="str">
        <f t="shared" si="6090"/>
        <v/>
      </c>
      <c r="DR335" s="71" t="str">
        <f t="shared" si="6091"/>
        <v/>
      </c>
      <c r="DS335" s="71" t="str">
        <f t="shared" si="6092"/>
        <v/>
      </c>
      <c r="DT335" s="71" t="str">
        <f t="shared" si="6093"/>
        <v/>
      </c>
      <c r="DU335" s="71" t="str">
        <f t="shared" si="6094"/>
        <v/>
      </c>
      <c r="DV335" s="71" t="str">
        <f t="shared" si="6095"/>
        <v/>
      </c>
      <c r="DW335" s="71" t="str">
        <f t="shared" si="6096"/>
        <v/>
      </c>
      <c r="DX335" s="71" t="str">
        <f t="shared" si="6097"/>
        <v/>
      </c>
      <c r="DY335" s="71" t="str">
        <f t="shared" si="6098"/>
        <v/>
      </c>
      <c r="DZ335" s="71" t="str">
        <f t="shared" si="6099"/>
        <v/>
      </c>
      <c r="EA335" s="71" t="str">
        <f t="shared" si="6100"/>
        <v/>
      </c>
      <c r="EB335" s="71" t="str">
        <f t="shared" si="6101"/>
        <v/>
      </c>
      <c r="EC335" s="71" t="str">
        <f t="shared" si="6102"/>
        <v/>
      </c>
      <c r="ED335" s="71" t="str">
        <f t="shared" si="6103"/>
        <v/>
      </c>
      <c r="EE335" s="71" t="str">
        <f t="shared" si="6104"/>
        <v/>
      </c>
      <c r="EF335" s="71" t="str">
        <f t="shared" si="6105"/>
        <v/>
      </c>
      <c r="EG335" s="71" t="str">
        <f t="shared" si="6106"/>
        <v/>
      </c>
      <c r="EH335" s="71" t="str">
        <f t="shared" si="6107"/>
        <v/>
      </c>
      <c r="EI335" s="71" t="str">
        <f t="shared" si="6108"/>
        <v/>
      </c>
      <c r="EJ335" s="71" t="str">
        <f t="shared" si="6109"/>
        <v/>
      </c>
      <c r="EK335" s="71" t="str">
        <f t="shared" si="6110"/>
        <v/>
      </c>
      <c r="EL335" s="71" t="str">
        <f t="shared" si="6111"/>
        <v/>
      </c>
      <c r="EM335" s="71" t="str">
        <f t="shared" si="6112"/>
        <v/>
      </c>
      <c r="EN335" s="71" t="str">
        <f t="shared" si="6113"/>
        <v/>
      </c>
      <c r="EO335" s="71" t="str">
        <f t="shared" si="6114"/>
        <v/>
      </c>
      <c r="EP335" s="71" t="str">
        <f t="shared" si="6115"/>
        <v/>
      </c>
      <c r="EQ335" s="71" t="str">
        <f t="shared" si="6116"/>
        <v/>
      </c>
      <c r="ER335" s="71" t="str">
        <f t="shared" si="6117"/>
        <v/>
      </c>
      <c r="ES335" s="71" t="str">
        <f t="shared" si="6118"/>
        <v/>
      </c>
      <c r="ET335" s="71" t="str">
        <f t="shared" si="6119"/>
        <v/>
      </c>
      <c r="EU335" s="71" t="str">
        <f t="shared" si="6120"/>
        <v/>
      </c>
      <c r="EV335" s="71" t="str">
        <f t="shared" si="6121"/>
        <v/>
      </c>
      <c r="EW335" s="71" t="str">
        <f t="shared" si="6122"/>
        <v/>
      </c>
      <c r="EX335" s="71" t="str">
        <f t="shared" si="6123"/>
        <v/>
      </c>
      <c r="EY335" s="71" t="str">
        <f t="shared" si="6124"/>
        <v/>
      </c>
      <c r="EZ335" s="71" t="str">
        <f t="shared" si="6125"/>
        <v/>
      </c>
      <c r="FA335" s="71" t="str">
        <f t="shared" si="6126"/>
        <v/>
      </c>
      <c r="FB335" s="71" t="str">
        <f t="shared" si="6127"/>
        <v/>
      </c>
      <c r="FC335" s="71" t="str">
        <f t="shared" si="6128"/>
        <v/>
      </c>
      <c r="FD335" s="71" t="str">
        <f t="shared" si="6129"/>
        <v/>
      </c>
      <c r="FE335" s="71" t="str">
        <f t="shared" si="6130"/>
        <v/>
      </c>
      <c r="FF335" s="71" t="str">
        <f t="shared" si="6131"/>
        <v/>
      </c>
      <c r="FG335" s="71" t="str">
        <f t="shared" si="6132"/>
        <v/>
      </c>
      <c r="FH335" s="71" t="str">
        <f t="shared" si="6133"/>
        <v/>
      </c>
      <c r="FI335" s="71" t="str">
        <f t="shared" si="6134"/>
        <v/>
      </c>
      <c r="FJ335" s="71" t="str">
        <f t="shared" si="6135"/>
        <v/>
      </c>
      <c r="FK335" s="71" t="str">
        <f t="shared" si="6136"/>
        <v/>
      </c>
      <c r="FL335" s="71" t="str">
        <f t="shared" si="6137"/>
        <v/>
      </c>
      <c r="FM335" s="71" t="str">
        <f t="shared" si="6138"/>
        <v/>
      </c>
      <c r="FN335" s="71" t="str">
        <f t="shared" si="6139"/>
        <v/>
      </c>
      <c r="FO335" s="71" t="str">
        <f t="shared" si="6140"/>
        <v/>
      </c>
      <c r="FP335" s="71" t="str">
        <f t="shared" si="6141"/>
        <v/>
      </c>
      <c r="FQ335" s="71" t="str">
        <f t="shared" si="6142"/>
        <v/>
      </c>
      <c r="FR335" s="71" t="str">
        <f t="shared" si="6143"/>
        <v/>
      </c>
      <c r="FS335" s="71" t="str">
        <f t="shared" si="6144"/>
        <v/>
      </c>
    </row>
    <row r="336" spans="1:175">
      <c r="A336" s="80"/>
      <c r="B336" s="80" t="s">
        <v>924</v>
      </c>
      <c r="C336" s="61" t="s">
        <v>899</v>
      </c>
      <c r="T336" s="144"/>
      <c r="U336" s="85"/>
      <c r="CN336" s="70" t="str">
        <f t="shared" si="5998"/>
        <v>InitUnitState('IF26',,,,,,,,,,)</v>
      </c>
      <c r="CO336" s="70" t="str">
        <f t="shared" si="5999"/>
        <v>InitUnitNormal('IF26',,,,,,,,,,)</v>
      </c>
      <c r="CP336" s="70" t="str">
        <f t="shared" si="6000"/>
        <v>InitUnitMagic('IF26',,,,,,,,,,)</v>
      </c>
      <c r="CQ336" s="70" t="str">
        <f t="shared" si="6001"/>
        <v>InitUnitAdd('IF26',,,,,,,,,,)</v>
      </c>
      <c r="CR336" s="70" t="str">
        <f t="shared" si="6002"/>
        <v>InitEquipData('IF26',,"",,,,,'','','','','','',"")</v>
      </c>
      <c r="CU336" s="95" t="str">
        <f t="shared" si="6074"/>
        <v>|n</v>
      </c>
      <c r="CW336" s="60"/>
      <c r="CX336" s="60"/>
      <c r="CY336" s="60"/>
      <c r="CZ336" s="60"/>
      <c r="DA336" s="60"/>
      <c r="DB336" s="71" t="str">
        <f t="shared" si="6075"/>
        <v/>
      </c>
      <c r="DC336" s="71" t="str">
        <f t="shared" si="6076"/>
        <v/>
      </c>
      <c r="DD336" s="71" t="str">
        <f t="shared" si="6077"/>
        <v/>
      </c>
      <c r="DE336" s="71" t="str">
        <f t="shared" si="6078"/>
        <v/>
      </c>
      <c r="DF336" s="71" t="str">
        <f t="shared" si="6079"/>
        <v/>
      </c>
      <c r="DG336" s="71" t="str">
        <f t="shared" si="6080"/>
        <v/>
      </c>
      <c r="DH336" s="71" t="str">
        <f t="shared" si="6081"/>
        <v/>
      </c>
      <c r="DI336" s="71" t="str">
        <f t="shared" si="6082"/>
        <v/>
      </c>
      <c r="DJ336" s="71" t="str">
        <f t="shared" si="6083"/>
        <v/>
      </c>
      <c r="DK336" s="71" t="str">
        <f t="shared" si="6084"/>
        <v/>
      </c>
      <c r="DL336" s="71" t="str">
        <f t="shared" si="6085"/>
        <v/>
      </c>
      <c r="DM336" s="71" t="str">
        <f t="shared" si="6086"/>
        <v/>
      </c>
      <c r="DN336" s="71" t="str">
        <f t="shared" si="6087"/>
        <v/>
      </c>
      <c r="DO336" s="71" t="str">
        <f t="shared" si="6088"/>
        <v/>
      </c>
      <c r="DP336" s="71" t="str">
        <f t="shared" si="6089"/>
        <v/>
      </c>
      <c r="DQ336" s="71" t="str">
        <f t="shared" si="6090"/>
        <v/>
      </c>
      <c r="DR336" s="71" t="str">
        <f t="shared" si="6091"/>
        <v/>
      </c>
      <c r="DS336" s="71" t="str">
        <f t="shared" si="6092"/>
        <v/>
      </c>
      <c r="DT336" s="71" t="str">
        <f t="shared" si="6093"/>
        <v/>
      </c>
      <c r="DU336" s="71" t="str">
        <f t="shared" si="6094"/>
        <v/>
      </c>
      <c r="DV336" s="71" t="str">
        <f t="shared" si="6095"/>
        <v/>
      </c>
      <c r="DW336" s="71" t="str">
        <f t="shared" si="6096"/>
        <v/>
      </c>
      <c r="DX336" s="71" t="str">
        <f t="shared" si="6097"/>
        <v/>
      </c>
      <c r="DY336" s="71" t="str">
        <f t="shared" si="6098"/>
        <v/>
      </c>
      <c r="DZ336" s="71" t="str">
        <f t="shared" si="6099"/>
        <v/>
      </c>
      <c r="EA336" s="71" t="str">
        <f t="shared" si="6100"/>
        <v/>
      </c>
      <c r="EB336" s="71" t="str">
        <f t="shared" si="6101"/>
        <v/>
      </c>
      <c r="EC336" s="71" t="str">
        <f t="shared" si="6102"/>
        <v/>
      </c>
      <c r="ED336" s="71" t="str">
        <f t="shared" si="6103"/>
        <v/>
      </c>
      <c r="EE336" s="71" t="str">
        <f t="shared" si="6104"/>
        <v/>
      </c>
      <c r="EF336" s="71" t="str">
        <f t="shared" si="6105"/>
        <v/>
      </c>
      <c r="EG336" s="71" t="str">
        <f t="shared" si="6106"/>
        <v/>
      </c>
      <c r="EH336" s="71" t="str">
        <f t="shared" si="6107"/>
        <v/>
      </c>
      <c r="EI336" s="71" t="str">
        <f t="shared" si="6108"/>
        <v/>
      </c>
      <c r="EJ336" s="71" t="str">
        <f t="shared" si="6109"/>
        <v/>
      </c>
      <c r="EK336" s="71" t="str">
        <f t="shared" si="6110"/>
        <v/>
      </c>
      <c r="EL336" s="71" t="str">
        <f t="shared" si="6111"/>
        <v/>
      </c>
      <c r="EM336" s="71" t="str">
        <f t="shared" si="6112"/>
        <v/>
      </c>
      <c r="EN336" s="71" t="str">
        <f t="shared" si="6113"/>
        <v/>
      </c>
      <c r="EO336" s="71" t="str">
        <f t="shared" si="6114"/>
        <v/>
      </c>
      <c r="EP336" s="71" t="str">
        <f t="shared" si="6115"/>
        <v/>
      </c>
      <c r="EQ336" s="71" t="str">
        <f t="shared" si="6116"/>
        <v/>
      </c>
      <c r="ER336" s="71" t="str">
        <f t="shared" si="6117"/>
        <v/>
      </c>
      <c r="ES336" s="71" t="str">
        <f t="shared" si="6118"/>
        <v/>
      </c>
      <c r="ET336" s="71" t="str">
        <f t="shared" si="6119"/>
        <v/>
      </c>
      <c r="EU336" s="71" t="str">
        <f t="shared" si="6120"/>
        <v/>
      </c>
      <c r="EV336" s="71" t="str">
        <f t="shared" si="6121"/>
        <v/>
      </c>
      <c r="EW336" s="71" t="str">
        <f t="shared" si="6122"/>
        <v/>
      </c>
      <c r="EX336" s="71" t="str">
        <f t="shared" si="6123"/>
        <v/>
      </c>
      <c r="EY336" s="71" t="str">
        <f t="shared" si="6124"/>
        <v/>
      </c>
      <c r="EZ336" s="71" t="str">
        <f t="shared" si="6125"/>
        <v/>
      </c>
      <c r="FA336" s="71" t="str">
        <f t="shared" si="6126"/>
        <v/>
      </c>
      <c r="FB336" s="71" t="str">
        <f t="shared" si="6127"/>
        <v/>
      </c>
      <c r="FC336" s="71" t="str">
        <f t="shared" si="6128"/>
        <v/>
      </c>
      <c r="FD336" s="71" t="str">
        <f t="shared" si="6129"/>
        <v/>
      </c>
      <c r="FE336" s="71" t="str">
        <f t="shared" si="6130"/>
        <v/>
      </c>
      <c r="FF336" s="71" t="str">
        <f t="shared" si="6131"/>
        <v/>
      </c>
      <c r="FG336" s="71" t="str">
        <f t="shared" si="6132"/>
        <v/>
      </c>
      <c r="FH336" s="71" t="str">
        <f t="shared" si="6133"/>
        <v/>
      </c>
      <c r="FI336" s="71" t="str">
        <f t="shared" si="6134"/>
        <v/>
      </c>
      <c r="FJ336" s="71" t="str">
        <f t="shared" si="6135"/>
        <v/>
      </c>
      <c r="FK336" s="71" t="str">
        <f t="shared" si="6136"/>
        <v/>
      </c>
      <c r="FL336" s="71" t="str">
        <f t="shared" si="6137"/>
        <v/>
      </c>
      <c r="FM336" s="71" t="str">
        <f t="shared" si="6138"/>
        <v/>
      </c>
      <c r="FN336" s="71" t="str">
        <f t="shared" si="6139"/>
        <v/>
      </c>
      <c r="FO336" s="71" t="str">
        <f t="shared" si="6140"/>
        <v/>
      </c>
      <c r="FP336" s="71" t="str">
        <f t="shared" si="6141"/>
        <v/>
      </c>
      <c r="FQ336" s="71" t="str">
        <f t="shared" si="6142"/>
        <v/>
      </c>
      <c r="FR336" s="71" t="str">
        <f t="shared" si="6143"/>
        <v/>
      </c>
      <c r="FS336" s="71" t="str">
        <f t="shared" si="6144"/>
        <v/>
      </c>
    </row>
    <row r="337" spans="1:175">
      <c r="A337" s="80"/>
      <c r="B337" s="80" t="s">
        <v>925</v>
      </c>
      <c r="C337" s="61" t="s">
        <v>899</v>
      </c>
      <c r="T337" s="144"/>
      <c r="U337" s="85"/>
      <c r="CN337" s="70" t="str">
        <f t="shared" si="5998"/>
        <v>InitUnitState('IF27',,,,,,,,,,)</v>
      </c>
      <c r="CO337" s="70" t="str">
        <f t="shared" si="5999"/>
        <v>InitUnitNormal('IF27',,,,,,,,,,)</v>
      </c>
      <c r="CP337" s="70" t="str">
        <f t="shared" si="6000"/>
        <v>InitUnitMagic('IF27',,,,,,,,,,)</v>
      </c>
      <c r="CQ337" s="70" t="str">
        <f t="shared" si="6001"/>
        <v>InitUnitAdd('IF27',,,,,,,,,,)</v>
      </c>
      <c r="CR337" s="70" t="str">
        <f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344&amp;CR$1&amp;")"</f>
        <v>InitEquipData('IF27',,"",,,,,'','','','','','',"")</v>
      </c>
      <c r="CU337" s="95" t="str">
        <f t="shared" si="6074"/>
        <v>|n</v>
      </c>
      <c r="CW337" s="60"/>
      <c r="CX337" s="60"/>
      <c r="CY337" s="60"/>
      <c r="CZ337" s="60"/>
      <c r="DA337" s="60"/>
      <c r="DB337" s="71" t="str">
        <f t="shared" si="6075"/>
        <v/>
      </c>
      <c r="DC337" s="71" t="str">
        <f t="shared" si="6076"/>
        <v/>
      </c>
      <c r="DD337" s="71" t="str">
        <f t="shared" si="6077"/>
        <v/>
      </c>
      <c r="DE337" s="71" t="str">
        <f t="shared" si="6078"/>
        <v/>
      </c>
      <c r="DF337" s="71" t="str">
        <f t="shared" si="6079"/>
        <v/>
      </c>
      <c r="DG337" s="71" t="str">
        <f t="shared" si="6080"/>
        <v/>
      </c>
      <c r="DH337" s="71" t="str">
        <f t="shared" si="6081"/>
        <v/>
      </c>
      <c r="DI337" s="71" t="str">
        <f t="shared" si="6082"/>
        <v/>
      </c>
      <c r="DJ337" s="71" t="str">
        <f t="shared" si="6083"/>
        <v/>
      </c>
      <c r="DK337" s="71" t="str">
        <f t="shared" si="6084"/>
        <v/>
      </c>
      <c r="DL337" s="71" t="str">
        <f t="shared" si="6085"/>
        <v/>
      </c>
      <c r="DM337" s="71" t="str">
        <f t="shared" si="6086"/>
        <v/>
      </c>
      <c r="DN337" s="71" t="str">
        <f t="shared" si="6087"/>
        <v/>
      </c>
      <c r="DO337" s="71" t="str">
        <f t="shared" si="6088"/>
        <v/>
      </c>
      <c r="DP337" s="71" t="str">
        <f t="shared" si="6089"/>
        <v/>
      </c>
      <c r="DQ337" s="71" t="str">
        <f t="shared" si="6090"/>
        <v/>
      </c>
      <c r="DR337" s="71" t="str">
        <f t="shared" si="6091"/>
        <v/>
      </c>
      <c r="DS337" s="71" t="str">
        <f t="shared" si="6092"/>
        <v/>
      </c>
      <c r="DT337" s="71" t="str">
        <f t="shared" si="6093"/>
        <v/>
      </c>
      <c r="DU337" s="71" t="str">
        <f t="shared" si="6094"/>
        <v/>
      </c>
      <c r="DV337" s="71" t="str">
        <f t="shared" si="6095"/>
        <v/>
      </c>
      <c r="DW337" s="71" t="str">
        <f t="shared" si="6096"/>
        <v/>
      </c>
      <c r="DX337" s="71" t="str">
        <f t="shared" si="6097"/>
        <v/>
      </c>
      <c r="DY337" s="71" t="str">
        <f t="shared" si="6098"/>
        <v/>
      </c>
      <c r="DZ337" s="71" t="str">
        <f t="shared" si="6099"/>
        <v/>
      </c>
      <c r="EA337" s="71" t="str">
        <f t="shared" si="6100"/>
        <v/>
      </c>
      <c r="EB337" s="71" t="str">
        <f t="shared" si="6101"/>
        <v/>
      </c>
      <c r="EC337" s="71" t="str">
        <f t="shared" si="6102"/>
        <v/>
      </c>
      <c r="ED337" s="71" t="str">
        <f t="shared" si="6103"/>
        <v/>
      </c>
      <c r="EE337" s="71" t="str">
        <f t="shared" si="6104"/>
        <v/>
      </c>
      <c r="EF337" s="71" t="str">
        <f t="shared" si="6105"/>
        <v/>
      </c>
      <c r="EG337" s="71" t="str">
        <f t="shared" si="6106"/>
        <v/>
      </c>
      <c r="EH337" s="71" t="str">
        <f t="shared" si="6107"/>
        <v/>
      </c>
      <c r="EI337" s="71" t="str">
        <f t="shared" si="6108"/>
        <v/>
      </c>
      <c r="EJ337" s="71" t="str">
        <f t="shared" si="6109"/>
        <v/>
      </c>
      <c r="EK337" s="71" t="str">
        <f t="shared" si="6110"/>
        <v/>
      </c>
      <c r="EL337" s="71" t="str">
        <f t="shared" si="6111"/>
        <v/>
      </c>
      <c r="EM337" s="71" t="str">
        <f t="shared" si="6112"/>
        <v/>
      </c>
      <c r="EN337" s="71" t="str">
        <f t="shared" si="6113"/>
        <v/>
      </c>
      <c r="EO337" s="71" t="str">
        <f t="shared" si="6114"/>
        <v/>
      </c>
      <c r="EP337" s="71" t="str">
        <f t="shared" si="6115"/>
        <v/>
      </c>
      <c r="EQ337" s="71" t="str">
        <f t="shared" si="6116"/>
        <v/>
      </c>
      <c r="ER337" s="71" t="str">
        <f t="shared" si="6117"/>
        <v/>
      </c>
      <c r="ES337" s="71" t="str">
        <f t="shared" si="6118"/>
        <v/>
      </c>
      <c r="ET337" s="71" t="str">
        <f t="shared" si="6119"/>
        <v/>
      </c>
      <c r="EU337" s="71" t="str">
        <f t="shared" si="6120"/>
        <v/>
      </c>
      <c r="EV337" s="71" t="str">
        <f t="shared" si="6121"/>
        <v/>
      </c>
      <c r="EW337" s="71" t="str">
        <f t="shared" si="6122"/>
        <v/>
      </c>
      <c r="EX337" s="71" t="str">
        <f t="shared" si="6123"/>
        <v/>
      </c>
      <c r="EY337" s="71" t="str">
        <f t="shared" si="6124"/>
        <v/>
      </c>
      <c r="EZ337" s="71" t="str">
        <f t="shared" si="6125"/>
        <v/>
      </c>
      <c r="FA337" s="71" t="str">
        <f t="shared" si="6126"/>
        <v/>
      </c>
      <c r="FB337" s="71" t="str">
        <f t="shared" si="6127"/>
        <v/>
      </c>
      <c r="FC337" s="71" t="str">
        <f t="shared" si="6128"/>
        <v/>
      </c>
      <c r="FD337" s="71" t="str">
        <f t="shared" si="6129"/>
        <v/>
      </c>
      <c r="FE337" s="71" t="str">
        <f t="shared" si="6130"/>
        <v/>
      </c>
      <c r="FF337" s="71" t="str">
        <f t="shared" si="6131"/>
        <v/>
      </c>
      <c r="FG337" s="71" t="str">
        <f t="shared" si="6132"/>
        <v/>
      </c>
      <c r="FH337" s="71" t="str">
        <f t="shared" si="6133"/>
        <v/>
      </c>
      <c r="FI337" s="71" t="str">
        <f t="shared" si="6134"/>
        <v/>
      </c>
      <c r="FJ337" s="71" t="str">
        <f t="shared" si="6135"/>
        <v/>
      </c>
      <c r="FK337" s="71" t="str">
        <f t="shared" si="6136"/>
        <v/>
      </c>
      <c r="FL337" s="71" t="str">
        <f t="shared" si="6137"/>
        <v/>
      </c>
      <c r="FM337" s="71" t="str">
        <f t="shared" si="6138"/>
        <v/>
      </c>
      <c r="FN337" s="71" t="str">
        <f t="shared" si="6139"/>
        <v/>
      </c>
      <c r="FO337" s="71" t="str">
        <f t="shared" si="6140"/>
        <v/>
      </c>
      <c r="FP337" s="71" t="str">
        <f t="shared" si="6141"/>
        <v/>
      </c>
      <c r="FQ337" s="71" t="str">
        <f t="shared" si="6142"/>
        <v/>
      </c>
      <c r="FR337" s="71" t="str">
        <f t="shared" si="6143"/>
        <v/>
      </c>
      <c r="FS337" s="71" t="str">
        <f t="shared" si="6144"/>
        <v/>
      </c>
    </row>
    <row r="338" spans="1:175">
      <c r="A338" s="80"/>
      <c r="B338" s="80" t="s">
        <v>926</v>
      </c>
      <c r="C338" s="61" t="s">
        <v>899</v>
      </c>
      <c r="T338" s="144"/>
      <c r="U338" s="85"/>
      <c r="CN338" s="70" t="str">
        <f t="shared" ref="CN338:CN343" si="6145">"InitUnitState('"&amp;B338&amp;"',"&amp;V338&amp;","&amp;W338&amp;","&amp;X338&amp;","&amp;Y338&amp;","&amp;Z338&amp;","&amp;AA338&amp;","&amp;AB338&amp;","&amp;AC338&amp;","&amp;AD338&amp;","&amp;AE338&amp;")"</f>
        <v>InitUnitState('IF28',,,,,,,,,,)</v>
      </c>
      <c r="CO338" s="70" t="str">
        <f t="shared" ref="CO338:CO343" si="6146">"InitUnitNormal('"&amp;B338&amp;"',"&amp;AF338&amp;","&amp;AG338&amp;","&amp;AH338&amp;","&amp;AI338&amp;","&amp;AJ338&amp;","&amp;AK338&amp;","&amp;AL338&amp;","&amp;AM338&amp;","&amp;AN338&amp;","&amp;AO338&amp;")"</f>
        <v>InitUnitNormal('IF28',,,,,,,,,,)</v>
      </c>
      <c r="CP338" s="70" t="str">
        <f t="shared" ref="CP338:CP343" si="6147">"InitUnitMagic('"&amp;B338&amp;"',"&amp;AP338&amp;","&amp;AQ338&amp;","&amp;AR338&amp;","&amp;AS338&amp;","&amp;AT338&amp;","&amp;AU338&amp;","&amp;AV338&amp;","&amp;AW338&amp;","&amp;BI338&amp;","&amp;BJ338&amp;")"</f>
        <v>InitUnitMagic('IF28',,,,,,,,,,)</v>
      </c>
      <c r="CQ338" s="70" t="str">
        <f t="shared" ref="CQ338:CQ343" si="6148">"InitUnitAdd('"&amp;B338&amp;"',"&amp;BK338&amp;","&amp;BL338&amp;","&amp;BM338&amp;","&amp;BN338&amp;","&amp;BO338&amp;","&amp;BP338&amp;","&amp;BQ338&amp;","&amp;BR338&amp;","&amp;BS338&amp;","&amp;BT338&amp;")"</f>
        <v>InitUnitAdd('IF28',,,,,,,,,,)</v>
      </c>
      <c r="CR338" s="70" t="str">
        <f t="shared" ref="CR338:CR340" si="6149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InitEquipData('IF28',,"",,,,,'','','','','','',"")</v>
      </c>
      <c r="CU338" s="95" t="str">
        <f t="shared" ref="CU338:CU343" si="6150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0"/>
      <c r="CX338" s="60"/>
      <c r="CY338" s="60"/>
      <c r="CZ338" s="60"/>
      <c r="DA338" s="60"/>
      <c r="DB338" s="71" t="str">
        <f t="shared" ref="DB338:DB343" si="6151">IF(V338="","","|n"&amp;DB$2&amp;"+"&amp;V338&amp;DB$1)</f>
        <v/>
      </c>
      <c r="DC338" s="71" t="str">
        <f t="shared" ref="DC338:DC343" si="6152">IF(W338="","","|n"&amp;DC$2&amp;"+"&amp;W338&amp;DC$1)</f>
        <v/>
      </c>
      <c r="DD338" s="71" t="str">
        <f t="shared" ref="DD338:DD343" si="6153">IF(X338="","","|n"&amp;DD$2&amp;"+"&amp;X338&amp;DD$1)</f>
        <v/>
      </c>
      <c r="DE338" s="71" t="str">
        <f t="shared" ref="DE338:DE343" si="6154">IF(Y338="","","|n"&amp;DE$2&amp;"+"&amp;Y338&amp;DE$1)</f>
        <v/>
      </c>
      <c r="DF338" s="71" t="str">
        <f t="shared" ref="DF338:DF343" si="6155">IF(Z338="","","|n"&amp;DF$2&amp;"+"&amp;Z338&amp;DF$1)</f>
        <v/>
      </c>
      <c r="DG338" s="71" t="str">
        <f t="shared" ref="DG338:DG343" si="6156">IF(AA338="","","|n"&amp;DG$2&amp;"+"&amp;AA338&amp;DG$1)</f>
        <v/>
      </c>
      <c r="DH338" s="71" t="str">
        <f t="shared" ref="DH338:DH343" si="6157">IF(AB338="","","|n"&amp;DH$2&amp;"+"&amp;AB338&amp;DH$1)</f>
        <v/>
      </c>
      <c r="DI338" s="71" t="str">
        <f t="shared" ref="DI338:DI343" si="6158">IF(AC338="","","|n"&amp;DI$2&amp;"+"&amp;AC338&amp;DI$1)</f>
        <v/>
      </c>
      <c r="DJ338" s="71" t="str">
        <f t="shared" ref="DJ338:DJ343" si="6159">IF(AD338="","","|n"&amp;DJ$2&amp;"+"&amp;AD338&amp;DJ$1)</f>
        <v/>
      </c>
      <c r="DK338" s="71" t="str">
        <f t="shared" ref="DK338:DK343" si="6160">IF(AE338="","","|n"&amp;DK$2&amp;"+"&amp;AE338&amp;DK$1)</f>
        <v/>
      </c>
      <c r="DL338" s="71" t="str">
        <f t="shared" ref="DL338:DL343" si="6161">IF(AF338="","","|n"&amp;DL$2&amp;"+"&amp;AF338&amp;DL$1)</f>
        <v/>
      </c>
      <c r="DM338" s="71" t="str">
        <f t="shared" ref="DM338:DM343" si="6162">IF(AG338="","","|n"&amp;DM$2&amp;"+"&amp;AG338&amp;DM$1)</f>
        <v/>
      </c>
      <c r="DN338" s="71" t="str">
        <f t="shared" ref="DN338:DN343" si="6163">IF(AH338="","","|n"&amp;DN$2&amp;"+"&amp;AH338&amp;DN$1)</f>
        <v/>
      </c>
      <c r="DO338" s="71" t="str">
        <f t="shared" ref="DO338:DO343" si="6164">IF(AI338="","","|n"&amp;DO$2&amp;"+"&amp;AI338&amp;DO$1)</f>
        <v/>
      </c>
      <c r="DP338" s="71" t="str">
        <f t="shared" ref="DP338:DP343" si="6165">IF(AJ338="","","|n"&amp;DP$2&amp;"+"&amp;AJ338&amp;DP$1)</f>
        <v/>
      </c>
      <c r="DQ338" s="71" t="str">
        <f t="shared" ref="DQ338:DQ343" si="6166">IF(AK338="","","|n"&amp;DQ$2&amp;"+"&amp;AK338&amp;DQ$1)</f>
        <v/>
      </c>
      <c r="DR338" s="71" t="str">
        <f t="shared" ref="DR338:DR343" si="6167">IF(AL338="","","|n"&amp;DR$2&amp;"+"&amp;AL338&amp;DR$1)</f>
        <v/>
      </c>
      <c r="DS338" s="71" t="str">
        <f t="shared" ref="DS338:DS343" si="6168">IF(AM338="","","|n"&amp;DS$2&amp;"+"&amp;AM338&amp;DS$1)</f>
        <v/>
      </c>
      <c r="DT338" s="71" t="str">
        <f t="shared" ref="DT338:DT343" si="6169">IF(AN338="","","|n"&amp;DT$2&amp;"+"&amp;AN338&amp;DT$1)</f>
        <v/>
      </c>
      <c r="DU338" s="71" t="str">
        <f t="shared" ref="DU338:DU343" si="6170">IF(AO338="","","|n"&amp;DU$2&amp;"+"&amp;AO338&amp;DU$1)</f>
        <v/>
      </c>
      <c r="DV338" s="71" t="str">
        <f t="shared" ref="DV338:DV343" si="6171">IF(AP338="","","|n"&amp;DV$2&amp;"+"&amp;AP338&amp;DV$1)</f>
        <v/>
      </c>
      <c r="DW338" s="71" t="str">
        <f t="shared" ref="DW338:DW343" si="6172">IF(AQ338="","","|n"&amp;DW$2&amp;"+"&amp;AQ338&amp;DW$1)</f>
        <v/>
      </c>
      <c r="DX338" s="71" t="str">
        <f t="shared" ref="DX338:DX343" si="6173">IF(AR338="","","|n"&amp;DX$2&amp;"+"&amp;AR338&amp;DX$1)</f>
        <v/>
      </c>
      <c r="DY338" s="71" t="str">
        <f t="shared" ref="DY338:DY343" si="6174">IF(AS338="","","|n"&amp;DY$2&amp;"+"&amp;AS338&amp;DY$1)</f>
        <v/>
      </c>
      <c r="DZ338" s="71" t="str">
        <f t="shared" ref="DZ338:DZ343" si="6175">IF(AT338="","","|n"&amp;DZ$2&amp;"+"&amp;AT338&amp;DZ$1)</f>
        <v/>
      </c>
      <c r="EA338" s="71" t="str">
        <f t="shared" ref="EA338:EA343" si="6176">IF(AU338="","","|n"&amp;EA$2&amp;"+"&amp;AU338&amp;EA$1)</f>
        <v/>
      </c>
      <c r="EB338" s="71" t="str">
        <f t="shared" ref="EB338:EB343" si="6177">IF(AV338="","","|n"&amp;EB$2&amp;"+"&amp;AV338&amp;EB$1)</f>
        <v/>
      </c>
      <c r="EC338" s="71" t="str">
        <f t="shared" ref="EC338:EC343" si="6178">IF(AW338="","","|n"&amp;EC$2&amp;"+"&amp;AW338&amp;EC$1)</f>
        <v/>
      </c>
      <c r="ED338" s="71" t="str">
        <f t="shared" ref="ED338:ED343" si="6179">IF(AX338="","","|n"&amp;ED$2&amp;"+"&amp;AX338&amp;ED$1)</f>
        <v/>
      </c>
      <c r="EE338" s="71" t="str">
        <f t="shared" ref="EE338:EE343" si="6180">IF(AY338="","","|n"&amp;EE$2&amp;"+"&amp;AY338&amp;EE$1)</f>
        <v/>
      </c>
      <c r="EF338" s="71" t="str">
        <f t="shared" ref="EF338:EF343" si="6181">IF(AZ338="","","|n"&amp;EF$2&amp;"+"&amp;AZ338&amp;EF$1)</f>
        <v/>
      </c>
      <c r="EG338" s="71" t="str">
        <f t="shared" ref="EG338:EG343" si="6182">IF(BA338="","","|n"&amp;EG$2&amp;"+"&amp;BA338&amp;EG$1)</f>
        <v/>
      </c>
      <c r="EH338" s="71" t="str">
        <f t="shared" ref="EH338:EH343" si="6183">IF(BB338="","","|n"&amp;EH$2&amp;"+"&amp;BB338&amp;EH$1)</f>
        <v/>
      </c>
      <c r="EI338" s="71" t="str">
        <f t="shared" ref="EI338:EI343" si="6184">IF(BC338="","","|n"&amp;EI$2&amp;"+"&amp;BC338&amp;EI$1)</f>
        <v/>
      </c>
      <c r="EJ338" s="71" t="str">
        <f t="shared" ref="EJ338:EJ343" si="6185">IF(BD338="","","|n"&amp;EJ$2&amp;"+"&amp;BD338&amp;EJ$1)</f>
        <v/>
      </c>
      <c r="EK338" s="71" t="str">
        <f t="shared" ref="EK338:EK343" si="6186">IF(BE338="","","|n"&amp;EK$2&amp;"+"&amp;BE338&amp;EK$1)</f>
        <v/>
      </c>
      <c r="EL338" s="71" t="str">
        <f t="shared" ref="EL338:EL343" si="6187">IF(BF338="","","|n"&amp;EL$2&amp;"+"&amp;BF338&amp;EL$1)</f>
        <v/>
      </c>
      <c r="EM338" s="71" t="str">
        <f t="shared" ref="EM338:EM343" si="6188">IF(BG338="","","|n"&amp;EM$2&amp;"+"&amp;BG338&amp;EM$1)</f>
        <v/>
      </c>
      <c r="EN338" s="71" t="str">
        <f t="shared" ref="EN338:EN343" si="6189">IF(BH338="","","|n"&amp;EN$2&amp;"+"&amp;BH338&amp;EN$1)</f>
        <v/>
      </c>
      <c r="EO338" s="71" t="str">
        <f t="shared" ref="EO338:EO343" si="6190">IF(BI338="","","|n"&amp;EO$2&amp;"+"&amp;BI338&amp;EO$1)</f>
        <v/>
      </c>
      <c r="EP338" s="71" t="str">
        <f t="shared" ref="EP338:EP343" si="6191">IF(BJ338="","","|n"&amp;EP$2&amp;"+"&amp;BJ338&amp;EP$1)</f>
        <v/>
      </c>
      <c r="EQ338" s="71" t="str">
        <f t="shared" ref="EQ338:EQ343" si="6192">IF(BK338="","","|n"&amp;EQ$2&amp;"+"&amp;BK338&amp;EQ$1)</f>
        <v/>
      </c>
      <c r="ER338" s="71" t="str">
        <f t="shared" ref="ER338:ER343" si="6193">IF(BL338="","","|n"&amp;ER$2&amp;"+"&amp;BL338&amp;ER$1)</f>
        <v/>
      </c>
      <c r="ES338" s="71" t="str">
        <f t="shared" ref="ES338:ES343" si="6194">IF(BM338="","","|n"&amp;ES$2&amp;"+"&amp;BM338&amp;ES$1)</f>
        <v/>
      </c>
      <c r="ET338" s="71" t="str">
        <f t="shared" ref="ET338:ET343" si="6195">IF(BN338="","","|n"&amp;ET$2&amp;"+"&amp;BN338&amp;ET$1)</f>
        <v/>
      </c>
      <c r="EU338" s="71" t="str">
        <f t="shared" ref="EU338:EU343" si="6196">IF(BO338="","","|n"&amp;EU$2&amp;"+"&amp;BO338&amp;EU$1)</f>
        <v/>
      </c>
      <c r="EV338" s="71" t="str">
        <f t="shared" ref="EV338:EV343" si="6197">IF(BP338="","","|n"&amp;EV$2&amp;"+"&amp;BP338&amp;EV$1)</f>
        <v/>
      </c>
      <c r="EW338" s="71" t="str">
        <f t="shared" ref="EW338:EW343" si="6198">IF(BQ338="","","|n"&amp;EW$2&amp;"+"&amp;BQ338&amp;EW$1)</f>
        <v/>
      </c>
      <c r="EX338" s="71" t="str">
        <f t="shared" ref="EX338:EX343" si="6199">IF(BR338="","","|n"&amp;EX$2&amp;"+"&amp;BR338&amp;EX$1)</f>
        <v/>
      </c>
      <c r="EY338" s="71" t="str">
        <f t="shared" ref="EY338:EY343" si="6200">IF(BS338="","","|n"&amp;EY$2&amp;"+"&amp;BS338&amp;EY$1)</f>
        <v/>
      </c>
      <c r="EZ338" s="71" t="str">
        <f t="shared" ref="EZ338:EZ343" si="6201">IF(BT338="","","|n"&amp;EZ$2&amp;"+"&amp;BT338&amp;EZ$1)</f>
        <v/>
      </c>
      <c r="FA338" s="71" t="str">
        <f t="shared" ref="FA338:FA343" si="6202">IF(BU338="","","|n"&amp;FA$2&amp;"+"&amp;BU338&amp;FA$1)</f>
        <v/>
      </c>
      <c r="FB338" s="71" t="str">
        <f t="shared" ref="FB338:FB343" si="6203">IF(BV338="","","|n"&amp;FB$2&amp;"+"&amp;BV338&amp;FB$1)</f>
        <v/>
      </c>
      <c r="FC338" s="71" t="str">
        <f t="shared" ref="FC338:FC343" si="6204">IF(BW338="","","|n"&amp;FC$2&amp;"+"&amp;BW338&amp;FC$1)</f>
        <v/>
      </c>
      <c r="FD338" s="71" t="str">
        <f t="shared" ref="FD338:FD343" si="6205">IF(BX338="","","|n"&amp;FD$2&amp;"+"&amp;BX338&amp;FD$1)</f>
        <v/>
      </c>
      <c r="FE338" s="71" t="str">
        <f t="shared" ref="FE338:FE343" si="6206">IF(BY338="","","|n"&amp;FE$2&amp;"+"&amp;BY338&amp;FE$1)</f>
        <v/>
      </c>
      <c r="FF338" s="71" t="str">
        <f t="shared" ref="FF338:FF343" si="6207">IF(BZ338="","","|n"&amp;FF$2&amp;"+"&amp;BZ338&amp;FF$1)</f>
        <v/>
      </c>
      <c r="FG338" s="71" t="str">
        <f t="shared" ref="FG338:FG343" si="6208">IF(CA338="","","|n"&amp;FG$2&amp;"+"&amp;CA338&amp;FG$1)</f>
        <v/>
      </c>
      <c r="FH338" s="71" t="str">
        <f t="shared" ref="FH338:FH343" si="6209">IF(CB338="","","|n"&amp;FH$2&amp;"+"&amp;CB338&amp;FH$1)</f>
        <v/>
      </c>
      <c r="FI338" s="71" t="str">
        <f t="shared" ref="FI338:FI343" si="6210">IF(CC338="","","|n"&amp;FI$2&amp;"+"&amp;CC338&amp;FI$1)</f>
        <v/>
      </c>
      <c r="FJ338" s="71" t="str">
        <f t="shared" ref="FJ338:FJ343" si="6211">IF(CD338="","","|n"&amp;FJ$2&amp;"+"&amp;CD338&amp;FJ$1)</f>
        <v/>
      </c>
      <c r="FK338" s="71" t="str">
        <f t="shared" ref="FK338:FK343" si="6212">IF(CE338="","","|n"&amp;FK$2&amp;"+"&amp;CE338&amp;FK$1)</f>
        <v/>
      </c>
      <c r="FL338" s="71" t="str">
        <f t="shared" ref="FL338:FL343" si="6213">IF(CF338="","","|n"&amp;FL$2&amp;"+"&amp;CF338&amp;FL$1)</f>
        <v/>
      </c>
      <c r="FM338" s="71" t="str">
        <f t="shared" ref="FM338:FM343" si="6214">IF(CG338="","","|n"&amp;FM$2&amp;"+"&amp;CG338&amp;FM$1)</f>
        <v/>
      </c>
      <c r="FN338" s="71" t="str">
        <f t="shared" ref="FN338:FN343" si="6215">IF(CH338="","","|n"&amp;FN$2&amp;"+"&amp;CH338&amp;FN$1)</f>
        <v/>
      </c>
      <c r="FO338" s="71" t="str">
        <f t="shared" ref="FO338:FO343" si="6216">IF(CI338="","","|n"&amp;FO$2&amp;"+"&amp;CI338&amp;FO$1)</f>
        <v/>
      </c>
      <c r="FP338" s="71" t="str">
        <f t="shared" ref="FP338:FP343" si="6217">IF(CJ338="","","|n"&amp;FP$2&amp;"+"&amp;CJ338&amp;FP$1)</f>
        <v/>
      </c>
      <c r="FQ338" s="71" t="str">
        <f t="shared" ref="FQ338:FQ343" si="6218">IF(CK338="","","|n"&amp;FQ$2&amp;"+"&amp;CK338&amp;FQ$1)</f>
        <v/>
      </c>
      <c r="FR338" s="71" t="str">
        <f t="shared" ref="FR338:FR343" si="6219">IF(CL338="","","|n"&amp;FR$2&amp;"+"&amp;CL338&amp;FR$1)</f>
        <v/>
      </c>
      <c r="FS338" s="71" t="str">
        <f t="shared" ref="FS338:FS343" si="6220">IF(CM338="","","|n"&amp;FS$2&amp;"+"&amp;CM338&amp;FS$1)</f>
        <v/>
      </c>
    </row>
    <row r="339" spans="1:175">
      <c r="A339" s="80"/>
      <c r="B339" s="80" t="s">
        <v>927</v>
      </c>
      <c r="C339" s="61" t="s">
        <v>899</v>
      </c>
      <c r="T339" s="144"/>
      <c r="U339" s="85"/>
      <c r="CN339" s="70" t="str">
        <f t="shared" si="6145"/>
        <v>InitUnitState('IF29',,,,,,,,,,)</v>
      </c>
      <c r="CO339" s="70" t="str">
        <f t="shared" si="6146"/>
        <v>InitUnitNormal('IF29',,,,,,,,,,)</v>
      </c>
      <c r="CP339" s="70" t="str">
        <f t="shared" si="6147"/>
        <v>InitUnitMagic('IF29',,,,,,,,,,)</v>
      </c>
      <c r="CQ339" s="70" t="str">
        <f t="shared" si="6148"/>
        <v>InitUnitAdd('IF29',,,,,,,,,,)</v>
      </c>
      <c r="CR339" s="70" t="str">
        <f t="shared" si="6149"/>
        <v>InitEquipData('IF29',,"",,,,,'','','','','','',"")</v>
      </c>
      <c r="CU339" s="95" t="str">
        <f t="shared" si="6150"/>
        <v>|n</v>
      </c>
      <c r="CW339" s="60"/>
      <c r="CX339" s="60"/>
      <c r="CY339" s="60"/>
      <c r="CZ339" s="60"/>
      <c r="DA339" s="60"/>
      <c r="DB339" s="71" t="str">
        <f t="shared" si="6151"/>
        <v/>
      </c>
      <c r="DC339" s="71" t="str">
        <f t="shared" si="6152"/>
        <v/>
      </c>
      <c r="DD339" s="71" t="str">
        <f t="shared" si="6153"/>
        <v/>
      </c>
      <c r="DE339" s="71" t="str">
        <f t="shared" si="6154"/>
        <v/>
      </c>
      <c r="DF339" s="71" t="str">
        <f t="shared" si="6155"/>
        <v/>
      </c>
      <c r="DG339" s="71" t="str">
        <f t="shared" si="6156"/>
        <v/>
      </c>
      <c r="DH339" s="71" t="str">
        <f t="shared" si="6157"/>
        <v/>
      </c>
      <c r="DI339" s="71" t="str">
        <f t="shared" si="6158"/>
        <v/>
      </c>
      <c r="DJ339" s="71" t="str">
        <f t="shared" si="6159"/>
        <v/>
      </c>
      <c r="DK339" s="71" t="str">
        <f t="shared" si="6160"/>
        <v/>
      </c>
      <c r="DL339" s="71" t="str">
        <f t="shared" si="6161"/>
        <v/>
      </c>
      <c r="DM339" s="71" t="str">
        <f t="shared" si="6162"/>
        <v/>
      </c>
      <c r="DN339" s="71" t="str">
        <f t="shared" si="6163"/>
        <v/>
      </c>
      <c r="DO339" s="71" t="str">
        <f t="shared" si="6164"/>
        <v/>
      </c>
      <c r="DP339" s="71" t="str">
        <f t="shared" si="6165"/>
        <v/>
      </c>
      <c r="DQ339" s="71" t="str">
        <f t="shared" si="6166"/>
        <v/>
      </c>
      <c r="DR339" s="71" t="str">
        <f t="shared" si="6167"/>
        <v/>
      </c>
      <c r="DS339" s="71" t="str">
        <f t="shared" si="6168"/>
        <v/>
      </c>
      <c r="DT339" s="71" t="str">
        <f t="shared" si="6169"/>
        <v/>
      </c>
      <c r="DU339" s="71" t="str">
        <f t="shared" si="6170"/>
        <v/>
      </c>
      <c r="DV339" s="71" t="str">
        <f t="shared" si="6171"/>
        <v/>
      </c>
      <c r="DW339" s="71" t="str">
        <f t="shared" si="6172"/>
        <v/>
      </c>
      <c r="DX339" s="71" t="str">
        <f t="shared" si="6173"/>
        <v/>
      </c>
      <c r="DY339" s="71" t="str">
        <f t="shared" si="6174"/>
        <v/>
      </c>
      <c r="DZ339" s="71" t="str">
        <f t="shared" si="6175"/>
        <v/>
      </c>
      <c r="EA339" s="71" t="str">
        <f t="shared" si="6176"/>
        <v/>
      </c>
      <c r="EB339" s="71" t="str">
        <f t="shared" si="6177"/>
        <v/>
      </c>
      <c r="EC339" s="71" t="str">
        <f t="shared" si="6178"/>
        <v/>
      </c>
      <c r="ED339" s="71" t="str">
        <f t="shared" si="6179"/>
        <v/>
      </c>
      <c r="EE339" s="71" t="str">
        <f t="shared" si="6180"/>
        <v/>
      </c>
      <c r="EF339" s="71" t="str">
        <f t="shared" si="6181"/>
        <v/>
      </c>
      <c r="EG339" s="71" t="str">
        <f t="shared" si="6182"/>
        <v/>
      </c>
      <c r="EH339" s="71" t="str">
        <f t="shared" si="6183"/>
        <v/>
      </c>
      <c r="EI339" s="71" t="str">
        <f t="shared" si="6184"/>
        <v/>
      </c>
      <c r="EJ339" s="71" t="str">
        <f t="shared" si="6185"/>
        <v/>
      </c>
      <c r="EK339" s="71" t="str">
        <f t="shared" si="6186"/>
        <v/>
      </c>
      <c r="EL339" s="71" t="str">
        <f t="shared" si="6187"/>
        <v/>
      </c>
      <c r="EM339" s="71" t="str">
        <f t="shared" si="6188"/>
        <v/>
      </c>
      <c r="EN339" s="71" t="str">
        <f t="shared" si="6189"/>
        <v/>
      </c>
      <c r="EO339" s="71" t="str">
        <f t="shared" si="6190"/>
        <v/>
      </c>
      <c r="EP339" s="71" t="str">
        <f t="shared" si="6191"/>
        <v/>
      </c>
      <c r="EQ339" s="71" t="str">
        <f t="shared" si="6192"/>
        <v/>
      </c>
      <c r="ER339" s="71" t="str">
        <f t="shared" si="6193"/>
        <v/>
      </c>
      <c r="ES339" s="71" t="str">
        <f t="shared" si="6194"/>
        <v/>
      </c>
      <c r="ET339" s="71" t="str">
        <f t="shared" si="6195"/>
        <v/>
      </c>
      <c r="EU339" s="71" t="str">
        <f t="shared" si="6196"/>
        <v/>
      </c>
      <c r="EV339" s="71" t="str">
        <f t="shared" si="6197"/>
        <v/>
      </c>
      <c r="EW339" s="71" t="str">
        <f t="shared" si="6198"/>
        <v/>
      </c>
      <c r="EX339" s="71" t="str">
        <f t="shared" si="6199"/>
        <v/>
      </c>
      <c r="EY339" s="71" t="str">
        <f t="shared" si="6200"/>
        <v/>
      </c>
      <c r="EZ339" s="71" t="str">
        <f t="shared" si="6201"/>
        <v/>
      </c>
      <c r="FA339" s="71" t="str">
        <f t="shared" si="6202"/>
        <v/>
      </c>
      <c r="FB339" s="71" t="str">
        <f t="shared" si="6203"/>
        <v/>
      </c>
      <c r="FC339" s="71" t="str">
        <f t="shared" si="6204"/>
        <v/>
      </c>
      <c r="FD339" s="71" t="str">
        <f t="shared" si="6205"/>
        <v/>
      </c>
      <c r="FE339" s="71" t="str">
        <f t="shared" si="6206"/>
        <v/>
      </c>
      <c r="FF339" s="71" t="str">
        <f t="shared" si="6207"/>
        <v/>
      </c>
      <c r="FG339" s="71" t="str">
        <f t="shared" si="6208"/>
        <v/>
      </c>
      <c r="FH339" s="71" t="str">
        <f t="shared" si="6209"/>
        <v/>
      </c>
      <c r="FI339" s="71" t="str">
        <f t="shared" si="6210"/>
        <v/>
      </c>
      <c r="FJ339" s="71" t="str">
        <f t="shared" si="6211"/>
        <v/>
      </c>
      <c r="FK339" s="71" t="str">
        <f t="shared" si="6212"/>
        <v/>
      </c>
      <c r="FL339" s="71" t="str">
        <f t="shared" si="6213"/>
        <v/>
      </c>
      <c r="FM339" s="71" t="str">
        <f t="shared" si="6214"/>
        <v/>
      </c>
      <c r="FN339" s="71" t="str">
        <f t="shared" si="6215"/>
        <v/>
      </c>
      <c r="FO339" s="71" t="str">
        <f t="shared" si="6216"/>
        <v/>
      </c>
      <c r="FP339" s="71" t="str">
        <f t="shared" si="6217"/>
        <v/>
      </c>
      <c r="FQ339" s="71" t="str">
        <f t="shared" si="6218"/>
        <v/>
      </c>
      <c r="FR339" s="71" t="str">
        <f t="shared" si="6219"/>
        <v/>
      </c>
      <c r="FS339" s="71" t="str">
        <f t="shared" si="6220"/>
        <v/>
      </c>
    </row>
    <row r="340" spans="1:175">
      <c r="A340" s="80"/>
      <c r="B340" s="80" t="s">
        <v>928</v>
      </c>
      <c r="C340" s="61" t="s">
        <v>899</v>
      </c>
      <c r="T340" s="144"/>
      <c r="U340" s="85"/>
      <c r="CN340" s="70" t="str">
        <f t="shared" si="6145"/>
        <v>InitUnitState('IF30',,,,,,,,,,)</v>
      </c>
      <c r="CO340" s="70" t="str">
        <f t="shared" si="6146"/>
        <v>InitUnitNormal('IF30',,,,,,,,,,)</v>
      </c>
      <c r="CP340" s="70" t="str">
        <f t="shared" si="6147"/>
        <v>InitUnitMagic('IF30',,,,,,,,,,)</v>
      </c>
      <c r="CQ340" s="70" t="str">
        <f t="shared" si="6148"/>
        <v>InitUnitAdd('IF30',,,,,,,,,,)</v>
      </c>
      <c r="CR340" s="70" t="str">
        <f t="shared" si="6149"/>
        <v>InitEquipData('IF30',,"",,,,,'','','','','','',"")</v>
      </c>
      <c r="CU340" s="95" t="str">
        <f t="shared" si="6150"/>
        <v>|n</v>
      </c>
      <c r="CW340" s="60"/>
      <c r="CX340" s="60"/>
      <c r="CY340" s="60"/>
      <c r="CZ340" s="60"/>
      <c r="DA340" s="60"/>
      <c r="DB340" s="71" t="str">
        <f t="shared" si="6151"/>
        <v/>
      </c>
      <c r="DC340" s="71" t="str">
        <f t="shared" si="6152"/>
        <v/>
      </c>
      <c r="DD340" s="71" t="str">
        <f t="shared" si="6153"/>
        <v/>
      </c>
      <c r="DE340" s="71" t="str">
        <f t="shared" si="6154"/>
        <v/>
      </c>
      <c r="DF340" s="71" t="str">
        <f t="shared" si="6155"/>
        <v/>
      </c>
      <c r="DG340" s="71" t="str">
        <f t="shared" si="6156"/>
        <v/>
      </c>
      <c r="DH340" s="71" t="str">
        <f t="shared" si="6157"/>
        <v/>
      </c>
      <c r="DI340" s="71" t="str">
        <f t="shared" si="6158"/>
        <v/>
      </c>
      <c r="DJ340" s="71" t="str">
        <f t="shared" si="6159"/>
        <v/>
      </c>
      <c r="DK340" s="71" t="str">
        <f t="shared" si="6160"/>
        <v/>
      </c>
      <c r="DL340" s="71" t="str">
        <f t="shared" si="6161"/>
        <v/>
      </c>
      <c r="DM340" s="71" t="str">
        <f t="shared" si="6162"/>
        <v/>
      </c>
      <c r="DN340" s="71" t="str">
        <f t="shared" si="6163"/>
        <v/>
      </c>
      <c r="DO340" s="71" t="str">
        <f t="shared" si="6164"/>
        <v/>
      </c>
      <c r="DP340" s="71" t="str">
        <f t="shared" si="6165"/>
        <v/>
      </c>
      <c r="DQ340" s="71" t="str">
        <f t="shared" si="6166"/>
        <v/>
      </c>
      <c r="DR340" s="71" t="str">
        <f t="shared" si="6167"/>
        <v/>
      </c>
      <c r="DS340" s="71" t="str">
        <f t="shared" si="6168"/>
        <v/>
      </c>
      <c r="DT340" s="71" t="str">
        <f t="shared" si="6169"/>
        <v/>
      </c>
      <c r="DU340" s="71" t="str">
        <f t="shared" si="6170"/>
        <v/>
      </c>
      <c r="DV340" s="71" t="str">
        <f t="shared" si="6171"/>
        <v/>
      </c>
      <c r="DW340" s="71" t="str">
        <f t="shared" si="6172"/>
        <v/>
      </c>
      <c r="DX340" s="71" t="str">
        <f t="shared" si="6173"/>
        <v/>
      </c>
      <c r="DY340" s="71" t="str">
        <f t="shared" si="6174"/>
        <v/>
      </c>
      <c r="DZ340" s="71" t="str">
        <f t="shared" si="6175"/>
        <v/>
      </c>
      <c r="EA340" s="71" t="str">
        <f t="shared" si="6176"/>
        <v/>
      </c>
      <c r="EB340" s="71" t="str">
        <f t="shared" si="6177"/>
        <v/>
      </c>
      <c r="EC340" s="71" t="str">
        <f t="shared" si="6178"/>
        <v/>
      </c>
      <c r="ED340" s="71" t="str">
        <f t="shared" si="6179"/>
        <v/>
      </c>
      <c r="EE340" s="71" t="str">
        <f t="shared" si="6180"/>
        <v/>
      </c>
      <c r="EF340" s="71" t="str">
        <f t="shared" si="6181"/>
        <v/>
      </c>
      <c r="EG340" s="71" t="str">
        <f t="shared" si="6182"/>
        <v/>
      </c>
      <c r="EH340" s="71" t="str">
        <f t="shared" si="6183"/>
        <v/>
      </c>
      <c r="EI340" s="71" t="str">
        <f t="shared" si="6184"/>
        <v/>
      </c>
      <c r="EJ340" s="71" t="str">
        <f t="shared" si="6185"/>
        <v/>
      </c>
      <c r="EK340" s="71" t="str">
        <f t="shared" si="6186"/>
        <v/>
      </c>
      <c r="EL340" s="71" t="str">
        <f t="shared" si="6187"/>
        <v/>
      </c>
      <c r="EM340" s="71" t="str">
        <f t="shared" si="6188"/>
        <v/>
      </c>
      <c r="EN340" s="71" t="str">
        <f t="shared" si="6189"/>
        <v/>
      </c>
      <c r="EO340" s="71" t="str">
        <f t="shared" si="6190"/>
        <v/>
      </c>
      <c r="EP340" s="71" t="str">
        <f t="shared" si="6191"/>
        <v/>
      </c>
      <c r="EQ340" s="71" t="str">
        <f t="shared" si="6192"/>
        <v/>
      </c>
      <c r="ER340" s="71" t="str">
        <f t="shared" si="6193"/>
        <v/>
      </c>
      <c r="ES340" s="71" t="str">
        <f t="shared" si="6194"/>
        <v/>
      </c>
      <c r="ET340" s="71" t="str">
        <f t="shared" si="6195"/>
        <v/>
      </c>
      <c r="EU340" s="71" t="str">
        <f t="shared" si="6196"/>
        <v/>
      </c>
      <c r="EV340" s="71" t="str">
        <f t="shared" si="6197"/>
        <v/>
      </c>
      <c r="EW340" s="71" t="str">
        <f t="shared" si="6198"/>
        <v/>
      </c>
      <c r="EX340" s="71" t="str">
        <f t="shared" si="6199"/>
        <v/>
      </c>
      <c r="EY340" s="71" t="str">
        <f t="shared" si="6200"/>
        <v/>
      </c>
      <c r="EZ340" s="71" t="str">
        <f t="shared" si="6201"/>
        <v/>
      </c>
      <c r="FA340" s="71" t="str">
        <f t="shared" si="6202"/>
        <v/>
      </c>
      <c r="FB340" s="71" t="str">
        <f t="shared" si="6203"/>
        <v/>
      </c>
      <c r="FC340" s="71" t="str">
        <f t="shared" si="6204"/>
        <v/>
      </c>
      <c r="FD340" s="71" t="str">
        <f t="shared" si="6205"/>
        <v/>
      </c>
      <c r="FE340" s="71" t="str">
        <f t="shared" si="6206"/>
        <v/>
      </c>
      <c r="FF340" s="71" t="str">
        <f t="shared" si="6207"/>
        <v/>
      </c>
      <c r="FG340" s="71" t="str">
        <f t="shared" si="6208"/>
        <v/>
      </c>
      <c r="FH340" s="71" t="str">
        <f t="shared" si="6209"/>
        <v/>
      </c>
      <c r="FI340" s="71" t="str">
        <f t="shared" si="6210"/>
        <v/>
      </c>
      <c r="FJ340" s="71" t="str">
        <f t="shared" si="6211"/>
        <v/>
      </c>
      <c r="FK340" s="71" t="str">
        <f t="shared" si="6212"/>
        <v/>
      </c>
      <c r="FL340" s="71" t="str">
        <f t="shared" si="6213"/>
        <v/>
      </c>
      <c r="FM340" s="71" t="str">
        <f t="shared" si="6214"/>
        <v/>
      </c>
      <c r="FN340" s="71" t="str">
        <f t="shared" si="6215"/>
        <v/>
      </c>
      <c r="FO340" s="71" t="str">
        <f t="shared" si="6216"/>
        <v/>
      </c>
      <c r="FP340" s="71" t="str">
        <f t="shared" si="6217"/>
        <v/>
      </c>
      <c r="FQ340" s="71" t="str">
        <f t="shared" si="6218"/>
        <v/>
      </c>
      <c r="FR340" s="71" t="str">
        <f t="shared" si="6219"/>
        <v/>
      </c>
      <c r="FS340" s="71" t="str">
        <f t="shared" si="6220"/>
        <v/>
      </c>
    </row>
    <row r="341" spans="1:175">
      <c r="A341" s="80"/>
      <c r="B341" s="80" t="s">
        <v>929</v>
      </c>
      <c r="C341" s="61" t="s">
        <v>899</v>
      </c>
      <c r="T341" s="144"/>
      <c r="U341" s="85"/>
      <c r="CN341" s="70" t="str">
        <f t="shared" si="6145"/>
        <v>InitUnitState('IF31',,,,,,,,,,)</v>
      </c>
      <c r="CO341" s="70" t="str">
        <f t="shared" si="6146"/>
        <v>InitUnitNormal('IF31',,,,,,,,,,)</v>
      </c>
      <c r="CP341" s="70" t="str">
        <f t="shared" si="6147"/>
        <v>InitUnitMagic('IF31',,,,,,,,,,)</v>
      </c>
      <c r="CQ341" s="70" t="str">
        <f t="shared" si="6148"/>
        <v>InitUnitAdd('IF31',,,,,,,,,,)</v>
      </c>
      <c r="CR341" s="70" t="str">
        <f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348&amp;CR$1&amp;")"</f>
        <v>InitEquipData('IF31',,"",,,,,'','','','','','',"")</v>
      </c>
      <c r="CU341" s="95" t="str">
        <f t="shared" si="6150"/>
        <v>|n</v>
      </c>
      <c r="CW341" s="60"/>
      <c r="CX341" s="60"/>
      <c r="CY341" s="60"/>
      <c r="CZ341" s="60"/>
      <c r="DA341" s="60"/>
      <c r="DB341" s="71" t="str">
        <f t="shared" si="6151"/>
        <v/>
      </c>
      <c r="DC341" s="71" t="str">
        <f t="shared" si="6152"/>
        <v/>
      </c>
      <c r="DD341" s="71" t="str">
        <f t="shared" si="6153"/>
        <v/>
      </c>
      <c r="DE341" s="71" t="str">
        <f t="shared" si="6154"/>
        <v/>
      </c>
      <c r="DF341" s="71" t="str">
        <f t="shared" si="6155"/>
        <v/>
      </c>
      <c r="DG341" s="71" t="str">
        <f t="shared" si="6156"/>
        <v/>
      </c>
      <c r="DH341" s="71" t="str">
        <f t="shared" si="6157"/>
        <v/>
      </c>
      <c r="DI341" s="71" t="str">
        <f t="shared" si="6158"/>
        <v/>
      </c>
      <c r="DJ341" s="71" t="str">
        <f t="shared" si="6159"/>
        <v/>
      </c>
      <c r="DK341" s="71" t="str">
        <f t="shared" si="6160"/>
        <v/>
      </c>
      <c r="DL341" s="71" t="str">
        <f t="shared" si="6161"/>
        <v/>
      </c>
      <c r="DM341" s="71" t="str">
        <f t="shared" si="6162"/>
        <v/>
      </c>
      <c r="DN341" s="71" t="str">
        <f t="shared" si="6163"/>
        <v/>
      </c>
      <c r="DO341" s="71" t="str">
        <f t="shared" si="6164"/>
        <v/>
      </c>
      <c r="DP341" s="71" t="str">
        <f t="shared" si="6165"/>
        <v/>
      </c>
      <c r="DQ341" s="71" t="str">
        <f t="shared" si="6166"/>
        <v/>
      </c>
      <c r="DR341" s="71" t="str">
        <f t="shared" si="6167"/>
        <v/>
      </c>
      <c r="DS341" s="71" t="str">
        <f t="shared" si="6168"/>
        <v/>
      </c>
      <c r="DT341" s="71" t="str">
        <f t="shared" si="6169"/>
        <v/>
      </c>
      <c r="DU341" s="71" t="str">
        <f t="shared" si="6170"/>
        <v/>
      </c>
      <c r="DV341" s="71" t="str">
        <f t="shared" si="6171"/>
        <v/>
      </c>
      <c r="DW341" s="71" t="str">
        <f t="shared" si="6172"/>
        <v/>
      </c>
      <c r="DX341" s="71" t="str">
        <f t="shared" si="6173"/>
        <v/>
      </c>
      <c r="DY341" s="71" t="str">
        <f t="shared" si="6174"/>
        <v/>
      </c>
      <c r="DZ341" s="71" t="str">
        <f t="shared" si="6175"/>
        <v/>
      </c>
      <c r="EA341" s="71" t="str">
        <f t="shared" si="6176"/>
        <v/>
      </c>
      <c r="EB341" s="71" t="str">
        <f t="shared" si="6177"/>
        <v/>
      </c>
      <c r="EC341" s="71" t="str">
        <f t="shared" si="6178"/>
        <v/>
      </c>
      <c r="ED341" s="71" t="str">
        <f t="shared" si="6179"/>
        <v/>
      </c>
      <c r="EE341" s="71" t="str">
        <f t="shared" si="6180"/>
        <v/>
      </c>
      <c r="EF341" s="71" t="str">
        <f t="shared" si="6181"/>
        <v/>
      </c>
      <c r="EG341" s="71" t="str">
        <f t="shared" si="6182"/>
        <v/>
      </c>
      <c r="EH341" s="71" t="str">
        <f t="shared" si="6183"/>
        <v/>
      </c>
      <c r="EI341" s="71" t="str">
        <f t="shared" si="6184"/>
        <v/>
      </c>
      <c r="EJ341" s="71" t="str">
        <f t="shared" si="6185"/>
        <v/>
      </c>
      <c r="EK341" s="71" t="str">
        <f t="shared" si="6186"/>
        <v/>
      </c>
      <c r="EL341" s="71" t="str">
        <f t="shared" si="6187"/>
        <v/>
      </c>
      <c r="EM341" s="71" t="str">
        <f t="shared" si="6188"/>
        <v/>
      </c>
      <c r="EN341" s="71" t="str">
        <f t="shared" si="6189"/>
        <v/>
      </c>
      <c r="EO341" s="71" t="str">
        <f t="shared" si="6190"/>
        <v/>
      </c>
      <c r="EP341" s="71" t="str">
        <f t="shared" si="6191"/>
        <v/>
      </c>
      <c r="EQ341" s="71" t="str">
        <f t="shared" si="6192"/>
        <v/>
      </c>
      <c r="ER341" s="71" t="str">
        <f t="shared" si="6193"/>
        <v/>
      </c>
      <c r="ES341" s="71" t="str">
        <f t="shared" si="6194"/>
        <v/>
      </c>
      <c r="ET341" s="71" t="str">
        <f t="shared" si="6195"/>
        <v/>
      </c>
      <c r="EU341" s="71" t="str">
        <f t="shared" si="6196"/>
        <v/>
      </c>
      <c r="EV341" s="71" t="str">
        <f t="shared" si="6197"/>
        <v/>
      </c>
      <c r="EW341" s="71" t="str">
        <f t="shared" si="6198"/>
        <v/>
      </c>
      <c r="EX341" s="71" t="str">
        <f t="shared" si="6199"/>
        <v/>
      </c>
      <c r="EY341" s="71" t="str">
        <f t="shared" si="6200"/>
        <v/>
      </c>
      <c r="EZ341" s="71" t="str">
        <f t="shared" si="6201"/>
        <v/>
      </c>
      <c r="FA341" s="71" t="str">
        <f t="shared" si="6202"/>
        <v/>
      </c>
      <c r="FB341" s="71" t="str">
        <f t="shared" si="6203"/>
        <v/>
      </c>
      <c r="FC341" s="71" t="str">
        <f t="shared" si="6204"/>
        <v/>
      </c>
      <c r="FD341" s="71" t="str">
        <f t="shared" si="6205"/>
        <v/>
      </c>
      <c r="FE341" s="71" t="str">
        <f t="shared" si="6206"/>
        <v/>
      </c>
      <c r="FF341" s="71" t="str">
        <f t="shared" si="6207"/>
        <v/>
      </c>
      <c r="FG341" s="71" t="str">
        <f t="shared" si="6208"/>
        <v/>
      </c>
      <c r="FH341" s="71" t="str">
        <f t="shared" si="6209"/>
        <v/>
      </c>
      <c r="FI341" s="71" t="str">
        <f t="shared" si="6210"/>
        <v/>
      </c>
      <c r="FJ341" s="71" t="str">
        <f t="shared" si="6211"/>
        <v/>
      </c>
      <c r="FK341" s="71" t="str">
        <f t="shared" si="6212"/>
        <v/>
      </c>
      <c r="FL341" s="71" t="str">
        <f t="shared" si="6213"/>
        <v/>
      </c>
      <c r="FM341" s="71" t="str">
        <f t="shared" si="6214"/>
        <v/>
      </c>
      <c r="FN341" s="71" t="str">
        <f t="shared" si="6215"/>
        <v/>
      </c>
      <c r="FO341" s="71" t="str">
        <f t="shared" si="6216"/>
        <v/>
      </c>
      <c r="FP341" s="71" t="str">
        <f t="shared" si="6217"/>
        <v/>
      </c>
      <c r="FQ341" s="71" t="str">
        <f t="shared" si="6218"/>
        <v/>
      </c>
      <c r="FR341" s="71" t="str">
        <f t="shared" si="6219"/>
        <v/>
      </c>
      <c r="FS341" s="71" t="str">
        <f t="shared" si="6220"/>
        <v/>
      </c>
    </row>
    <row r="342" spans="1:175">
      <c r="A342" s="80"/>
      <c r="B342" s="80" t="s">
        <v>930</v>
      </c>
      <c r="C342" s="61" t="s">
        <v>899</v>
      </c>
      <c r="T342" s="144"/>
      <c r="U342" s="85"/>
      <c r="CN342" s="70" t="str">
        <f t="shared" ref="CN342" si="6221">"InitUnitState('"&amp;B342&amp;"',"&amp;V342&amp;","&amp;W342&amp;","&amp;X342&amp;","&amp;Y342&amp;","&amp;Z342&amp;","&amp;AA342&amp;","&amp;AB342&amp;","&amp;AC342&amp;","&amp;AD342&amp;","&amp;AE342&amp;")"</f>
        <v>InitUnitState('IF32',,,,,,,,,,)</v>
      </c>
      <c r="CO342" s="70" t="str">
        <f t="shared" ref="CO342" si="6222">"InitUnitNormal('"&amp;B342&amp;"',"&amp;AF342&amp;","&amp;AG342&amp;","&amp;AH342&amp;","&amp;AI342&amp;","&amp;AJ342&amp;","&amp;AK342&amp;","&amp;AL342&amp;","&amp;AM342&amp;","&amp;AN342&amp;","&amp;AO342&amp;")"</f>
        <v>InitUnitNormal('IF32',,,,,,,,,,)</v>
      </c>
      <c r="CP342" s="70" t="str">
        <f t="shared" ref="CP342" si="6223">"InitUnitMagic('"&amp;B342&amp;"',"&amp;AP342&amp;","&amp;AQ342&amp;","&amp;AR342&amp;","&amp;AS342&amp;","&amp;AT342&amp;","&amp;AU342&amp;","&amp;AV342&amp;","&amp;AW342&amp;","&amp;BI342&amp;","&amp;BJ342&amp;")"</f>
        <v>InitUnitMagic('IF32',,,,,,,,,,)</v>
      </c>
      <c r="CQ342" s="70" t="str">
        <f t="shared" ref="CQ342" si="6224">"InitUnitAdd('"&amp;B342&amp;"',"&amp;BK342&amp;","&amp;BL342&amp;","&amp;BM342&amp;","&amp;BN342&amp;","&amp;BO342&amp;","&amp;BP342&amp;","&amp;BQ342&amp;","&amp;BR342&amp;","&amp;BS342&amp;","&amp;BT342&amp;")"</f>
        <v>InitUnitAdd('IF32',,,,,,,,,,)</v>
      </c>
      <c r="CR342" s="70" t="str">
        <f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349&amp;CR$1&amp;")"</f>
        <v>InitEquipData('IF32',,"",,,,,'','','','','','',"")</v>
      </c>
      <c r="CU342" s="95" t="str">
        <f t="shared" ref="CU342" si="6225">CONCATENATE(DB342,DC342,DD342,DE342,DF342,DG342,DH342,DI342,DJ342,DK342,DL342,DM342,DN342,DO342,DP342,DQ342,DR342,DS342,DT342,DU342,DV342,DW342,DX342,DY342,DZ342,EA342,EB342,EC342,ED342,EE342,EF342,EG342,EH342,EI342,EJ342,EK342,EL342,EM342,EN342,EO342,EP342&amp;"|n")</f>
        <v>|n</v>
      </c>
      <c r="CW342" s="60"/>
      <c r="CX342" s="60"/>
      <c r="CY342" s="60"/>
      <c r="CZ342" s="60"/>
      <c r="DA342" s="60"/>
      <c r="DB342" s="71" t="str">
        <f t="shared" ref="DB342" si="6226">IF(V342="","","|n"&amp;DB$2&amp;"+"&amp;V342&amp;DB$1)</f>
        <v/>
      </c>
      <c r="DC342" s="71" t="str">
        <f t="shared" ref="DC342" si="6227">IF(W342="","","|n"&amp;DC$2&amp;"+"&amp;W342&amp;DC$1)</f>
        <v/>
      </c>
      <c r="DD342" s="71" t="str">
        <f t="shared" ref="DD342" si="6228">IF(X342="","","|n"&amp;DD$2&amp;"+"&amp;X342&amp;DD$1)</f>
        <v/>
      </c>
      <c r="DE342" s="71" t="str">
        <f t="shared" ref="DE342" si="6229">IF(Y342="","","|n"&amp;DE$2&amp;"+"&amp;Y342&amp;DE$1)</f>
        <v/>
      </c>
      <c r="DF342" s="71" t="str">
        <f t="shared" ref="DF342" si="6230">IF(Z342="","","|n"&amp;DF$2&amp;"+"&amp;Z342&amp;DF$1)</f>
        <v/>
      </c>
      <c r="DG342" s="71" t="str">
        <f t="shared" ref="DG342" si="6231">IF(AA342="","","|n"&amp;DG$2&amp;"+"&amp;AA342&amp;DG$1)</f>
        <v/>
      </c>
      <c r="DH342" s="71" t="str">
        <f t="shared" ref="DH342" si="6232">IF(AB342="","","|n"&amp;DH$2&amp;"+"&amp;AB342&amp;DH$1)</f>
        <v/>
      </c>
      <c r="DI342" s="71" t="str">
        <f t="shared" ref="DI342" si="6233">IF(AC342="","","|n"&amp;DI$2&amp;"+"&amp;AC342&amp;DI$1)</f>
        <v/>
      </c>
      <c r="DJ342" s="71" t="str">
        <f t="shared" ref="DJ342" si="6234">IF(AD342="","","|n"&amp;DJ$2&amp;"+"&amp;AD342&amp;DJ$1)</f>
        <v/>
      </c>
      <c r="DK342" s="71" t="str">
        <f t="shared" ref="DK342" si="6235">IF(AE342="","","|n"&amp;DK$2&amp;"+"&amp;AE342&amp;DK$1)</f>
        <v/>
      </c>
      <c r="DL342" s="71" t="str">
        <f t="shared" ref="DL342" si="6236">IF(AF342="","","|n"&amp;DL$2&amp;"+"&amp;AF342&amp;DL$1)</f>
        <v/>
      </c>
      <c r="DM342" s="71" t="str">
        <f t="shared" ref="DM342" si="6237">IF(AG342="","","|n"&amp;DM$2&amp;"+"&amp;AG342&amp;DM$1)</f>
        <v/>
      </c>
      <c r="DN342" s="71" t="str">
        <f t="shared" ref="DN342" si="6238">IF(AH342="","","|n"&amp;DN$2&amp;"+"&amp;AH342&amp;DN$1)</f>
        <v/>
      </c>
      <c r="DO342" s="71" t="str">
        <f t="shared" ref="DO342" si="6239">IF(AI342="","","|n"&amp;DO$2&amp;"+"&amp;AI342&amp;DO$1)</f>
        <v/>
      </c>
      <c r="DP342" s="71" t="str">
        <f t="shared" ref="DP342" si="6240">IF(AJ342="","","|n"&amp;DP$2&amp;"+"&amp;AJ342&amp;DP$1)</f>
        <v/>
      </c>
      <c r="DQ342" s="71" t="str">
        <f t="shared" ref="DQ342" si="6241">IF(AK342="","","|n"&amp;DQ$2&amp;"+"&amp;AK342&amp;DQ$1)</f>
        <v/>
      </c>
      <c r="DR342" s="71" t="str">
        <f t="shared" ref="DR342" si="6242">IF(AL342="","","|n"&amp;DR$2&amp;"+"&amp;AL342&amp;DR$1)</f>
        <v/>
      </c>
      <c r="DS342" s="71" t="str">
        <f t="shared" ref="DS342" si="6243">IF(AM342="","","|n"&amp;DS$2&amp;"+"&amp;AM342&amp;DS$1)</f>
        <v/>
      </c>
      <c r="DT342" s="71" t="str">
        <f t="shared" ref="DT342" si="6244">IF(AN342="","","|n"&amp;DT$2&amp;"+"&amp;AN342&amp;DT$1)</f>
        <v/>
      </c>
      <c r="DU342" s="71" t="str">
        <f t="shared" ref="DU342" si="6245">IF(AO342="","","|n"&amp;DU$2&amp;"+"&amp;AO342&amp;DU$1)</f>
        <v/>
      </c>
      <c r="DV342" s="71" t="str">
        <f t="shared" ref="DV342" si="6246">IF(AP342="","","|n"&amp;DV$2&amp;"+"&amp;AP342&amp;DV$1)</f>
        <v/>
      </c>
      <c r="DW342" s="71" t="str">
        <f t="shared" ref="DW342" si="6247">IF(AQ342="","","|n"&amp;DW$2&amp;"+"&amp;AQ342&amp;DW$1)</f>
        <v/>
      </c>
      <c r="DX342" s="71" t="str">
        <f t="shared" ref="DX342" si="6248">IF(AR342="","","|n"&amp;DX$2&amp;"+"&amp;AR342&amp;DX$1)</f>
        <v/>
      </c>
      <c r="DY342" s="71" t="str">
        <f t="shared" ref="DY342" si="6249">IF(AS342="","","|n"&amp;DY$2&amp;"+"&amp;AS342&amp;DY$1)</f>
        <v/>
      </c>
      <c r="DZ342" s="71" t="str">
        <f t="shared" ref="DZ342" si="6250">IF(AT342="","","|n"&amp;DZ$2&amp;"+"&amp;AT342&amp;DZ$1)</f>
        <v/>
      </c>
      <c r="EA342" s="71" t="str">
        <f t="shared" ref="EA342" si="6251">IF(AU342="","","|n"&amp;EA$2&amp;"+"&amp;AU342&amp;EA$1)</f>
        <v/>
      </c>
      <c r="EB342" s="71" t="str">
        <f t="shared" ref="EB342" si="6252">IF(AV342="","","|n"&amp;EB$2&amp;"+"&amp;AV342&amp;EB$1)</f>
        <v/>
      </c>
      <c r="EC342" s="71" t="str">
        <f t="shared" ref="EC342" si="6253">IF(AW342="","","|n"&amp;EC$2&amp;"+"&amp;AW342&amp;EC$1)</f>
        <v/>
      </c>
      <c r="ED342" s="71" t="str">
        <f t="shared" ref="ED342" si="6254">IF(AX342="","","|n"&amp;ED$2&amp;"+"&amp;AX342&amp;ED$1)</f>
        <v/>
      </c>
      <c r="EE342" s="71" t="str">
        <f t="shared" ref="EE342" si="6255">IF(AY342="","","|n"&amp;EE$2&amp;"+"&amp;AY342&amp;EE$1)</f>
        <v/>
      </c>
      <c r="EF342" s="71" t="str">
        <f t="shared" ref="EF342" si="6256">IF(AZ342="","","|n"&amp;EF$2&amp;"+"&amp;AZ342&amp;EF$1)</f>
        <v/>
      </c>
      <c r="EG342" s="71" t="str">
        <f t="shared" ref="EG342" si="6257">IF(BA342="","","|n"&amp;EG$2&amp;"+"&amp;BA342&amp;EG$1)</f>
        <v/>
      </c>
      <c r="EH342" s="71" t="str">
        <f t="shared" ref="EH342" si="6258">IF(BB342="","","|n"&amp;EH$2&amp;"+"&amp;BB342&amp;EH$1)</f>
        <v/>
      </c>
      <c r="EI342" s="71" t="str">
        <f t="shared" ref="EI342" si="6259">IF(BC342="","","|n"&amp;EI$2&amp;"+"&amp;BC342&amp;EI$1)</f>
        <v/>
      </c>
      <c r="EJ342" s="71" t="str">
        <f t="shared" ref="EJ342" si="6260">IF(BD342="","","|n"&amp;EJ$2&amp;"+"&amp;BD342&amp;EJ$1)</f>
        <v/>
      </c>
      <c r="EK342" s="71" t="str">
        <f t="shared" ref="EK342" si="6261">IF(BE342="","","|n"&amp;EK$2&amp;"+"&amp;BE342&amp;EK$1)</f>
        <v/>
      </c>
      <c r="EL342" s="71" t="str">
        <f t="shared" ref="EL342" si="6262">IF(BF342="","","|n"&amp;EL$2&amp;"+"&amp;BF342&amp;EL$1)</f>
        <v/>
      </c>
      <c r="EM342" s="71" t="str">
        <f t="shared" ref="EM342" si="6263">IF(BG342="","","|n"&amp;EM$2&amp;"+"&amp;BG342&amp;EM$1)</f>
        <v/>
      </c>
      <c r="EN342" s="71" t="str">
        <f t="shared" ref="EN342" si="6264">IF(BH342="","","|n"&amp;EN$2&amp;"+"&amp;BH342&amp;EN$1)</f>
        <v/>
      </c>
      <c r="EO342" s="71" t="str">
        <f t="shared" ref="EO342" si="6265">IF(BI342="","","|n"&amp;EO$2&amp;"+"&amp;BI342&amp;EO$1)</f>
        <v/>
      </c>
      <c r="EP342" s="71" t="str">
        <f t="shared" ref="EP342" si="6266">IF(BJ342="","","|n"&amp;EP$2&amp;"+"&amp;BJ342&amp;EP$1)</f>
        <v/>
      </c>
      <c r="EQ342" s="71" t="str">
        <f t="shared" ref="EQ342" si="6267">IF(BK342="","","|n"&amp;EQ$2&amp;"+"&amp;BK342&amp;EQ$1)</f>
        <v/>
      </c>
      <c r="ER342" s="71" t="str">
        <f t="shared" ref="ER342" si="6268">IF(BL342="","","|n"&amp;ER$2&amp;"+"&amp;BL342&amp;ER$1)</f>
        <v/>
      </c>
      <c r="ES342" s="71" t="str">
        <f t="shared" ref="ES342" si="6269">IF(BM342="","","|n"&amp;ES$2&amp;"+"&amp;BM342&amp;ES$1)</f>
        <v/>
      </c>
      <c r="ET342" s="71" t="str">
        <f t="shared" ref="ET342" si="6270">IF(BN342="","","|n"&amp;ET$2&amp;"+"&amp;BN342&amp;ET$1)</f>
        <v/>
      </c>
      <c r="EU342" s="71" t="str">
        <f t="shared" ref="EU342" si="6271">IF(BO342="","","|n"&amp;EU$2&amp;"+"&amp;BO342&amp;EU$1)</f>
        <v/>
      </c>
      <c r="EV342" s="71" t="str">
        <f t="shared" ref="EV342" si="6272">IF(BP342="","","|n"&amp;EV$2&amp;"+"&amp;BP342&amp;EV$1)</f>
        <v/>
      </c>
      <c r="EW342" s="71" t="str">
        <f t="shared" ref="EW342" si="6273">IF(BQ342="","","|n"&amp;EW$2&amp;"+"&amp;BQ342&amp;EW$1)</f>
        <v/>
      </c>
      <c r="EX342" s="71" t="str">
        <f t="shared" ref="EX342" si="6274">IF(BR342="","","|n"&amp;EX$2&amp;"+"&amp;BR342&amp;EX$1)</f>
        <v/>
      </c>
      <c r="EY342" s="71" t="str">
        <f t="shared" ref="EY342" si="6275">IF(BS342="","","|n"&amp;EY$2&amp;"+"&amp;BS342&amp;EY$1)</f>
        <v/>
      </c>
      <c r="EZ342" s="71" t="str">
        <f t="shared" ref="EZ342" si="6276">IF(BT342="","","|n"&amp;EZ$2&amp;"+"&amp;BT342&amp;EZ$1)</f>
        <v/>
      </c>
      <c r="FA342" s="71" t="str">
        <f t="shared" ref="FA342" si="6277">IF(BU342="","","|n"&amp;FA$2&amp;"+"&amp;BU342&amp;FA$1)</f>
        <v/>
      </c>
      <c r="FB342" s="71" t="str">
        <f t="shared" ref="FB342" si="6278">IF(BV342="","","|n"&amp;FB$2&amp;"+"&amp;BV342&amp;FB$1)</f>
        <v/>
      </c>
      <c r="FC342" s="71" t="str">
        <f t="shared" ref="FC342" si="6279">IF(BW342="","","|n"&amp;FC$2&amp;"+"&amp;BW342&amp;FC$1)</f>
        <v/>
      </c>
      <c r="FD342" s="71" t="str">
        <f t="shared" ref="FD342" si="6280">IF(BX342="","","|n"&amp;FD$2&amp;"+"&amp;BX342&amp;FD$1)</f>
        <v/>
      </c>
      <c r="FE342" s="71" t="str">
        <f t="shared" ref="FE342" si="6281">IF(BY342="","","|n"&amp;FE$2&amp;"+"&amp;BY342&amp;FE$1)</f>
        <v/>
      </c>
      <c r="FF342" s="71" t="str">
        <f t="shared" ref="FF342" si="6282">IF(BZ342="","","|n"&amp;FF$2&amp;"+"&amp;BZ342&amp;FF$1)</f>
        <v/>
      </c>
      <c r="FG342" s="71" t="str">
        <f t="shared" ref="FG342" si="6283">IF(CA342="","","|n"&amp;FG$2&amp;"+"&amp;CA342&amp;FG$1)</f>
        <v/>
      </c>
      <c r="FH342" s="71" t="str">
        <f t="shared" ref="FH342" si="6284">IF(CB342="","","|n"&amp;FH$2&amp;"+"&amp;CB342&amp;FH$1)</f>
        <v/>
      </c>
      <c r="FI342" s="71" t="str">
        <f t="shared" ref="FI342" si="6285">IF(CC342="","","|n"&amp;FI$2&amp;"+"&amp;CC342&amp;FI$1)</f>
        <v/>
      </c>
      <c r="FJ342" s="71" t="str">
        <f t="shared" ref="FJ342" si="6286">IF(CD342="","","|n"&amp;FJ$2&amp;"+"&amp;CD342&amp;FJ$1)</f>
        <v/>
      </c>
      <c r="FK342" s="71" t="str">
        <f t="shared" ref="FK342" si="6287">IF(CE342="","","|n"&amp;FK$2&amp;"+"&amp;CE342&amp;FK$1)</f>
        <v/>
      </c>
      <c r="FL342" s="71" t="str">
        <f t="shared" ref="FL342" si="6288">IF(CF342="","","|n"&amp;FL$2&amp;"+"&amp;CF342&amp;FL$1)</f>
        <v/>
      </c>
      <c r="FM342" s="71" t="str">
        <f t="shared" ref="FM342" si="6289">IF(CG342="","","|n"&amp;FM$2&amp;"+"&amp;CG342&amp;FM$1)</f>
        <v/>
      </c>
      <c r="FN342" s="71" t="str">
        <f t="shared" ref="FN342" si="6290">IF(CH342="","","|n"&amp;FN$2&amp;"+"&amp;CH342&amp;FN$1)</f>
        <v/>
      </c>
      <c r="FO342" s="71" t="str">
        <f t="shared" ref="FO342" si="6291">IF(CI342="","","|n"&amp;FO$2&amp;"+"&amp;CI342&amp;FO$1)</f>
        <v/>
      </c>
      <c r="FP342" s="71" t="str">
        <f t="shared" ref="FP342" si="6292">IF(CJ342="","","|n"&amp;FP$2&amp;"+"&amp;CJ342&amp;FP$1)</f>
        <v/>
      </c>
      <c r="FQ342" s="71" t="str">
        <f t="shared" ref="FQ342" si="6293">IF(CK342="","","|n"&amp;FQ$2&amp;"+"&amp;CK342&amp;FQ$1)</f>
        <v/>
      </c>
      <c r="FR342" s="71" t="str">
        <f t="shared" ref="FR342" si="6294">IF(CL342="","","|n"&amp;FR$2&amp;"+"&amp;CL342&amp;FR$1)</f>
        <v/>
      </c>
      <c r="FS342" s="71" t="str">
        <f t="shared" ref="FS342" si="6295">IF(CM342="","","|n"&amp;FS$2&amp;"+"&amp;CM342&amp;FS$1)</f>
        <v/>
      </c>
    </row>
    <row r="343" spans="1:175" ht="16.5">
      <c r="A343" s="133"/>
      <c r="B343" s="101" t="s">
        <v>931</v>
      </c>
      <c r="C343" s="101" t="s">
        <v>932</v>
      </c>
      <c r="T343" s="140"/>
      <c r="U343" s="85"/>
      <c r="CN343" s="70" t="str">
        <f t="shared" si="6145"/>
        <v>InitUnitState('IC00',,,,,,,,,,)</v>
      </c>
      <c r="CO343" s="70" t="str">
        <f t="shared" si="6146"/>
        <v>InitUnitNormal('IC00',,,,,,,,,,)</v>
      </c>
      <c r="CP343" s="70" t="str">
        <f t="shared" si="6147"/>
        <v>InitUnitMagic('IC00',,,,,,,,,,)</v>
      </c>
      <c r="CQ343" s="70" t="str">
        <f t="shared" si="6148"/>
        <v>InitUnitAdd('IC00',,,,,,,,,,)</v>
      </c>
      <c r="CR343" s="70" t="str">
        <f t="shared" ref="CR343" si="6296"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344&amp;CR$1&amp;")"</f>
        <v>InitEquipData('IC00',,"",,,,,'','','','','','',"")</v>
      </c>
      <c r="CU343" s="95" t="str">
        <f t="shared" si="6150"/>
        <v>|n</v>
      </c>
      <c r="CW343" s="60"/>
      <c r="CX343" s="60"/>
      <c r="CY343" s="60"/>
      <c r="CZ343" s="60"/>
      <c r="DA343" s="60"/>
      <c r="DB343" s="71" t="str">
        <f t="shared" si="6151"/>
        <v/>
      </c>
      <c r="DC343" s="71" t="str">
        <f t="shared" si="6152"/>
        <v/>
      </c>
      <c r="DD343" s="71" t="str">
        <f t="shared" si="6153"/>
        <v/>
      </c>
      <c r="DE343" s="71" t="str">
        <f t="shared" si="6154"/>
        <v/>
      </c>
      <c r="DF343" s="71" t="str">
        <f t="shared" si="6155"/>
        <v/>
      </c>
      <c r="DG343" s="71" t="str">
        <f t="shared" si="6156"/>
        <v/>
      </c>
      <c r="DH343" s="71" t="str">
        <f t="shared" si="6157"/>
        <v/>
      </c>
      <c r="DI343" s="71" t="str">
        <f t="shared" si="6158"/>
        <v/>
      </c>
      <c r="DJ343" s="71" t="str">
        <f t="shared" si="6159"/>
        <v/>
      </c>
      <c r="DK343" s="71" t="str">
        <f t="shared" si="6160"/>
        <v/>
      </c>
      <c r="DL343" s="71" t="str">
        <f t="shared" si="6161"/>
        <v/>
      </c>
      <c r="DM343" s="71" t="str">
        <f t="shared" si="6162"/>
        <v/>
      </c>
      <c r="DN343" s="71" t="str">
        <f t="shared" si="6163"/>
        <v/>
      </c>
      <c r="DO343" s="71" t="str">
        <f t="shared" si="6164"/>
        <v/>
      </c>
      <c r="DP343" s="71" t="str">
        <f t="shared" si="6165"/>
        <v/>
      </c>
      <c r="DQ343" s="71" t="str">
        <f t="shared" si="6166"/>
        <v/>
      </c>
      <c r="DR343" s="71" t="str">
        <f t="shared" si="6167"/>
        <v/>
      </c>
      <c r="DS343" s="71" t="str">
        <f t="shared" si="6168"/>
        <v/>
      </c>
      <c r="DT343" s="71" t="str">
        <f t="shared" si="6169"/>
        <v/>
      </c>
      <c r="DU343" s="71" t="str">
        <f t="shared" si="6170"/>
        <v/>
      </c>
      <c r="DV343" s="71" t="str">
        <f t="shared" si="6171"/>
        <v/>
      </c>
      <c r="DW343" s="71" t="str">
        <f t="shared" si="6172"/>
        <v/>
      </c>
      <c r="DX343" s="71" t="str">
        <f t="shared" si="6173"/>
        <v/>
      </c>
      <c r="DY343" s="71" t="str">
        <f t="shared" si="6174"/>
        <v/>
      </c>
      <c r="DZ343" s="71" t="str">
        <f t="shared" si="6175"/>
        <v/>
      </c>
      <c r="EA343" s="71" t="str">
        <f t="shared" si="6176"/>
        <v/>
      </c>
      <c r="EB343" s="71" t="str">
        <f t="shared" si="6177"/>
        <v/>
      </c>
      <c r="EC343" s="71" t="str">
        <f t="shared" si="6178"/>
        <v/>
      </c>
      <c r="ED343" s="71" t="str">
        <f t="shared" si="6179"/>
        <v/>
      </c>
      <c r="EE343" s="71" t="str">
        <f t="shared" si="6180"/>
        <v/>
      </c>
      <c r="EF343" s="71" t="str">
        <f t="shared" si="6181"/>
        <v/>
      </c>
      <c r="EG343" s="71" t="str">
        <f t="shared" si="6182"/>
        <v/>
      </c>
      <c r="EH343" s="71" t="str">
        <f t="shared" si="6183"/>
        <v/>
      </c>
      <c r="EI343" s="71" t="str">
        <f t="shared" si="6184"/>
        <v/>
      </c>
      <c r="EJ343" s="71" t="str">
        <f t="shared" si="6185"/>
        <v/>
      </c>
      <c r="EK343" s="71" t="str">
        <f t="shared" si="6186"/>
        <v/>
      </c>
      <c r="EL343" s="71" t="str">
        <f t="shared" si="6187"/>
        <v/>
      </c>
      <c r="EM343" s="71" t="str">
        <f t="shared" si="6188"/>
        <v/>
      </c>
      <c r="EN343" s="71" t="str">
        <f t="shared" si="6189"/>
        <v/>
      </c>
      <c r="EO343" s="71" t="str">
        <f t="shared" si="6190"/>
        <v/>
      </c>
      <c r="EP343" s="71" t="str">
        <f t="shared" si="6191"/>
        <v/>
      </c>
      <c r="EQ343" s="71" t="str">
        <f t="shared" si="6192"/>
        <v/>
      </c>
      <c r="ER343" s="71" t="str">
        <f t="shared" si="6193"/>
        <v/>
      </c>
      <c r="ES343" s="71" t="str">
        <f t="shared" si="6194"/>
        <v/>
      </c>
      <c r="ET343" s="71" t="str">
        <f t="shared" si="6195"/>
        <v/>
      </c>
      <c r="EU343" s="71" t="str">
        <f t="shared" si="6196"/>
        <v/>
      </c>
      <c r="EV343" s="71" t="str">
        <f t="shared" si="6197"/>
        <v/>
      </c>
      <c r="EW343" s="71" t="str">
        <f t="shared" si="6198"/>
        <v/>
      </c>
      <c r="EX343" s="71" t="str">
        <f t="shared" si="6199"/>
        <v/>
      </c>
      <c r="EY343" s="71" t="str">
        <f t="shared" si="6200"/>
        <v/>
      </c>
      <c r="EZ343" s="71" t="str">
        <f t="shared" si="6201"/>
        <v/>
      </c>
      <c r="FA343" s="71" t="str">
        <f t="shared" si="6202"/>
        <v/>
      </c>
      <c r="FB343" s="71" t="str">
        <f t="shared" si="6203"/>
        <v/>
      </c>
      <c r="FC343" s="71" t="str">
        <f t="shared" si="6204"/>
        <v/>
      </c>
      <c r="FD343" s="71" t="str">
        <f t="shared" si="6205"/>
        <v/>
      </c>
      <c r="FE343" s="71" t="str">
        <f t="shared" si="6206"/>
        <v/>
      </c>
      <c r="FF343" s="71" t="str">
        <f t="shared" si="6207"/>
        <v/>
      </c>
      <c r="FG343" s="71" t="str">
        <f t="shared" si="6208"/>
        <v/>
      </c>
      <c r="FH343" s="71" t="str">
        <f t="shared" si="6209"/>
        <v/>
      </c>
      <c r="FI343" s="71" t="str">
        <f t="shared" si="6210"/>
        <v/>
      </c>
      <c r="FJ343" s="71" t="str">
        <f t="shared" si="6211"/>
        <v/>
      </c>
      <c r="FK343" s="71" t="str">
        <f t="shared" si="6212"/>
        <v/>
      </c>
      <c r="FL343" s="71" t="str">
        <f t="shared" si="6213"/>
        <v/>
      </c>
      <c r="FM343" s="71" t="str">
        <f t="shared" si="6214"/>
        <v/>
      </c>
      <c r="FN343" s="71" t="str">
        <f t="shared" si="6215"/>
        <v/>
      </c>
      <c r="FO343" s="71" t="str">
        <f t="shared" si="6216"/>
        <v/>
      </c>
      <c r="FP343" s="71" t="str">
        <f t="shared" si="6217"/>
        <v/>
      </c>
      <c r="FQ343" s="71" t="str">
        <f t="shared" si="6218"/>
        <v/>
      </c>
      <c r="FR343" s="71" t="str">
        <f t="shared" si="6219"/>
        <v/>
      </c>
      <c r="FS343" s="71" t="str">
        <f t="shared" si="6220"/>
        <v/>
      </c>
    </row>
    <row r="344" spans="1:175" ht="16.5">
      <c r="A344" s="133"/>
      <c r="B344" s="101" t="s">
        <v>933</v>
      </c>
      <c r="C344" s="140" t="s">
        <v>1419</v>
      </c>
      <c r="T344" s="140" t="s">
        <v>1419</v>
      </c>
      <c r="U344" s="85"/>
      <c r="CN344" s="70" t="str">
        <f t="shared" ref="CN344" si="6297">"InitUnitState('"&amp;B344&amp;"',"&amp;V344&amp;","&amp;W344&amp;","&amp;X344&amp;","&amp;Y344&amp;","&amp;Z344&amp;","&amp;AA344&amp;","&amp;AB344&amp;","&amp;AC344&amp;","&amp;AD344&amp;","&amp;AE344&amp;")"</f>
        <v>InitUnitState('IC01',,,,,,,,,,)</v>
      </c>
      <c r="CO344" s="70" t="str">
        <f t="shared" ref="CO344" si="6298">"InitUnitNormal('"&amp;B344&amp;"',"&amp;AF344&amp;","&amp;AG344&amp;","&amp;AH344&amp;","&amp;AI344&amp;","&amp;AJ344&amp;","&amp;AK344&amp;","&amp;AL344&amp;","&amp;AM344&amp;","&amp;AN344&amp;","&amp;AO344&amp;")"</f>
        <v>InitUnitNormal('IC01',,,,,,,,,,)</v>
      </c>
      <c r="CP344" s="70" t="str">
        <f t="shared" ref="CP344" si="6299">"InitUnitMagic('"&amp;B344&amp;"',"&amp;AP344&amp;","&amp;AQ344&amp;","&amp;AR344&amp;","&amp;AS344&amp;","&amp;AT344&amp;","&amp;AU344&amp;","&amp;AV344&amp;","&amp;AW344&amp;","&amp;BI344&amp;","&amp;BJ344&amp;")"</f>
        <v>InitUnitMagic('IC01',,,,,,,,,,)</v>
      </c>
      <c r="CQ344" s="70" t="str">
        <f t="shared" ref="CQ344" si="6300">"InitUnitAdd('"&amp;B344&amp;"',"&amp;BK344&amp;","&amp;BL344&amp;","&amp;BM344&amp;","&amp;BN344&amp;","&amp;BO344&amp;","&amp;BP344&amp;","&amp;BQ344&amp;","&amp;BR344&amp;","&amp;BS344&amp;","&amp;BT344&amp;")"</f>
        <v>InitUnitAdd('IC01',,,,,,,,,,)</v>
      </c>
      <c r="CR344" s="70" t="str">
        <f t="shared" ref="CR344" si="6301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InitEquipData('IC01',,"",,,,,'','','','','','',"")</v>
      </c>
      <c r="CU344" s="95" t="str">
        <f t="shared" si="6074"/>
        <v>|n</v>
      </c>
      <c r="CW344" s="60"/>
      <c r="CX344" s="60"/>
      <c r="CY344" s="60"/>
      <c r="CZ344" s="60"/>
      <c r="DA344" s="60"/>
      <c r="DB344" s="71" t="str">
        <f t="shared" si="6075"/>
        <v/>
      </c>
      <c r="DC344" s="71" t="str">
        <f t="shared" si="6076"/>
        <v/>
      </c>
      <c r="DD344" s="71" t="str">
        <f t="shared" si="6077"/>
        <v/>
      </c>
      <c r="DE344" s="71" t="str">
        <f t="shared" si="6078"/>
        <v/>
      </c>
      <c r="DF344" s="71" t="str">
        <f t="shared" si="6079"/>
        <v/>
      </c>
      <c r="DG344" s="71" t="str">
        <f t="shared" si="6080"/>
        <v/>
      </c>
      <c r="DH344" s="71" t="str">
        <f t="shared" si="6081"/>
        <v/>
      </c>
      <c r="DI344" s="71" t="str">
        <f t="shared" si="6082"/>
        <v/>
      </c>
      <c r="DJ344" s="71" t="str">
        <f t="shared" si="6083"/>
        <v/>
      </c>
      <c r="DK344" s="71" t="str">
        <f t="shared" si="6084"/>
        <v/>
      </c>
      <c r="DL344" s="71" t="str">
        <f t="shared" si="6085"/>
        <v/>
      </c>
      <c r="DM344" s="71" t="str">
        <f t="shared" si="6086"/>
        <v/>
      </c>
      <c r="DN344" s="71" t="str">
        <f t="shared" si="6087"/>
        <v/>
      </c>
      <c r="DO344" s="71" t="str">
        <f t="shared" si="6088"/>
        <v/>
      </c>
      <c r="DP344" s="71" t="str">
        <f t="shared" si="6089"/>
        <v/>
      </c>
      <c r="DQ344" s="71" t="str">
        <f t="shared" si="6090"/>
        <v/>
      </c>
      <c r="DR344" s="71" t="str">
        <f t="shared" si="6091"/>
        <v/>
      </c>
      <c r="DS344" s="71" t="str">
        <f t="shared" si="6092"/>
        <v/>
      </c>
      <c r="DT344" s="71" t="str">
        <f t="shared" si="6093"/>
        <v/>
      </c>
      <c r="DU344" s="71" t="str">
        <f t="shared" si="6094"/>
        <v/>
      </c>
      <c r="DV344" s="71" t="str">
        <f t="shared" si="6095"/>
        <v/>
      </c>
      <c r="DW344" s="71" t="str">
        <f t="shared" si="6096"/>
        <v/>
      </c>
      <c r="DX344" s="71" t="str">
        <f t="shared" si="6097"/>
        <v/>
      </c>
      <c r="DY344" s="71" t="str">
        <f t="shared" si="6098"/>
        <v/>
      </c>
      <c r="DZ344" s="71" t="str">
        <f t="shared" si="6099"/>
        <v/>
      </c>
      <c r="EA344" s="71" t="str">
        <f t="shared" si="6100"/>
        <v/>
      </c>
      <c r="EB344" s="71" t="str">
        <f t="shared" si="6101"/>
        <v/>
      </c>
      <c r="EC344" s="71" t="str">
        <f t="shared" si="6102"/>
        <v/>
      </c>
      <c r="ED344" s="71" t="str">
        <f t="shared" si="6103"/>
        <v/>
      </c>
      <c r="EE344" s="71" t="str">
        <f t="shared" si="6104"/>
        <v/>
      </c>
      <c r="EF344" s="71" t="str">
        <f t="shared" si="6105"/>
        <v/>
      </c>
      <c r="EG344" s="71" t="str">
        <f t="shared" si="6106"/>
        <v/>
      </c>
      <c r="EH344" s="71" t="str">
        <f t="shared" si="6107"/>
        <v/>
      </c>
      <c r="EI344" s="71" t="str">
        <f t="shared" si="6108"/>
        <v/>
      </c>
      <c r="EJ344" s="71" t="str">
        <f t="shared" si="6109"/>
        <v/>
      </c>
      <c r="EK344" s="71" t="str">
        <f t="shared" si="6110"/>
        <v/>
      </c>
      <c r="EL344" s="71" t="str">
        <f t="shared" si="6111"/>
        <v/>
      </c>
      <c r="EM344" s="71" t="str">
        <f t="shared" si="6112"/>
        <v/>
      </c>
      <c r="EN344" s="71" t="str">
        <f t="shared" si="6113"/>
        <v/>
      </c>
      <c r="EO344" s="71" t="str">
        <f t="shared" si="6114"/>
        <v/>
      </c>
      <c r="EP344" s="71" t="str">
        <f t="shared" si="6115"/>
        <v/>
      </c>
      <c r="EQ344" s="71" t="str">
        <f t="shared" si="6116"/>
        <v/>
      </c>
      <c r="ER344" s="71" t="str">
        <f t="shared" si="6117"/>
        <v/>
      </c>
      <c r="ES344" s="71" t="str">
        <f t="shared" si="6118"/>
        <v/>
      </c>
      <c r="ET344" s="71" t="str">
        <f t="shared" si="6119"/>
        <v/>
      </c>
      <c r="EU344" s="71" t="str">
        <f t="shared" si="6120"/>
        <v/>
      </c>
      <c r="EV344" s="71" t="str">
        <f t="shared" si="6121"/>
        <v/>
      </c>
      <c r="EW344" s="71" t="str">
        <f t="shared" si="6122"/>
        <v/>
      </c>
      <c r="EX344" s="71" t="str">
        <f t="shared" si="6123"/>
        <v/>
      </c>
      <c r="EY344" s="71" t="str">
        <f t="shared" si="6124"/>
        <v/>
      </c>
      <c r="EZ344" s="71" t="str">
        <f t="shared" si="6125"/>
        <v/>
      </c>
      <c r="FA344" s="71" t="str">
        <f t="shared" si="6126"/>
        <v/>
      </c>
      <c r="FB344" s="71" t="str">
        <f t="shared" si="6127"/>
        <v/>
      </c>
      <c r="FC344" s="71" t="str">
        <f t="shared" si="6128"/>
        <v/>
      </c>
      <c r="FD344" s="71" t="str">
        <f t="shared" si="6129"/>
        <v/>
      </c>
      <c r="FE344" s="71" t="str">
        <f t="shared" si="6130"/>
        <v/>
      </c>
      <c r="FF344" s="71" t="str">
        <f t="shared" si="6131"/>
        <v/>
      </c>
      <c r="FG344" s="71" t="str">
        <f t="shared" si="6132"/>
        <v/>
      </c>
      <c r="FH344" s="71" t="str">
        <f t="shared" si="6133"/>
        <v/>
      </c>
      <c r="FI344" s="71" t="str">
        <f t="shared" si="6134"/>
        <v/>
      </c>
      <c r="FJ344" s="71" t="str">
        <f t="shared" si="6135"/>
        <v/>
      </c>
      <c r="FK344" s="71" t="str">
        <f t="shared" si="6136"/>
        <v/>
      </c>
      <c r="FL344" s="71" t="str">
        <f t="shared" si="6137"/>
        <v/>
      </c>
      <c r="FM344" s="71" t="str">
        <f t="shared" si="6138"/>
        <v/>
      </c>
      <c r="FN344" s="71" t="str">
        <f t="shared" si="6139"/>
        <v/>
      </c>
      <c r="FO344" s="71" t="str">
        <f t="shared" si="6140"/>
        <v/>
      </c>
      <c r="FP344" s="71" t="str">
        <f t="shared" si="6141"/>
        <v/>
      </c>
      <c r="FQ344" s="71" t="str">
        <f t="shared" si="6142"/>
        <v/>
      </c>
      <c r="FR344" s="71" t="str">
        <f t="shared" si="6143"/>
        <v/>
      </c>
      <c r="FS344" s="71" t="str">
        <f t="shared" si="6144"/>
        <v/>
      </c>
    </row>
    <row r="345" spans="1:175" ht="16.5">
      <c r="A345" s="80"/>
      <c r="B345" s="101" t="s">
        <v>935</v>
      </c>
      <c r="C345" s="101" t="s">
        <v>130</v>
      </c>
      <c r="T345" s="144"/>
      <c r="U345" s="85"/>
      <c r="CN345" s="70" t="str">
        <f t="shared" ref="CN345:CN353" si="6302">"InitUnitState('"&amp;B345&amp;"',"&amp;V345&amp;","&amp;W345&amp;","&amp;X345&amp;","&amp;Y345&amp;","&amp;Z345&amp;","&amp;AA345&amp;","&amp;AB345&amp;","&amp;AC345&amp;","&amp;AD345&amp;","&amp;AE345&amp;")"</f>
        <v>InitUnitState('IC02',,,,,,,,,,)</v>
      </c>
      <c r="CO345" s="70" t="str">
        <f t="shared" ref="CO345:CO353" si="6303">"InitUnitNormal('"&amp;B345&amp;"',"&amp;AF345&amp;","&amp;AG345&amp;","&amp;AH345&amp;","&amp;AI345&amp;","&amp;AJ345&amp;","&amp;AK345&amp;","&amp;AL345&amp;","&amp;AM345&amp;","&amp;AN345&amp;","&amp;AO345&amp;")"</f>
        <v>InitUnitNormal('IC02',,,,,,,,,,)</v>
      </c>
      <c r="CP345" s="70" t="str">
        <f t="shared" ref="CP345:CP353" si="6304">"InitUnitMagic('"&amp;B345&amp;"',"&amp;AP345&amp;","&amp;AQ345&amp;","&amp;AR345&amp;","&amp;AS345&amp;","&amp;AT345&amp;","&amp;AU345&amp;","&amp;AV345&amp;","&amp;AW345&amp;","&amp;BI345&amp;","&amp;BJ345&amp;")"</f>
        <v>InitUnitMagic('IC02',,,,,,,,,,)</v>
      </c>
      <c r="CQ345" s="70" t="str">
        <f t="shared" ref="CQ345:CQ353" si="6305">"InitUnitAdd('"&amp;B345&amp;"',"&amp;BK345&amp;","&amp;BL345&amp;","&amp;BM345&amp;","&amp;BN345&amp;","&amp;BO345&amp;","&amp;BP345&amp;","&amp;BQ345&amp;","&amp;BR345&amp;","&amp;BS345&amp;","&amp;BT345&amp;")"</f>
        <v>InitUnitAdd('IC02',,,,,,,,,,)</v>
      </c>
      <c r="CR345" s="70" t="str">
        <f t="shared" si="6002"/>
        <v>InitEquipData('IC02',,"",,,,,'','','','','','',"")</v>
      </c>
      <c r="CU345" s="95" t="str">
        <f t="shared" si="6074"/>
        <v>|n</v>
      </c>
      <c r="CW345" s="60"/>
      <c r="CX345" s="60"/>
      <c r="CY345" s="60"/>
      <c r="CZ345" s="60"/>
      <c r="DA345" s="60"/>
      <c r="DB345" s="71" t="str">
        <f t="shared" si="6075"/>
        <v/>
      </c>
      <c r="DC345" s="71" t="str">
        <f t="shared" si="6076"/>
        <v/>
      </c>
      <c r="DD345" s="71" t="str">
        <f t="shared" si="6077"/>
        <v/>
      </c>
      <c r="DE345" s="71" t="str">
        <f t="shared" si="6078"/>
        <v/>
      </c>
      <c r="DF345" s="71" t="str">
        <f t="shared" si="6079"/>
        <v/>
      </c>
      <c r="DG345" s="71" t="str">
        <f t="shared" si="6080"/>
        <v/>
      </c>
      <c r="DH345" s="71" t="str">
        <f t="shared" si="6081"/>
        <v/>
      </c>
      <c r="DI345" s="71" t="str">
        <f t="shared" si="6082"/>
        <v/>
      </c>
      <c r="DJ345" s="71" t="str">
        <f t="shared" si="6083"/>
        <v/>
      </c>
      <c r="DK345" s="71" t="str">
        <f t="shared" si="6084"/>
        <v/>
      </c>
      <c r="DL345" s="71" t="str">
        <f t="shared" si="6085"/>
        <v/>
      </c>
      <c r="DM345" s="71" t="str">
        <f t="shared" si="6086"/>
        <v/>
      </c>
      <c r="DN345" s="71" t="str">
        <f t="shared" si="6087"/>
        <v/>
      </c>
      <c r="DO345" s="71" t="str">
        <f t="shared" si="6088"/>
        <v/>
      </c>
      <c r="DP345" s="71" t="str">
        <f t="shared" si="6089"/>
        <v/>
      </c>
      <c r="DQ345" s="71" t="str">
        <f t="shared" si="6090"/>
        <v/>
      </c>
      <c r="DR345" s="71" t="str">
        <f t="shared" si="6091"/>
        <v/>
      </c>
      <c r="DS345" s="71" t="str">
        <f t="shared" si="6092"/>
        <v/>
      </c>
      <c r="DT345" s="71" t="str">
        <f t="shared" si="6093"/>
        <v/>
      </c>
      <c r="DU345" s="71" t="str">
        <f t="shared" si="6094"/>
        <v/>
      </c>
      <c r="DV345" s="71" t="str">
        <f t="shared" si="6095"/>
        <v/>
      </c>
      <c r="DW345" s="71" t="str">
        <f t="shared" si="6096"/>
        <v/>
      </c>
      <c r="DX345" s="71" t="str">
        <f t="shared" si="6097"/>
        <v/>
      </c>
      <c r="DY345" s="71" t="str">
        <f t="shared" si="6098"/>
        <v/>
      </c>
      <c r="DZ345" s="71" t="str">
        <f t="shared" si="6099"/>
        <v/>
      </c>
      <c r="EA345" s="71" t="str">
        <f t="shared" si="6100"/>
        <v/>
      </c>
      <c r="EB345" s="71" t="str">
        <f t="shared" si="6101"/>
        <v/>
      </c>
      <c r="EC345" s="71" t="str">
        <f t="shared" si="6102"/>
        <v/>
      </c>
      <c r="ED345" s="71" t="str">
        <f t="shared" si="6103"/>
        <v/>
      </c>
      <c r="EE345" s="71" t="str">
        <f t="shared" si="6104"/>
        <v/>
      </c>
      <c r="EF345" s="71" t="str">
        <f t="shared" si="6105"/>
        <v/>
      </c>
      <c r="EG345" s="71" t="str">
        <f t="shared" si="6106"/>
        <v/>
      </c>
      <c r="EH345" s="71" t="str">
        <f t="shared" si="6107"/>
        <v/>
      </c>
      <c r="EI345" s="71" t="str">
        <f t="shared" si="6108"/>
        <v/>
      </c>
      <c r="EJ345" s="71" t="str">
        <f t="shared" si="6109"/>
        <v/>
      </c>
      <c r="EK345" s="71" t="str">
        <f t="shared" si="6110"/>
        <v/>
      </c>
      <c r="EL345" s="71" t="str">
        <f t="shared" si="6111"/>
        <v/>
      </c>
      <c r="EM345" s="71" t="str">
        <f t="shared" si="6112"/>
        <v/>
      </c>
      <c r="EN345" s="71" t="str">
        <f t="shared" si="6113"/>
        <v/>
      </c>
      <c r="EO345" s="71" t="str">
        <f t="shared" si="6114"/>
        <v/>
      </c>
      <c r="EP345" s="71" t="str">
        <f t="shared" si="6115"/>
        <v/>
      </c>
      <c r="EQ345" s="71" t="str">
        <f t="shared" si="6116"/>
        <v/>
      </c>
      <c r="ER345" s="71" t="str">
        <f t="shared" si="6117"/>
        <v/>
      </c>
      <c r="ES345" s="71" t="str">
        <f t="shared" si="6118"/>
        <v/>
      </c>
      <c r="ET345" s="71" t="str">
        <f t="shared" si="6119"/>
        <v/>
      </c>
      <c r="EU345" s="71" t="str">
        <f t="shared" si="6120"/>
        <v/>
      </c>
      <c r="EV345" s="71" t="str">
        <f t="shared" si="6121"/>
        <v/>
      </c>
      <c r="EW345" s="71" t="str">
        <f t="shared" si="6122"/>
        <v/>
      </c>
      <c r="EX345" s="71" t="str">
        <f t="shared" si="6123"/>
        <v/>
      </c>
      <c r="EY345" s="71" t="str">
        <f t="shared" si="6124"/>
        <v/>
      </c>
      <c r="EZ345" s="71" t="str">
        <f t="shared" si="6125"/>
        <v/>
      </c>
      <c r="FA345" s="71" t="str">
        <f t="shared" si="6126"/>
        <v/>
      </c>
      <c r="FB345" s="71" t="str">
        <f t="shared" si="6127"/>
        <v/>
      </c>
      <c r="FC345" s="71" t="str">
        <f t="shared" si="6128"/>
        <v/>
      </c>
      <c r="FD345" s="71" t="str">
        <f t="shared" si="6129"/>
        <v/>
      </c>
      <c r="FE345" s="71" t="str">
        <f t="shared" si="6130"/>
        <v/>
      </c>
      <c r="FF345" s="71" t="str">
        <f t="shared" si="6131"/>
        <v/>
      </c>
      <c r="FG345" s="71" t="str">
        <f t="shared" si="6132"/>
        <v/>
      </c>
      <c r="FH345" s="71" t="str">
        <f t="shared" si="6133"/>
        <v/>
      </c>
      <c r="FI345" s="71" t="str">
        <f t="shared" si="6134"/>
        <v/>
      </c>
      <c r="FJ345" s="71" t="str">
        <f t="shared" si="6135"/>
        <v/>
      </c>
      <c r="FK345" s="71" t="str">
        <f t="shared" si="6136"/>
        <v/>
      </c>
      <c r="FL345" s="71" t="str">
        <f t="shared" si="6137"/>
        <v/>
      </c>
      <c r="FM345" s="71" t="str">
        <f t="shared" si="6138"/>
        <v/>
      </c>
      <c r="FN345" s="71" t="str">
        <f t="shared" si="6139"/>
        <v/>
      </c>
      <c r="FO345" s="71" t="str">
        <f t="shared" si="6140"/>
        <v/>
      </c>
      <c r="FP345" s="71" t="str">
        <f t="shared" si="6141"/>
        <v/>
      </c>
      <c r="FQ345" s="71" t="str">
        <f t="shared" si="6142"/>
        <v/>
      </c>
      <c r="FR345" s="71" t="str">
        <f t="shared" si="6143"/>
        <v/>
      </c>
      <c r="FS345" s="71" t="str">
        <f t="shared" si="6144"/>
        <v/>
      </c>
    </row>
    <row r="346" spans="1:175" s="60" customFormat="1" ht="16.5">
      <c r="A346" s="135"/>
      <c r="B346" s="101" t="s">
        <v>936</v>
      </c>
      <c r="C346" s="101" t="s">
        <v>937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302"/>
        <v>InitUnitState('IC03',,,,,,,,,,)</v>
      </c>
      <c r="CO346" s="93" t="str">
        <f t="shared" si="6303"/>
        <v>InitUnitNormal('IC03',,,,,,,,,,)</v>
      </c>
      <c r="CP346" s="93" t="str">
        <f t="shared" si="6304"/>
        <v>InitUnitMagic('IC03',,,,,,,,,,)</v>
      </c>
      <c r="CQ346" s="93" t="str">
        <f t="shared" si="6305"/>
        <v>InitUnitAdd('IC03',,,,,,,,,,)</v>
      </c>
      <c r="CR346" s="93" t="str">
        <f t="shared" si="6002"/>
        <v>InitEquipData('IC03',,"",,,,,'','','','','','',"")</v>
      </c>
      <c r="CS346" s="93"/>
      <c r="CT346" s="93"/>
      <c r="CU346" s="95" t="str">
        <f t="shared" si="6074"/>
        <v>|n</v>
      </c>
      <c r="CV346" s="61"/>
      <c r="DB346" s="71" t="str">
        <f t="shared" si="6075"/>
        <v/>
      </c>
      <c r="DC346" s="71" t="str">
        <f t="shared" si="6076"/>
        <v/>
      </c>
      <c r="DD346" s="71" t="str">
        <f t="shared" si="6077"/>
        <v/>
      </c>
      <c r="DE346" s="71" t="str">
        <f t="shared" si="6078"/>
        <v/>
      </c>
      <c r="DF346" s="71" t="str">
        <f t="shared" si="6079"/>
        <v/>
      </c>
      <c r="DG346" s="71" t="str">
        <f t="shared" si="6080"/>
        <v/>
      </c>
      <c r="DH346" s="71" t="str">
        <f t="shared" si="6081"/>
        <v/>
      </c>
      <c r="DI346" s="71" t="str">
        <f t="shared" si="6082"/>
        <v/>
      </c>
      <c r="DJ346" s="71" t="str">
        <f t="shared" si="6083"/>
        <v/>
      </c>
      <c r="DK346" s="71" t="str">
        <f t="shared" si="6084"/>
        <v/>
      </c>
      <c r="DL346" s="71" t="str">
        <f t="shared" si="6085"/>
        <v/>
      </c>
      <c r="DM346" s="71" t="str">
        <f t="shared" si="6086"/>
        <v/>
      </c>
      <c r="DN346" s="71" t="str">
        <f t="shared" si="6087"/>
        <v/>
      </c>
      <c r="DO346" s="71" t="str">
        <f t="shared" si="6088"/>
        <v/>
      </c>
      <c r="DP346" s="71" t="str">
        <f t="shared" si="6089"/>
        <v/>
      </c>
      <c r="DQ346" s="71" t="str">
        <f t="shared" si="6090"/>
        <v/>
      </c>
      <c r="DR346" s="71" t="str">
        <f t="shared" si="6091"/>
        <v/>
      </c>
      <c r="DS346" s="71" t="str">
        <f t="shared" si="6092"/>
        <v/>
      </c>
      <c r="DT346" s="71" t="str">
        <f t="shared" si="6093"/>
        <v/>
      </c>
      <c r="DU346" s="71" t="str">
        <f t="shared" si="6094"/>
        <v/>
      </c>
      <c r="DV346" s="71" t="str">
        <f t="shared" si="6095"/>
        <v/>
      </c>
      <c r="DW346" s="71" t="str">
        <f t="shared" si="6096"/>
        <v/>
      </c>
      <c r="DX346" s="71" t="str">
        <f t="shared" si="6097"/>
        <v/>
      </c>
      <c r="DY346" s="71" t="str">
        <f t="shared" si="6098"/>
        <v/>
      </c>
      <c r="DZ346" s="71" t="str">
        <f t="shared" si="6099"/>
        <v/>
      </c>
      <c r="EA346" s="71" t="str">
        <f t="shared" si="6100"/>
        <v/>
      </c>
      <c r="EB346" s="71" t="str">
        <f t="shared" si="6101"/>
        <v/>
      </c>
      <c r="EC346" s="71" t="str">
        <f t="shared" si="6102"/>
        <v/>
      </c>
      <c r="ED346" s="71" t="str">
        <f t="shared" si="6103"/>
        <v/>
      </c>
      <c r="EE346" s="71" t="str">
        <f t="shared" si="6104"/>
        <v/>
      </c>
      <c r="EF346" s="71" t="str">
        <f t="shared" si="6105"/>
        <v/>
      </c>
      <c r="EG346" s="71" t="str">
        <f t="shared" si="6106"/>
        <v/>
      </c>
      <c r="EH346" s="71" t="str">
        <f t="shared" si="6107"/>
        <v/>
      </c>
      <c r="EI346" s="71" t="str">
        <f t="shared" si="6108"/>
        <v/>
      </c>
      <c r="EJ346" s="71" t="str">
        <f t="shared" si="6109"/>
        <v/>
      </c>
      <c r="EK346" s="71" t="str">
        <f t="shared" si="6110"/>
        <v/>
      </c>
      <c r="EL346" s="71" t="str">
        <f t="shared" si="6111"/>
        <v/>
      </c>
      <c r="EM346" s="71" t="str">
        <f t="shared" si="6112"/>
        <v/>
      </c>
      <c r="EN346" s="71" t="str">
        <f t="shared" si="6113"/>
        <v/>
      </c>
      <c r="EO346" s="71" t="str">
        <f t="shared" si="6114"/>
        <v/>
      </c>
      <c r="EP346" s="71" t="str">
        <f t="shared" si="6115"/>
        <v/>
      </c>
      <c r="EQ346" s="71" t="str">
        <f t="shared" si="6116"/>
        <v/>
      </c>
      <c r="ER346" s="71" t="str">
        <f t="shared" si="6117"/>
        <v/>
      </c>
      <c r="ES346" s="71" t="str">
        <f t="shared" si="6118"/>
        <v/>
      </c>
      <c r="ET346" s="71" t="str">
        <f t="shared" si="6119"/>
        <v/>
      </c>
      <c r="EU346" s="71" t="str">
        <f t="shared" si="6120"/>
        <v/>
      </c>
      <c r="EV346" s="71" t="str">
        <f t="shared" si="6121"/>
        <v/>
      </c>
      <c r="EW346" s="71" t="str">
        <f t="shared" si="6122"/>
        <v/>
      </c>
      <c r="EX346" s="71" t="str">
        <f t="shared" si="6123"/>
        <v/>
      </c>
      <c r="EY346" s="71" t="str">
        <f t="shared" si="6124"/>
        <v/>
      </c>
      <c r="EZ346" s="71" t="str">
        <f t="shared" si="6125"/>
        <v/>
      </c>
      <c r="FA346" s="71" t="str">
        <f t="shared" si="6126"/>
        <v/>
      </c>
      <c r="FB346" s="71" t="str">
        <f t="shared" si="6127"/>
        <v/>
      </c>
      <c r="FC346" s="71" t="str">
        <f t="shared" si="6128"/>
        <v/>
      </c>
      <c r="FD346" s="71" t="str">
        <f t="shared" si="6129"/>
        <v/>
      </c>
      <c r="FE346" s="71" t="str">
        <f t="shared" si="6130"/>
        <v/>
      </c>
      <c r="FF346" s="71" t="str">
        <f t="shared" si="6131"/>
        <v/>
      </c>
      <c r="FG346" s="71" t="str">
        <f t="shared" si="6132"/>
        <v/>
      </c>
      <c r="FH346" s="71" t="str">
        <f t="shared" si="6133"/>
        <v/>
      </c>
      <c r="FI346" s="71" t="str">
        <f t="shared" si="6134"/>
        <v/>
      </c>
      <c r="FJ346" s="71" t="str">
        <f t="shared" si="6135"/>
        <v/>
      </c>
      <c r="FK346" s="71" t="str">
        <f t="shared" si="6136"/>
        <v/>
      </c>
      <c r="FL346" s="71" t="str">
        <f t="shared" si="6137"/>
        <v/>
      </c>
      <c r="FM346" s="71" t="str">
        <f t="shared" si="6138"/>
        <v/>
      </c>
      <c r="FN346" s="71" t="str">
        <f t="shared" si="6139"/>
        <v/>
      </c>
      <c r="FO346" s="71" t="str">
        <f t="shared" si="6140"/>
        <v/>
      </c>
      <c r="FP346" s="71" t="str">
        <f t="shared" si="6141"/>
        <v/>
      </c>
      <c r="FQ346" s="71" t="str">
        <f t="shared" si="6142"/>
        <v/>
      </c>
      <c r="FR346" s="71" t="str">
        <f t="shared" si="6143"/>
        <v/>
      </c>
      <c r="FS346" s="71" t="str">
        <f t="shared" si="6144"/>
        <v/>
      </c>
    </row>
    <row r="347" spans="1:175" s="60" customFormat="1" ht="16.5">
      <c r="A347" s="135"/>
      <c r="B347" s="101" t="s">
        <v>938</v>
      </c>
      <c r="C347" s="101" t="s">
        <v>939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302"/>
        <v>InitUnitState('IC04',,,,,,,,,,)</v>
      </c>
      <c r="CO347" s="93" t="str">
        <f t="shared" si="6303"/>
        <v>InitUnitNormal('IC04',,,,,,,,,,)</v>
      </c>
      <c r="CP347" s="93" t="str">
        <f t="shared" si="6304"/>
        <v>InitUnitMagic('IC04',,,,,,,,,,)</v>
      </c>
      <c r="CQ347" s="93" t="str">
        <f t="shared" si="6305"/>
        <v>InitUnitAdd('IC04',,,,,,,,,,)</v>
      </c>
      <c r="CR347" s="93" t="str">
        <f t="shared" si="6002"/>
        <v>InitEquipData('IC04',,"",,,,,'','','','','','',"")</v>
      </c>
      <c r="CS347" s="93"/>
      <c r="CT347" s="93"/>
      <c r="CU347" s="95" t="str">
        <f t="shared" si="6074"/>
        <v>|n</v>
      </c>
      <c r="CV347" s="61"/>
      <c r="DB347" s="71" t="str">
        <f t="shared" si="6075"/>
        <v/>
      </c>
      <c r="DC347" s="71" t="str">
        <f t="shared" si="6076"/>
        <v/>
      </c>
      <c r="DD347" s="71" t="str">
        <f t="shared" si="6077"/>
        <v/>
      </c>
      <c r="DE347" s="71" t="str">
        <f t="shared" si="6078"/>
        <v/>
      </c>
      <c r="DF347" s="71" t="str">
        <f t="shared" si="6079"/>
        <v/>
      </c>
      <c r="DG347" s="71" t="str">
        <f t="shared" si="6080"/>
        <v/>
      </c>
      <c r="DH347" s="71" t="str">
        <f t="shared" si="6081"/>
        <v/>
      </c>
      <c r="DI347" s="71" t="str">
        <f t="shared" si="6082"/>
        <v/>
      </c>
      <c r="DJ347" s="71" t="str">
        <f t="shared" si="6083"/>
        <v/>
      </c>
      <c r="DK347" s="71" t="str">
        <f t="shared" si="6084"/>
        <v/>
      </c>
      <c r="DL347" s="71" t="str">
        <f t="shared" si="6085"/>
        <v/>
      </c>
      <c r="DM347" s="71" t="str">
        <f t="shared" si="6086"/>
        <v/>
      </c>
      <c r="DN347" s="71" t="str">
        <f t="shared" si="6087"/>
        <v/>
      </c>
      <c r="DO347" s="71" t="str">
        <f t="shared" si="6088"/>
        <v/>
      </c>
      <c r="DP347" s="71" t="str">
        <f t="shared" si="6089"/>
        <v/>
      </c>
      <c r="DQ347" s="71" t="str">
        <f t="shared" si="6090"/>
        <v/>
      </c>
      <c r="DR347" s="71" t="str">
        <f t="shared" si="6091"/>
        <v/>
      </c>
      <c r="DS347" s="71" t="str">
        <f t="shared" si="6092"/>
        <v/>
      </c>
      <c r="DT347" s="71" t="str">
        <f t="shared" si="6093"/>
        <v/>
      </c>
      <c r="DU347" s="71" t="str">
        <f t="shared" si="6094"/>
        <v/>
      </c>
      <c r="DV347" s="71" t="str">
        <f t="shared" si="6095"/>
        <v/>
      </c>
      <c r="DW347" s="71" t="str">
        <f t="shared" si="6096"/>
        <v/>
      </c>
      <c r="DX347" s="71" t="str">
        <f t="shared" si="6097"/>
        <v/>
      </c>
      <c r="DY347" s="71" t="str">
        <f t="shared" si="6098"/>
        <v/>
      </c>
      <c r="DZ347" s="71" t="str">
        <f t="shared" si="6099"/>
        <v/>
      </c>
      <c r="EA347" s="71" t="str">
        <f t="shared" si="6100"/>
        <v/>
      </c>
      <c r="EB347" s="71" t="str">
        <f t="shared" si="6101"/>
        <v/>
      </c>
      <c r="EC347" s="71" t="str">
        <f t="shared" si="6102"/>
        <v/>
      </c>
      <c r="ED347" s="71" t="str">
        <f t="shared" si="6103"/>
        <v/>
      </c>
      <c r="EE347" s="71" t="str">
        <f t="shared" si="6104"/>
        <v/>
      </c>
      <c r="EF347" s="71" t="str">
        <f t="shared" si="6105"/>
        <v/>
      </c>
      <c r="EG347" s="71" t="str">
        <f t="shared" si="6106"/>
        <v/>
      </c>
      <c r="EH347" s="71" t="str">
        <f t="shared" si="6107"/>
        <v/>
      </c>
      <c r="EI347" s="71" t="str">
        <f t="shared" si="6108"/>
        <v/>
      </c>
      <c r="EJ347" s="71" t="str">
        <f t="shared" si="6109"/>
        <v/>
      </c>
      <c r="EK347" s="71" t="str">
        <f t="shared" si="6110"/>
        <v/>
      </c>
      <c r="EL347" s="71" t="str">
        <f t="shared" si="6111"/>
        <v/>
      </c>
      <c r="EM347" s="71" t="str">
        <f t="shared" si="6112"/>
        <v/>
      </c>
      <c r="EN347" s="71" t="str">
        <f t="shared" si="6113"/>
        <v/>
      </c>
      <c r="EO347" s="71" t="str">
        <f t="shared" si="6114"/>
        <v/>
      </c>
      <c r="EP347" s="71" t="str">
        <f t="shared" si="6115"/>
        <v/>
      </c>
      <c r="EQ347" s="71" t="str">
        <f t="shared" si="6116"/>
        <v/>
      </c>
      <c r="ER347" s="71" t="str">
        <f t="shared" si="6117"/>
        <v/>
      </c>
      <c r="ES347" s="71" t="str">
        <f t="shared" si="6118"/>
        <v/>
      </c>
      <c r="ET347" s="71" t="str">
        <f t="shared" si="6119"/>
        <v/>
      </c>
      <c r="EU347" s="71" t="str">
        <f t="shared" si="6120"/>
        <v/>
      </c>
      <c r="EV347" s="71" t="str">
        <f t="shared" si="6121"/>
        <v/>
      </c>
      <c r="EW347" s="71" t="str">
        <f t="shared" si="6122"/>
        <v/>
      </c>
      <c r="EX347" s="71" t="str">
        <f t="shared" si="6123"/>
        <v/>
      </c>
      <c r="EY347" s="71" t="str">
        <f t="shared" si="6124"/>
        <v/>
      </c>
      <c r="EZ347" s="71" t="str">
        <f t="shared" si="6125"/>
        <v/>
      </c>
      <c r="FA347" s="71" t="str">
        <f t="shared" si="6126"/>
        <v/>
      </c>
      <c r="FB347" s="71" t="str">
        <f t="shared" si="6127"/>
        <v/>
      </c>
      <c r="FC347" s="71" t="str">
        <f t="shared" si="6128"/>
        <v/>
      </c>
      <c r="FD347" s="71" t="str">
        <f t="shared" si="6129"/>
        <v/>
      </c>
      <c r="FE347" s="71" t="str">
        <f t="shared" si="6130"/>
        <v/>
      </c>
      <c r="FF347" s="71" t="str">
        <f t="shared" si="6131"/>
        <v/>
      </c>
      <c r="FG347" s="71" t="str">
        <f t="shared" si="6132"/>
        <v/>
      </c>
      <c r="FH347" s="71" t="str">
        <f t="shared" si="6133"/>
        <v/>
      </c>
      <c r="FI347" s="71" t="str">
        <f t="shared" si="6134"/>
        <v/>
      </c>
      <c r="FJ347" s="71" t="str">
        <f t="shared" si="6135"/>
        <v/>
      </c>
      <c r="FK347" s="71" t="str">
        <f t="shared" si="6136"/>
        <v/>
      </c>
      <c r="FL347" s="71" t="str">
        <f t="shared" si="6137"/>
        <v/>
      </c>
      <c r="FM347" s="71" t="str">
        <f t="shared" si="6138"/>
        <v/>
      </c>
      <c r="FN347" s="71" t="str">
        <f t="shared" si="6139"/>
        <v/>
      </c>
      <c r="FO347" s="71" t="str">
        <f t="shared" si="6140"/>
        <v/>
      </c>
      <c r="FP347" s="71" t="str">
        <f t="shared" si="6141"/>
        <v/>
      </c>
      <c r="FQ347" s="71" t="str">
        <f t="shared" si="6142"/>
        <v/>
      </c>
      <c r="FR347" s="71" t="str">
        <f t="shared" si="6143"/>
        <v/>
      </c>
      <c r="FS347" s="71" t="str">
        <f t="shared" si="6144"/>
        <v/>
      </c>
    </row>
    <row r="348" spans="1:175" s="60" customFormat="1" ht="16.5">
      <c r="A348" s="135"/>
      <c r="B348" s="101" t="s">
        <v>940</v>
      </c>
      <c r="C348" s="101" t="s">
        <v>941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302"/>
        <v>InitUnitState('IC05',,,,,,,,,,)</v>
      </c>
      <c r="CO348" s="93" t="str">
        <f t="shared" si="6303"/>
        <v>InitUnitNormal('IC05',,,,,,,,,,)</v>
      </c>
      <c r="CP348" s="93" t="str">
        <f t="shared" si="6304"/>
        <v>InitUnitMagic('IC05',,,,,,,,,,)</v>
      </c>
      <c r="CQ348" s="93" t="str">
        <f t="shared" si="6305"/>
        <v>InitUnitAdd('IC05',,,,,,,,,,)</v>
      </c>
      <c r="CR348" s="93" t="str">
        <f t="shared" si="6002"/>
        <v>InitEquipData('IC05',,"",,,,,'','','','','','',"")</v>
      </c>
      <c r="CS348" s="93"/>
      <c r="CT348" s="93"/>
      <c r="CU348" s="95" t="str">
        <f t="shared" si="6074"/>
        <v>|n</v>
      </c>
      <c r="CV348" s="61"/>
      <c r="DB348" s="71" t="str">
        <f t="shared" si="6075"/>
        <v/>
      </c>
      <c r="DC348" s="71" t="str">
        <f t="shared" si="6076"/>
        <v/>
      </c>
      <c r="DD348" s="71" t="str">
        <f t="shared" si="6077"/>
        <v/>
      </c>
      <c r="DE348" s="71" t="str">
        <f t="shared" si="6078"/>
        <v/>
      </c>
      <c r="DF348" s="71" t="str">
        <f t="shared" si="6079"/>
        <v/>
      </c>
      <c r="DG348" s="71" t="str">
        <f t="shared" si="6080"/>
        <v/>
      </c>
      <c r="DH348" s="71" t="str">
        <f t="shared" si="6081"/>
        <v/>
      </c>
      <c r="DI348" s="71" t="str">
        <f t="shared" si="6082"/>
        <v/>
      </c>
      <c r="DJ348" s="71" t="str">
        <f t="shared" si="6083"/>
        <v/>
      </c>
      <c r="DK348" s="71" t="str">
        <f t="shared" si="6084"/>
        <v/>
      </c>
      <c r="DL348" s="71" t="str">
        <f t="shared" si="6085"/>
        <v/>
      </c>
      <c r="DM348" s="71" t="str">
        <f t="shared" si="6086"/>
        <v/>
      </c>
      <c r="DN348" s="71" t="str">
        <f t="shared" si="6087"/>
        <v/>
      </c>
      <c r="DO348" s="71" t="str">
        <f t="shared" si="6088"/>
        <v/>
      </c>
      <c r="DP348" s="71" t="str">
        <f t="shared" si="6089"/>
        <v/>
      </c>
      <c r="DQ348" s="71" t="str">
        <f t="shared" si="6090"/>
        <v/>
      </c>
      <c r="DR348" s="71" t="str">
        <f t="shared" si="6091"/>
        <v/>
      </c>
      <c r="DS348" s="71" t="str">
        <f t="shared" si="6092"/>
        <v/>
      </c>
      <c r="DT348" s="71" t="str">
        <f t="shared" si="6093"/>
        <v/>
      </c>
      <c r="DU348" s="71" t="str">
        <f t="shared" si="6094"/>
        <v/>
      </c>
      <c r="DV348" s="71" t="str">
        <f t="shared" si="6095"/>
        <v/>
      </c>
      <c r="DW348" s="71" t="str">
        <f t="shared" si="6096"/>
        <v/>
      </c>
      <c r="DX348" s="71" t="str">
        <f t="shared" si="6097"/>
        <v/>
      </c>
      <c r="DY348" s="71" t="str">
        <f t="shared" si="6098"/>
        <v/>
      </c>
      <c r="DZ348" s="71" t="str">
        <f t="shared" si="6099"/>
        <v/>
      </c>
      <c r="EA348" s="71" t="str">
        <f t="shared" si="6100"/>
        <v/>
      </c>
      <c r="EB348" s="71" t="str">
        <f t="shared" si="6101"/>
        <v/>
      </c>
      <c r="EC348" s="71" t="str">
        <f t="shared" si="6102"/>
        <v/>
      </c>
      <c r="ED348" s="71" t="str">
        <f t="shared" si="6103"/>
        <v/>
      </c>
      <c r="EE348" s="71" t="str">
        <f t="shared" si="6104"/>
        <v/>
      </c>
      <c r="EF348" s="71" t="str">
        <f t="shared" si="6105"/>
        <v/>
      </c>
      <c r="EG348" s="71" t="str">
        <f t="shared" si="6106"/>
        <v/>
      </c>
      <c r="EH348" s="71" t="str">
        <f t="shared" si="6107"/>
        <v/>
      </c>
      <c r="EI348" s="71" t="str">
        <f t="shared" si="6108"/>
        <v/>
      </c>
      <c r="EJ348" s="71" t="str">
        <f t="shared" si="6109"/>
        <v/>
      </c>
      <c r="EK348" s="71" t="str">
        <f t="shared" si="6110"/>
        <v/>
      </c>
      <c r="EL348" s="71" t="str">
        <f t="shared" si="6111"/>
        <v/>
      </c>
      <c r="EM348" s="71" t="str">
        <f t="shared" si="6112"/>
        <v/>
      </c>
      <c r="EN348" s="71" t="str">
        <f t="shared" si="6113"/>
        <v/>
      </c>
      <c r="EO348" s="71" t="str">
        <f t="shared" si="6114"/>
        <v/>
      </c>
      <c r="EP348" s="71" t="str">
        <f t="shared" si="6115"/>
        <v/>
      </c>
      <c r="EQ348" s="71" t="str">
        <f t="shared" si="6116"/>
        <v/>
      </c>
      <c r="ER348" s="71" t="str">
        <f t="shared" si="6117"/>
        <v/>
      </c>
      <c r="ES348" s="71" t="str">
        <f t="shared" si="6118"/>
        <v/>
      </c>
      <c r="ET348" s="71" t="str">
        <f t="shared" si="6119"/>
        <v/>
      </c>
      <c r="EU348" s="71" t="str">
        <f t="shared" si="6120"/>
        <v/>
      </c>
      <c r="EV348" s="71" t="str">
        <f t="shared" si="6121"/>
        <v/>
      </c>
      <c r="EW348" s="71" t="str">
        <f t="shared" si="6122"/>
        <v/>
      </c>
      <c r="EX348" s="71" t="str">
        <f t="shared" si="6123"/>
        <v/>
      </c>
      <c r="EY348" s="71" t="str">
        <f t="shared" si="6124"/>
        <v/>
      </c>
      <c r="EZ348" s="71" t="str">
        <f t="shared" si="6125"/>
        <v/>
      </c>
      <c r="FA348" s="71" t="str">
        <f t="shared" si="6126"/>
        <v/>
      </c>
      <c r="FB348" s="71" t="str">
        <f t="shared" si="6127"/>
        <v/>
      </c>
      <c r="FC348" s="71" t="str">
        <f t="shared" si="6128"/>
        <v/>
      </c>
      <c r="FD348" s="71" t="str">
        <f t="shared" si="6129"/>
        <v/>
      </c>
      <c r="FE348" s="71" t="str">
        <f t="shared" si="6130"/>
        <v/>
      </c>
      <c r="FF348" s="71" t="str">
        <f t="shared" si="6131"/>
        <v/>
      </c>
      <c r="FG348" s="71" t="str">
        <f t="shared" si="6132"/>
        <v/>
      </c>
      <c r="FH348" s="71" t="str">
        <f t="shared" si="6133"/>
        <v/>
      </c>
      <c r="FI348" s="71" t="str">
        <f t="shared" si="6134"/>
        <v/>
      </c>
      <c r="FJ348" s="71" t="str">
        <f t="shared" si="6135"/>
        <v/>
      </c>
      <c r="FK348" s="71" t="str">
        <f t="shared" si="6136"/>
        <v/>
      </c>
      <c r="FL348" s="71" t="str">
        <f t="shared" si="6137"/>
        <v/>
      </c>
      <c r="FM348" s="71" t="str">
        <f t="shared" si="6138"/>
        <v/>
      </c>
      <c r="FN348" s="71" t="str">
        <f t="shared" si="6139"/>
        <v/>
      </c>
      <c r="FO348" s="71" t="str">
        <f t="shared" si="6140"/>
        <v/>
      </c>
      <c r="FP348" s="71" t="str">
        <f t="shared" si="6141"/>
        <v/>
      </c>
      <c r="FQ348" s="71" t="str">
        <f t="shared" si="6142"/>
        <v/>
      </c>
      <c r="FR348" s="71" t="str">
        <f t="shared" si="6143"/>
        <v/>
      </c>
      <c r="FS348" s="71" t="str">
        <f t="shared" si="6144"/>
        <v/>
      </c>
    </row>
    <row r="349" spans="1:175" s="60" customFormat="1" ht="16.5">
      <c r="A349" s="135"/>
      <c r="B349" s="101" t="s">
        <v>942</v>
      </c>
      <c r="C349" s="101" t="s">
        <v>943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302"/>
        <v>InitUnitState('IC06',,,,,,,,,,)</v>
      </c>
      <c r="CO349" s="93" t="str">
        <f t="shared" si="6303"/>
        <v>InitUnitNormal('IC06',,,,,,,,,,)</v>
      </c>
      <c r="CP349" s="93" t="str">
        <f t="shared" si="6304"/>
        <v>InitUnitMagic('IC06',,,,,,,,,,)</v>
      </c>
      <c r="CQ349" s="93" t="str">
        <f t="shared" si="6305"/>
        <v>InitUnitAdd('IC06',,,,,,,,,,)</v>
      </c>
      <c r="CR349" s="93" t="str">
        <f t="shared" si="6002"/>
        <v>InitEquipData('IC06',,"",,,,,'','','','','','',"")</v>
      </c>
      <c r="CS349" s="93"/>
      <c r="CT349" s="93"/>
      <c r="CU349" s="95" t="str">
        <f t="shared" si="6074"/>
        <v>|n</v>
      </c>
      <c r="CV349" s="61"/>
      <c r="DB349" s="71" t="str">
        <f t="shared" si="6075"/>
        <v/>
      </c>
      <c r="DC349" s="71" t="str">
        <f t="shared" si="6076"/>
        <v/>
      </c>
      <c r="DD349" s="71" t="str">
        <f t="shared" si="6077"/>
        <v/>
      </c>
      <c r="DE349" s="71" t="str">
        <f t="shared" si="6078"/>
        <v/>
      </c>
      <c r="DF349" s="71" t="str">
        <f t="shared" si="6079"/>
        <v/>
      </c>
      <c r="DG349" s="71" t="str">
        <f t="shared" si="6080"/>
        <v/>
      </c>
      <c r="DH349" s="71" t="str">
        <f t="shared" si="6081"/>
        <v/>
      </c>
      <c r="DI349" s="71" t="str">
        <f t="shared" si="6082"/>
        <v/>
      </c>
      <c r="DJ349" s="71" t="str">
        <f t="shared" si="6083"/>
        <v/>
      </c>
      <c r="DK349" s="71" t="str">
        <f t="shared" si="6084"/>
        <v/>
      </c>
      <c r="DL349" s="71" t="str">
        <f t="shared" si="6085"/>
        <v/>
      </c>
      <c r="DM349" s="71" t="str">
        <f t="shared" si="6086"/>
        <v/>
      </c>
      <c r="DN349" s="71" t="str">
        <f t="shared" si="6087"/>
        <v/>
      </c>
      <c r="DO349" s="71" t="str">
        <f t="shared" si="6088"/>
        <v/>
      </c>
      <c r="DP349" s="71" t="str">
        <f t="shared" si="6089"/>
        <v/>
      </c>
      <c r="DQ349" s="71" t="str">
        <f t="shared" si="6090"/>
        <v/>
      </c>
      <c r="DR349" s="71" t="str">
        <f t="shared" si="6091"/>
        <v/>
      </c>
      <c r="DS349" s="71" t="str">
        <f t="shared" si="6092"/>
        <v/>
      </c>
      <c r="DT349" s="71" t="str">
        <f t="shared" si="6093"/>
        <v/>
      </c>
      <c r="DU349" s="71" t="str">
        <f t="shared" si="6094"/>
        <v/>
      </c>
      <c r="DV349" s="71" t="str">
        <f t="shared" si="6095"/>
        <v/>
      </c>
      <c r="DW349" s="71" t="str">
        <f t="shared" si="6096"/>
        <v/>
      </c>
      <c r="DX349" s="71" t="str">
        <f t="shared" si="6097"/>
        <v/>
      </c>
      <c r="DY349" s="71" t="str">
        <f t="shared" si="6098"/>
        <v/>
      </c>
      <c r="DZ349" s="71" t="str">
        <f t="shared" si="6099"/>
        <v/>
      </c>
      <c r="EA349" s="71" t="str">
        <f t="shared" si="6100"/>
        <v/>
      </c>
      <c r="EB349" s="71" t="str">
        <f t="shared" si="6101"/>
        <v/>
      </c>
      <c r="EC349" s="71" t="str">
        <f t="shared" si="6102"/>
        <v/>
      </c>
      <c r="ED349" s="71" t="str">
        <f t="shared" si="6103"/>
        <v/>
      </c>
      <c r="EE349" s="71" t="str">
        <f t="shared" si="6104"/>
        <v/>
      </c>
      <c r="EF349" s="71" t="str">
        <f t="shared" si="6105"/>
        <v/>
      </c>
      <c r="EG349" s="71" t="str">
        <f t="shared" si="6106"/>
        <v/>
      </c>
      <c r="EH349" s="71" t="str">
        <f t="shared" si="6107"/>
        <v/>
      </c>
      <c r="EI349" s="71" t="str">
        <f t="shared" si="6108"/>
        <v/>
      </c>
      <c r="EJ349" s="71" t="str">
        <f t="shared" si="6109"/>
        <v/>
      </c>
      <c r="EK349" s="71" t="str">
        <f t="shared" si="6110"/>
        <v/>
      </c>
      <c r="EL349" s="71" t="str">
        <f t="shared" si="6111"/>
        <v/>
      </c>
      <c r="EM349" s="71" t="str">
        <f t="shared" si="6112"/>
        <v/>
      </c>
      <c r="EN349" s="71" t="str">
        <f t="shared" si="6113"/>
        <v/>
      </c>
      <c r="EO349" s="71" t="str">
        <f t="shared" si="6114"/>
        <v/>
      </c>
      <c r="EP349" s="71" t="str">
        <f t="shared" si="6115"/>
        <v/>
      </c>
      <c r="EQ349" s="71" t="str">
        <f t="shared" si="6116"/>
        <v/>
      </c>
      <c r="ER349" s="71" t="str">
        <f t="shared" si="6117"/>
        <v/>
      </c>
      <c r="ES349" s="71" t="str">
        <f t="shared" si="6118"/>
        <v/>
      </c>
      <c r="ET349" s="71" t="str">
        <f t="shared" si="6119"/>
        <v/>
      </c>
      <c r="EU349" s="71" t="str">
        <f t="shared" si="6120"/>
        <v/>
      </c>
      <c r="EV349" s="71" t="str">
        <f t="shared" si="6121"/>
        <v/>
      </c>
      <c r="EW349" s="71" t="str">
        <f t="shared" si="6122"/>
        <v/>
      </c>
      <c r="EX349" s="71" t="str">
        <f t="shared" si="6123"/>
        <v/>
      </c>
      <c r="EY349" s="71" t="str">
        <f t="shared" si="6124"/>
        <v/>
      </c>
      <c r="EZ349" s="71" t="str">
        <f t="shared" si="6125"/>
        <v/>
      </c>
      <c r="FA349" s="71" t="str">
        <f t="shared" si="6126"/>
        <v/>
      </c>
      <c r="FB349" s="71" t="str">
        <f t="shared" si="6127"/>
        <v/>
      </c>
      <c r="FC349" s="71" t="str">
        <f t="shared" si="6128"/>
        <v/>
      </c>
      <c r="FD349" s="71" t="str">
        <f t="shared" si="6129"/>
        <v/>
      </c>
      <c r="FE349" s="71" t="str">
        <f t="shared" si="6130"/>
        <v/>
      </c>
      <c r="FF349" s="71" t="str">
        <f t="shared" si="6131"/>
        <v/>
      </c>
      <c r="FG349" s="71" t="str">
        <f t="shared" si="6132"/>
        <v/>
      </c>
      <c r="FH349" s="71" t="str">
        <f t="shared" si="6133"/>
        <v/>
      </c>
      <c r="FI349" s="71" t="str">
        <f t="shared" si="6134"/>
        <v/>
      </c>
      <c r="FJ349" s="71" t="str">
        <f t="shared" si="6135"/>
        <v/>
      </c>
      <c r="FK349" s="71" t="str">
        <f t="shared" si="6136"/>
        <v/>
      </c>
      <c r="FL349" s="71" t="str">
        <f t="shared" si="6137"/>
        <v/>
      </c>
      <c r="FM349" s="71" t="str">
        <f t="shared" si="6138"/>
        <v/>
      </c>
      <c r="FN349" s="71" t="str">
        <f t="shared" si="6139"/>
        <v/>
      </c>
      <c r="FO349" s="71" t="str">
        <f t="shared" si="6140"/>
        <v/>
      </c>
      <c r="FP349" s="71" t="str">
        <f t="shared" si="6141"/>
        <v/>
      </c>
      <c r="FQ349" s="71" t="str">
        <f t="shared" si="6142"/>
        <v/>
      </c>
      <c r="FR349" s="71" t="str">
        <f t="shared" si="6143"/>
        <v/>
      </c>
      <c r="FS349" s="71" t="str">
        <f t="shared" si="6144"/>
        <v/>
      </c>
    </row>
    <row r="350" spans="1:175" s="60" customFormat="1" ht="16.5">
      <c r="A350" s="135"/>
      <c r="B350" s="101" t="s">
        <v>944</v>
      </c>
      <c r="C350" s="101" t="s">
        <v>945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302"/>
        <v>InitUnitState('IC07',,,,,,,,,,)</v>
      </c>
      <c r="CO350" s="93" t="str">
        <f t="shared" si="6303"/>
        <v>InitUnitNormal('IC07',,,,,,,,,,)</v>
      </c>
      <c r="CP350" s="93" t="str">
        <f t="shared" si="6304"/>
        <v>InitUnitMagic('IC07',,,,,,,,,,)</v>
      </c>
      <c r="CQ350" s="93" t="str">
        <f t="shared" si="6305"/>
        <v>InitUnitAdd('IC07',,,,,,,,,,)</v>
      </c>
      <c r="CR350" s="93" t="str">
        <f t="shared" si="6002"/>
        <v>InitEquipData('IC07',,"",,,,,'','','','','','',"")</v>
      </c>
      <c r="CS350" s="93"/>
      <c r="CT350" s="93"/>
      <c r="CU350" s="95" t="str">
        <f t="shared" si="6074"/>
        <v>|n</v>
      </c>
      <c r="CV350" s="61"/>
      <c r="DB350" s="71" t="str">
        <f t="shared" si="6075"/>
        <v/>
      </c>
      <c r="DC350" s="71" t="str">
        <f t="shared" si="6076"/>
        <v/>
      </c>
      <c r="DD350" s="71" t="str">
        <f t="shared" si="6077"/>
        <v/>
      </c>
      <c r="DE350" s="71" t="str">
        <f t="shared" si="6078"/>
        <v/>
      </c>
      <c r="DF350" s="71" t="str">
        <f t="shared" si="6079"/>
        <v/>
      </c>
      <c r="DG350" s="71" t="str">
        <f t="shared" si="6080"/>
        <v/>
      </c>
      <c r="DH350" s="71" t="str">
        <f t="shared" si="6081"/>
        <v/>
      </c>
      <c r="DI350" s="71" t="str">
        <f t="shared" si="6082"/>
        <v/>
      </c>
      <c r="DJ350" s="71" t="str">
        <f t="shared" si="6083"/>
        <v/>
      </c>
      <c r="DK350" s="71" t="str">
        <f t="shared" si="6084"/>
        <v/>
      </c>
      <c r="DL350" s="71" t="str">
        <f t="shared" si="6085"/>
        <v/>
      </c>
      <c r="DM350" s="71" t="str">
        <f t="shared" si="6086"/>
        <v/>
      </c>
      <c r="DN350" s="71" t="str">
        <f t="shared" si="6087"/>
        <v/>
      </c>
      <c r="DO350" s="71" t="str">
        <f t="shared" si="6088"/>
        <v/>
      </c>
      <c r="DP350" s="71" t="str">
        <f t="shared" si="6089"/>
        <v/>
      </c>
      <c r="DQ350" s="71" t="str">
        <f t="shared" si="6090"/>
        <v/>
      </c>
      <c r="DR350" s="71" t="str">
        <f t="shared" si="6091"/>
        <v/>
      </c>
      <c r="DS350" s="71" t="str">
        <f t="shared" si="6092"/>
        <v/>
      </c>
      <c r="DT350" s="71" t="str">
        <f t="shared" si="6093"/>
        <v/>
      </c>
      <c r="DU350" s="71" t="str">
        <f t="shared" si="6094"/>
        <v/>
      </c>
      <c r="DV350" s="71" t="str">
        <f t="shared" si="6095"/>
        <v/>
      </c>
      <c r="DW350" s="71" t="str">
        <f t="shared" si="6096"/>
        <v/>
      </c>
      <c r="DX350" s="71" t="str">
        <f t="shared" si="6097"/>
        <v/>
      </c>
      <c r="DY350" s="71" t="str">
        <f t="shared" si="6098"/>
        <v/>
      </c>
      <c r="DZ350" s="71" t="str">
        <f t="shared" si="6099"/>
        <v/>
      </c>
      <c r="EA350" s="71" t="str">
        <f t="shared" si="6100"/>
        <v/>
      </c>
      <c r="EB350" s="71" t="str">
        <f t="shared" si="6101"/>
        <v/>
      </c>
      <c r="EC350" s="71" t="str">
        <f t="shared" si="6102"/>
        <v/>
      </c>
      <c r="ED350" s="71" t="str">
        <f t="shared" si="6103"/>
        <v/>
      </c>
      <c r="EE350" s="71" t="str">
        <f t="shared" si="6104"/>
        <v/>
      </c>
      <c r="EF350" s="71" t="str">
        <f t="shared" si="6105"/>
        <v/>
      </c>
      <c r="EG350" s="71" t="str">
        <f t="shared" si="6106"/>
        <v/>
      </c>
      <c r="EH350" s="71" t="str">
        <f t="shared" si="6107"/>
        <v/>
      </c>
      <c r="EI350" s="71" t="str">
        <f t="shared" si="6108"/>
        <v/>
      </c>
      <c r="EJ350" s="71" t="str">
        <f t="shared" si="6109"/>
        <v/>
      </c>
      <c r="EK350" s="71" t="str">
        <f t="shared" si="6110"/>
        <v/>
      </c>
      <c r="EL350" s="71" t="str">
        <f t="shared" si="6111"/>
        <v/>
      </c>
      <c r="EM350" s="71" t="str">
        <f t="shared" si="6112"/>
        <v/>
      </c>
      <c r="EN350" s="71" t="str">
        <f t="shared" si="6113"/>
        <v/>
      </c>
      <c r="EO350" s="71" t="str">
        <f t="shared" si="6114"/>
        <v/>
      </c>
      <c r="EP350" s="71" t="str">
        <f t="shared" si="6115"/>
        <v/>
      </c>
      <c r="EQ350" s="71" t="str">
        <f t="shared" si="6116"/>
        <v/>
      </c>
      <c r="ER350" s="71" t="str">
        <f t="shared" si="6117"/>
        <v/>
      </c>
      <c r="ES350" s="71" t="str">
        <f t="shared" si="6118"/>
        <v/>
      </c>
      <c r="ET350" s="71" t="str">
        <f t="shared" si="6119"/>
        <v/>
      </c>
      <c r="EU350" s="71" t="str">
        <f t="shared" si="6120"/>
        <v/>
      </c>
      <c r="EV350" s="71" t="str">
        <f t="shared" si="6121"/>
        <v/>
      </c>
      <c r="EW350" s="71" t="str">
        <f t="shared" si="6122"/>
        <v/>
      </c>
      <c r="EX350" s="71" t="str">
        <f t="shared" si="6123"/>
        <v/>
      </c>
      <c r="EY350" s="71" t="str">
        <f t="shared" si="6124"/>
        <v/>
      </c>
      <c r="EZ350" s="71" t="str">
        <f t="shared" si="6125"/>
        <v/>
      </c>
      <c r="FA350" s="71" t="str">
        <f t="shared" si="6126"/>
        <v/>
      </c>
      <c r="FB350" s="71" t="str">
        <f t="shared" si="6127"/>
        <v/>
      </c>
      <c r="FC350" s="71" t="str">
        <f t="shared" si="6128"/>
        <v/>
      </c>
      <c r="FD350" s="71" t="str">
        <f t="shared" si="6129"/>
        <v/>
      </c>
      <c r="FE350" s="71" t="str">
        <f t="shared" si="6130"/>
        <v/>
      </c>
      <c r="FF350" s="71" t="str">
        <f t="shared" si="6131"/>
        <v/>
      </c>
      <c r="FG350" s="71" t="str">
        <f t="shared" si="6132"/>
        <v/>
      </c>
      <c r="FH350" s="71" t="str">
        <f t="shared" si="6133"/>
        <v/>
      </c>
      <c r="FI350" s="71" t="str">
        <f t="shared" si="6134"/>
        <v/>
      </c>
      <c r="FJ350" s="71" t="str">
        <f t="shared" si="6135"/>
        <v/>
      </c>
      <c r="FK350" s="71" t="str">
        <f t="shared" si="6136"/>
        <v/>
      </c>
      <c r="FL350" s="71" t="str">
        <f t="shared" si="6137"/>
        <v/>
      </c>
      <c r="FM350" s="71" t="str">
        <f t="shared" si="6138"/>
        <v/>
      </c>
      <c r="FN350" s="71" t="str">
        <f t="shared" si="6139"/>
        <v/>
      </c>
      <c r="FO350" s="71" t="str">
        <f t="shared" si="6140"/>
        <v/>
      </c>
      <c r="FP350" s="71" t="str">
        <f t="shared" si="6141"/>
        <v/>
      </c>
      <c r="FQ350" s="71" t="str">
        <f t="shared" si="6142"/>
        <v/>
      </c>
      <c r="FR350" s="71" t="str">
        <f t="shared" si="6143"/>
        <v/>
      </c>
      <c r="FS350" s="71" t="str">
        <f t="shared" si="6144"/>
        <v/>
      </c>
    </row>
    <row r="351" spans="1:175" s="60" customFormat="1" ht="16.5">
      <c r="A351" s="135"/>
      <c r="B351" s="101" t="s">
        <v>946</v>
      </c>
      <c r="C351" s="101" t="s">
        <v>947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302"/>
        <v>InitUnitState('IC08',,,,,,,,,,)</v>
      </c>
      <c r="CO351" s="93" t="str">
        <f t="shared" si="6303"/>
        <v>InitUnitNormal('IC08',,,,,,,,,,)</v>
      </c>
      <c r="CP351" s="93" t="str">
        <f t="shared" si="6304"/>
        <v>InitUnitMagic('IC08',,,,,,,,,,)</v>
      </c>
      <c r="CQ351" s="93" t="str">
        <f t="shared" si="6305"/>
        <v>InitUnitAdd('IC08',,,,,,,,,,)</v>
      </c>
      <c r="CR351" s="93" t="str">
        <f t="shared" si="6002"/>
        <v>InitEquipData('IC08',,"",,,,,'','','','','','',"")</v>
      </c>
      <c r="CS351" s="93"/>
      <c r="CT351" s="93"/>
      <c r="CU351" s="95" t="str">
        <f t="shared" si="6074"/>
        <v>|n</v>
      </c>
      <c r="CV351" s="61"/>
      <c r="DB351" s="71" t="str">
        <f t="shared" si="6075"/>
        <v/>
      </c>
      <c r="DC351" s="71" t="str">
        <f t="shared" si="6076"/>
        <v/>
      </c>
      <c r="DD351" s="71" t="str">
        <f t="shared" si="6077"/>
        <v/>
      </c>
      <c r="DE351" s="71" t="str">
        <f t="shared" si="6078"/>
        <v/>
      </c>
      <c r="DF351" s="71" t="str">
        <f t="shared" si="6079"/>
        <v/>
      </c>
      <c r="DG351" s="71" t="str">
        <f t="shared" si="6080"/>
        <v/>
      </c>
      <c r="DH351" s="71" t="str">
        <f t="shared" si="6081"/>
        <v/>
      </c>
      <c r="DI351" s="71" t="str">
        <f t="shared" si="6082"/>
        <v/>
      </c>
      <c r="DJ351" s="71" t="str">
        <f t="shared" si="6083"/>
        <v/>
      </c>
      <c r="DK351" s="71" t="str">
        <f t="shared" si="6084"/>
        <v/>
      </c>
      <c r="DL351" s="71" t="str">
        <f t="shared" si="6085"/>
        <v/>
      </c>
      <c r="DM351" s="71" t="str">
        <f t="shared" si="6086"/>
        <v/>
      </c>
      <c r="DN351" s="71" t="str">
        <f t="shared" si="6087"/>
        <v/>
      </c>
      <c r="DO351" s="71" t="str">
        <f t="shared" si="6088"/>
        <v/>
      </c>
      <c r="DP351" s="71" t="str">
        <f t="shared" si="6089"/>
        <v/>
      </c>
      <c r="DQ351" s="71" t="str">
        <f t="shared" si="6090"/>
        <v/>
      </c>
      <c r="DR351" s="71" t="str">
        <f t="shared" si="6091"/>
        <v/>
      </c>
      <c r="DS351" s="71" t="str">
        <f t="shared" si="6092"/>
        <v/>
      </c>
      <c r="DT351" s="71" t="str">
        <f t="shared" si="6093"/>
        <v/>
      </c>
      <c r="DU351" s="71" t="str">
        <f t="shared" si="6094"/>
        <v/>
      </c>
      <c r="DV351" s="71" t="str">
        <f t="shared" si="6095"/>
        <v/>
      </c>
      <c r="DW351" s="71" t="str">
        <f t="shared" si="6096"/>
        <v/>
      </c>
      <c r="DX351" s="71" t="str">
        <f t="shared" si="6097"/>
        <v/>
      </c>
      <c r="DY351" s="71" t="str">
        <f t="shared" si="6098"/>
        <v/>
      </c>
      <c r="DZ351" s="71" t="str">
        <f t="shared" si="6099"/>
        <v/>
      </c>
      <c r="EA351" s="71" t="str">
        <f t="shared" si="6100"/>
        <v/>
      </c>
      <c r="EB351" s="71" t="str">
        <f t="shared" si="6101"/>
        <v/>
      </c>
      <c r="EC351" s="71" t="str">
        <f t="shared" si="6102"/>
        <v/>
      </c>
      <c r="ED351" s="71" t="str">
        <f t="shared" si="6103"/>
        <v/>
      </c>
      <c r="EE351" s="71" t="str">
        <f t="shared" si="6104"/>
        <v/>
      </c>
      <c r="EF351" s="71" t="str">
        <f t="shared" si="6105"/>
        <v/>
      </c>
      <c r="EG351" s="71" t="str">
        <f t="shared" si="6106"/>
        <v/>
      </c>
      <c r="EH351" s="71" t="str">
        <f t="shared" si="6107"/>
        <v/>
      </c>
      <c r="EI351" s="71" t="str">
        <f t="shared" si="6108"/>
        <v/>
      </c>
      <c r="EJ351" s="71" t="str">
        <f t="shared" si="6109"/>
        <v/>
      </c>
      <c r="EK351" s="71" t="str">
        <f t="shared" si="6110"/>
        <v/>
      </c>
      <c r="EL351" s="71" t="str">
        <f t="shared" si="6111"/>
        <v/>
      </c>
      <c r="EM351" s="71" t="str">
        <f t="shared" si="6112"/>
        <v/>
      </c>
      <c r="EN351" s="71" t="str">
        <f t="shared" si="6113"/>
        <v/>
      </c>
      <c r="EO351" s="71" t="str">
        <f t="shared" si="6114"/>
        <v/>
      </c>
      <c r="EP351" s="71" t="str">
        <f t="shared" si="6115"/>
        <v/>
      </c>
      <c r="EQ351" s="71" t="str">
        <f t="shared" si="6116"/>
        <v/>
      </c>
      <c r="ER351" s="71" t="str">
        <f t="shared" si="6117"/>
        <v/>
      </c>
      <c r="ES351" s="71" t="str">
        <f t="shared" si="6118"/>
        <v/>
      </c>
      <c r="ET351" s="71" t="str">
        <f t="shared" si="6119"/>
        <v/>
      </c>
      <c r="EU351" s="71" t="str">
        <f t="shared" si="6120"/>
        <v/>
      </c>
      <c r="EV351" s="71" t="str">
        <f t="shared" si="6121"/>
        <v/>
      </c>
      <c r="EW351" s="71" t="str">
        <f t="shared" si="6122"/>
        <v/>
      </c>
      <c r="EX351" s="71" t="str">
        <f t="shared" si="6123"/>
        <v/>
      </c>
      <c r="EY351" s="71" t="str">
        <f t="shared" si="6124"/>
        <v/>
      </c>
      <c r="EZ351" s="71" t="str">
        <f t="shared" si="6125"/>
        <v/>
      </c>
      <c r="FA351" s="71" t="str">
        <f t="shared" si="6126"/>
        <v/>
      </c>
      <c r="FB351" s="71" t="str">
        <f t="shared" si="6127"/>
        <v/>
      </c>
      <c r="FC351" s="71" t="str">
        <f t="shared" si="6128"/>
        <v/>
      </c>
      <c r="FD351" s="71" t="str">
        <f t="shared" si="6129"/>
        <v/>
      </c>
      <c r="FE351" s="71" t="str">
        <f t="shared" si="6130"/>
        <v/>
      </c>
      <c r="FF351" s="71" t="str">
        <f t="shared" si="6131"/>
        <v/>
      </c>
      <c r="FG351" s="71" t="str">
        <f t="shared" si="6132"/>
        <v/>
      </c>
      <c r="FH351" s="71" t="str">
        <f t="shared" si="6133"/>
        <v/>
      </c>
      <c r="FI351" s="71" t="str">
        <f t="shared" si="6134"/>
        <v/>
      </c>
      <c r="FJ351" s="71" t="str">
        <f t="shared" si="6135"/>
        <v/>
      </c>
      <c r="FK351" s="71" t="str">
        <f t="shared" si="6136"/>
        <v/>
      </c>
      <c r="FL351" s="71" t="str">
        <f t="shared" si="6137"/>
        <v/>
      </c>
      <c r="FM351" s="71" t="str">
        <f t="shared" si="6138"/>
        <v/>
      </c>
      <c r="FN351" s="71" t="str">
        <f t="shared" si="6139"/>
        <v/>
      </c>
      <c r="FO351" s="71" t="str">
        <f t="shared" si="6140"/>
        <v/>
      </c>
      <c r="FP351" s="71" t="str">
        <f t="shared" si="6141"/>
        <v/>
      </c>
      <c r="FQ351" s="71" t="str">
        <f t="shared" si="6142"/>
        <v/>
      </c>
      <c r="FR351" s="71" t="str">
        <f t="shared" si="6143"/>
        <v/>
      </c>
      <c r="FS351" s="71" t="str">
        <f t="shared" si="6144"/>
        <v/>
      </c>
    </row>
    <row r="352" spans="1:175" s="60" customFormat="1" ht="16.5">
      <c r="A352" s="135"/>
      <c r="B352" s="101" t="s">
        <v>948</v>
      </c>
      <c r="C352" s="101" t="s">
        <v>949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302"/>
        <v>InitUnitState('IC09',,,,,,,,,,)</v>
      </c>
      <c r="CO352" s="93" t="str">
        <f t="shared" si="6303"/>
        <v>InitUnitNormal('IC09',,,,,,,,,,)</v>
      </c>
      <c r="CP352" s="93" t="str">
        <f t="shared" si="6304"/>
        <v>InitUnitMagic('IC09',,,,,,,,,,)</v>
      </c>
      <c r="CQ352" s="93" t="str">
        <f t="shared" si="6305"/>
        <v>InitUnitAdd('IC09',,,,,,,,,,)</v>
      </c>
      <c r="CR352" s="93" t="str">
        <f t="shared" si="6002"/>
        <v>InitEquipData('IC09',,"",,,,,'','','','','','',"")</v>
      </c>
      <c r="CS352" s="93"/>
      <c r="CT352" s="93"/>
      <c r="CU352" s="95" t="str">
        <f t="shared" si="6074"/>
        <v>|n</v>
      </c>
      <c r="CV352" s="61"/>
      <c r="DB352" s="71" t="str">
        <f t="shared" si="6075"/>
        <v/>
      </c>
      <c r="DC352" s="71" t="str">
        <f t="shared" si="6076"/>
        <v/>
      </c>
      <c r="DD352" s="71" t="str">
        <f t="shared" si="6077"/>
        <v/>
      </c>
      <c r="DE352" s="71" t="str">
        <f t="shared" si="6078"/>
        <v/>
      </c>
      <c r="DF352" s="71" t="str">
        <f t="shared" si="6079"/>
        <v/>
      </c>
      <c r="DG352" s="71" t="str">
        <f t="shared" si="6080"/>
        <v/>
      </c>
      <c r="DH352" s="71" t="str">
        <f t="shared" si="6081"/>
        <v/>
      </c>
      <c r="DI352" s="71" t="str">
        <f t="shared" si="6082"/>
        <v/>
      </c>
      <c r="DJ352" s="71" t="str">
        <f t="shared" si="6083"/>
        <v/>
      </c>
      <c r="DK352" s="71" t="str">
        <f t="shared" si="6084"/>
        <v/>
      </c>
      <c r="DL352" s="71" t="str">
        <f t="shared" si="6085"/>
        <v/>
      </c>
      <c r="DM352" s="71" t="str">
        <f t="shared" si="6086"/>
        <v/>
      </c>
      <c r="DN352" s="71" t="str">
        <f t="shared" si="6087"/>
        <v/>
      </c>
      <c r="DO352" s="71" t="str">
        <f t="shared" si="6088"/>
        <v/>
      </c>
      <c r="DP352" s="71" t="str">
        <f t="shared" si="6089"/>
        <v/>
      </c>
      <c r="DQ352" s="71" t="str">
        <f t="shared" si="6090"/>
        <v/>
      </c>
      <c r="DR352" s="71" t="str">
        <f t="shared" si="6091"/>
        <v/>
      </c>
      <c r="DS352" s="71" t="str">
        <f t="shared" si="6092"/>
        <v/>
      </c>
      <c r="DT352" s="71" t="str">
        <f t="shared" si="6093"/>
        <v/>
      </c>
      <c r="DU352" s="71" t="str">
        <f t="shared" si="6094"/>
        <v/>
      </c>
      <c r="DV352" s="71" t="str">
        <f t="shared" si="6095"/>
        <v/>
      </c>
      <c r="DW352" s="71" t="str">
        <f t="shared" si="6096"/>
        <v/>
      </c>
      <c r="DX352" s="71" t="str">
        <f t="shared" si="6097"/>
        <v/>
      </c>
      <c r="DY352" s="71" t="str">
        <f t="shared" si="6098"/>
        <v/>
      </c>
      <c r="DZ352" s="71" t="str">
        <f t="shared" si="6099"/>
        <v/>
      </c>
      <c r="EA352" s="71" t="str">
        <f t="shared" si="6100"/>
        <v/>
      </c>
      <c r="EB352" s="71" t="str">
        <f t="shared" si="6101"/>
        <v/>
      </c>
      <c r="EC352" s="71" t="str">
        <f t="shared" si="6102"/>
        <v/>
      </c>
      <c r="ED352" s="71" t="str">
        <f t="shared" si="6103"/>
        <v/>
      </c>
      <c r="EE352" s="71" t="str">
        <f t="shared" si="6104"/>
        <v/>
      </c>
      <c r="EF352" s="71" t="str">
        <f t="shared" si="6105"/>
        <v/>
      </c>
      <c r="EG352" s="71" t="str">
        <f t="shared" si="6106"/>
        <v/>
      </c>
      <c r="EH352" s="71" t="str">
        <f t="shared" si="6107"/>
        <v/>
      </c>
      <c r="EI352" s="71" t="str">
        <f t="shared" si="6108"/>
        <v/>
      </c>
      <c r="EJ352" s="71" t="str">
        <f t="shared" si="6109"/>
        <v/>
      </c>
      <c r="EK352" s="71" t="str">
        <f t="shared" si="6110"/>
        <v/>
      </c>
      <c r="EL352" s="71" t="str">
        <f t="shared" si="6111"/>
        <v/>
      </c>
      <c r="EM352" s="71" t="str">
        <f t="shared" si="6112"/>
        <v/>
      </c>
      <c r="EN352" s="71" t="str">
        <f t="shared" si="6113"/>
        <v/>
      </c>
      <c r="EO352" s="71" t="str">
        <f t="shared" si="6114"/>
        <v/>
      </c>
      <c r="EP352" s="71" t="str">
        <f t="shared" si="6115"/>
        <v/>
      </c>
      <c r="EQ352" s="71" t="str">
        <f t="shared" si="6116"/>
        <v/>
      </c>
      <c r="ER352" s="71" t="str">
        <f t="shared" si="6117"/>
        <v/>
      </c>
      <c r="ES352" s="71" t="str">
        <f t="shared" si="6118"/>
        <v/>
      </c>
      <c r="ET352" s="71" t="str">
        <f t="shared" si="6119"/>
        <v/>
      </c>
      <c r="EU352" s="71" t="str">
        <f t="shared" si="6120"/>
        <v/>
      </c>
      <c r="EV352" s="71" t="str">
        <f t="shared" si="6121"/>
        <v/>
      </c>
      <c r="EW352" s="71" t="str">
        <f t="shared" si="6122"/>
        <v/>
      </c>
      <c r="EX352" s="71" t="str">
        <f t="shared" si="6123"/>
        <v/>
      </c>
      <c r="EY352" s="71" t="str">
        <f t="shared" si="6124"/>
        <v/>
      </c>
      <c r="EZ352" s="71" t="str">
        <f t="shared" si="6125"/>
        <v/>
      </c>
      <c r="FA352" s="71" t="str">
        <f t="shared" si="6126"/>
        <v/>
      </c>
      <c r="FB352" s="71" t="str">
        <f t="shared" si="6127"/>
        <v/>
      </c>
      <c r="FC352" s="71" t="str">
        <f t="shared" si="6128"/>
        <v/>
      </c>
      <c r="FD352" s="71" t="str">
        <f t="shared" si="6129"/>
        <v/>
      </c>
      <c r="FE352" s="71" t="str">
        <f t="shared" si="6130"/>
        <v/>
      </c>
      <c r="FF352" s="71" t="str">
        <f t="shared" si="6131"/>
        <v/>
      </c>
      <c r="FG352" s="71" t="str">
        <f t="shared" si="6132"/>
        <v/>
      </c>
      <c r="FH352" s="71" t="str">
        <f t="shared" si="6133"/>
        <v/>
      </c>
      <c r="FI352" s="71" t="str">
        <f t="shared" si="6134"/>
        <v/>
      </c>
      <c r="FJ352" s="71" t="str">
        <f t="shared" si="6135"/>
        <v/>
      </c>
      <c r="FK352" s="71" t="str">
        <f t="shared" si="6136"/>
        <v/>
      </c>
      <c r="FL352" s="71" t="str">
        <f t="shared" si="6137"/>
        <v/>
      </c>
      <c r="FM352" s="71" t="str">
        <f t="shared" si="6138"/>
        <v/>
      </c>
      <c r="FN352" s="71" t="str">
        <f t="shared" si="6139"/>
        <v/>
      </c>
      <c r="FO352" s="71" t="str">
        <f t="shared" si="6140"/>
        <v/>
      </c>
      <c r="FP352" s="71" t="str">
        <f t="shared" si="6141"/>
        <v/>
      </c>
      <c r="FQ352" s="71" t="str">
        <f t="shared" si="6142"/>
        <v/>
      </c>
      <c r="FR352" s="71" t="str">
        <f t="shared" si="6143"/>
        <v/>
      </c>
      <c r="FS352" s="71" t="str">
        <f t="shared" si="6144"/>
        <v/>
      </c>
    </row>
    <row r="353" spans="1:175" s="60" customFormat="1" ht="16.5">
      <c r="A353" s="135"/>
      <c r="B353" s="101" t="s">
        <v>950</v>
      </c>
      <c r="C353" s="101" t="s">
        <v>951</v>
      </c>
      <c r="D353" s="74"/>
      <c r="E353" s="75"/>
      <c r="F353" s="136"/>
      <c r="G353" s="137"/>
      <c r="H353" s="137"/>
      <c r="I353" s="137"/>
      <c r="J353" s="137"/>
      <c r="K353" s="137"/>
      <c r="L353" s="137"/>
      <c r="M353" s="137"/>
      <c r="N353" s="137"/>
      <c r="O353" s="137"/>
      <c r="P353" s="82"/>
      <c r="Q353" s="82"/>
      <c r="R353" s="82"/>
      <c r="S353" s="82"/>
      <c r="T353" s="105"/>
      <c r="U353" s="85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1"/>
      <c r="AS353" s="91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3" t="str">
        <f t="shared" si="6302"/>
        <v>InitUnitState('IC10',,,,,,,,,,)</v>
      </c>
      <c r="CO353" s="93" t="str">
        <f t="shared" si="6303"/>
        <v>InitUnitNormal('IC10',,,,,,,,,,)</v>
      </c>
      <c r="CP353" s="93" t="str">
        <f t="shared" si="6304"/>
        <v>InitUnitMagic('IC10',,,,,,,,,,)</v>
      </c>
      <c r="CQ353" s="93" t="str">
        <f t="shared" si="6305"/>
        <v>InitUnitAdd('IC10',,,,,,,,,,)</v>
      </c>
      <c r="CR353" s="93" t="str">
        <f t="shared" si="6002"/>
        <v>InitEquipData('IC10',,"",,,,,'','','','','','',"")</v>
      </c>
      <c r="CS353" s="93"/>
      <c r="CT353" s="93"/>
      <c r="CU353" s="95" t="str">
        <f t="shared" si="6074"/>
        <v>|n</v>
      </c>
      <c r="CV353" s="61"/>
      <c r="DB353" s="71" t="str">
        <f t="shared" si="6075"/>
        <v/>
      </c>
      <c r="DC353" s="71" t="str">
        <f t="shared" si="6076"/>
        <v/>
      </c>
      <c r="DD353" s="71" t="str">
        <f t="shared" si="6077"/>
        <v/>
      </c>
      <c r="DE353" s="71" t="str">
        <f t="shared" si="6078"/>
        <v/>
      </c>
      <c r="DF353" s="71" t="str">
        <f t="shared" si="6079"/>
        <v/>
      </c>
      <c r="DG353" s="71" t="str">
        <f t="shared" si="6080"/>
        <v/>
      </c>
      <c r="DH353" s="71" t="str">
        <f t="shared" si="6081"/>
        <v/>
      </c>
      <c r="DI353" s="71" t="str">
        <f t="shared" si="6082"/>
        <v/>
      </c>
      <c r="DJ353" s="71" t="str">
        <f t="shared" si="6083"/>
        <v/>
      </c>
      <c r="DK353" s="71" t="str">
        <f t="shared" si="6084"/>
        <v/>
      </c>
      <c r="DL353" s="71" t="str">
        <f t="shared" si="6085"/>
        <v/>
      </c>
      <c r="DM353" s="71" t="str">
        <f t="shared" si="6086"/>
        <v/>
      </c>
      <c r="DN353" s="71" t="str">
        <f t="shared" si="6087"/>
        <v/>
      </c>
      <c r="DO353" s="71" t="str">
        <f t="shared" si="6088"/>
        <v/>
      </c>
      <c r="DP353" s="71" t="str">
        <f t="shared" si="6089"/>
        <v/>
      </c>
      <c r="DQ353" s="71" t="str">
        <f t="shared" si="6090"/>
        <v/>
      </c>
      <c r="DR353" s="71" t="str">
        <f t="shared" si="6091"/>
        <v/>
      </c>
      <c r="DS353" s="71" t="str">
        <f t="shared" si="6092"/>
        <v/>
      </c>
      <c r="DT353" s="71" t="str">
        <f t="shared" si="6093"/>
        <v/>
      </c>
      <c r="DU353" s="71" t="str">
        <f t="shared" si="6094"/>
        <v/>
      </c>
      <c r="DV353" s="71" t="str">
        <f t="shared" si="6095"/>
        <v/>
      </c>
      <c r="DW353" s="71" t="str">
        <f t="shared" si="6096"/>
        <v/>
      </c>
      <c r="DX353" s="71" t="str">
        <f t="shared" si="6097"/>
        <v/>
      </c>
      <c r="DY353" s="71" t="str">
        <f t="shared" si="6098"/>
        <v/>
      </c>
      <c r="DZ353" s="71" t="str">
        <f t="shared" si="6099"/>
        <v/>
      </c>
      <c r="EA353" s="71" t="str">
        <f t="shared" si="6100"/>
        <v/>
      </c>
      <c r="EB353" s="71" t="str">
        <f t="shared" si="6101"/>
        <v/>
      </c>
      <c r="EC353" s="71" t="str">
        <f t="shared" si="6102"/>
        <v/>
      </c>
      <c r="ED353" s="71" t="str">
        <f t="shared" si="6103"/>
        <v/>
      </c>
      <c r="EE353" s="71" t="str">
        <f t="shared" si="6104"/>
        <v/>
      </c>
      <c r="EF353" s="71" t="str">
        <f t="shared" si="6105"/>
        <v/>
      </c>
      <c r="EG353" s="71" t="str">
        <f t="shared" si="6106"/>
        <v/>
      </c>
      <c r="EH353" s="71" t="str">
        <f t="shared" si="6107"/>
        <v/>
      </c>
      <c r="EI353" s="71" t="str">
        <f t="shared" si="6108"/>
        <v/>
      </c>
      <c r="EJ353" s="71" t="str">
        <f t="shared" si="6109"/>
        <v/>
      </c>
      <c r="EK353" s="71" t="str">
        <f t="shared" si="6110"/>
        <v/>
      </c>
      <c r="EL353" s="71" t="str">
        <f t="shared" si="6111"/>
        <v/>
      </c>
      <c r="EM353" s="71" t="str">
        <f t="shared" si="6112"/>
        <v/>
      </c>
      <c r="EN353" s="71" t="str">
        <f t="shared" si="6113"/>
        <v/>
      </c>
      <c r="EO353" s="71" t="str">
        <f t="shared" si="6114"/>
        <v/>
      </c>
      <c r="EP353" s="71" t="str">
        <f t="shared" si="6115"/>
        <v/>
      </c>
      <c r="EQ353" s="71" t="str">
        <f t="shared" si="6116"/>
        <v/>
      </c>
      <c r="ER353" s="71" t="str">
        <f t="shared" si="6117"/>
        <v/>
      </c>
      <c r="ES353" s="71" t="str">
        <f t="shared" si="6118"/>
        <v/>
      </c>
      <c r="ET353" s="71" t="str">
        <f t="shared" si="6119"/>
        <v/>
      </c>
      <c r="EU353" s="71" t="str">
        <f t="shared" si="6120"/>
        <v/>
      </c>
      <c r="EV353" s="71" t="str">
        <f t="shared" si="6121"/>
        <v/>
      </c>
      <c r="EW353" s="71" t="str">
        <f t="shared" si="6122"/>
        <v/>
      </c>
      <c r="EX353" s="71" t="str">
        <f t="shared" si="6123"/>
        <v/>
      </c>
      <c r="EY353" s="71" t="str">
        <f t="shared" si="6124"/>
        <v/>
      </c>
      <c r="EZ353" s="71" t="str">
        <f t="shared" si="6125"/>
        <v/>
      </c>
      <c r="FA353" s="71" t="str">
        <f t="shared" si="6126"/>
        <v/>
      </c>
      <c r="FB353" s="71" t="str">
        <f t="shared" si="6127"/>
        <v/>
      </c>
      <c r="FC353" s="71" t="str">
        <f t="shared" si="6128"/>
        <v/>
      </c>
      <c r="FD353" s="71" t="str">
        <f t="shared" si="6129"/>
        <v/>
      </c>
      <c r="FE353" s="71" t="str">
        <f t="shared" si="6130"/>
        <v/>
      </c>
      <c r="FF353" s="71" t="str">
        <f t="shared" si="6131"/>
        <v/>
      </c>
      <c r="FG353" s="71" t="str">
        <f t="shared" si="6132"/>
        <v/>
      </c>
      <c r="FH353" s="71" t="str">
        <f t="shared" si="6133"/>
        <v/>
      </c>
      <c r="FI353" s="71" t="str">
        <f t="shared" si="6134"/>
        <v/>
      </c>
      <c r="FJ353" s="71" t="str">
        <f t="shared" si="6135"/>
        <v/>
      </c>
      <c r="FK353" s="71" t="str">
        <f t="shared" si="6136"/>
        <v/>
      </c>
      <c r="FL353" s="71" t="str">
        <f t="shared" si="6137"/>
        <v/>
      </c>
      <c r="FM353" s="71" t="str">
        <f t="shared" si="6138"/>
        <v/>
      </c>
      <c r="FN353" s="71" t="str">
        <f t="shared" si="6139"/>
        <v/>
      </c>
      <c r="FO353" s="71" t="str">
        <f t="shared" si="6140"/>
        <v/>
      </c>
      <c r="FP353" s="71" t="str">
        <f t="shared" si="6141"/>
        <v/>
      </c>
      <c r="FQ353" s="71" t="str">
        <f t="shared" si="6142"/>
        <v/>
      </c>
      <c r="FR353" s="71" t="str">
        <f t="shared" si="6143"/>
        <v/>
      </c>
      <c r="FS353" s="71" t="str">
        <f t="shared" si="6144"/>
        <v/>
      </c>
    </row>
    <row r="354" spans="1:175" ht="16.5">
      <c r="A354" s="72"/>
      <c r="B354" s="101" t="s">
        <v>952</v>
      </c>
      <c r="C354" s="101" t="s">
        <v>953</v>
      </c>
      <c r="E354" s="138"/>
      <c r="T354" s="145"/>
      <c r="U354" s="85"/>
      <c r="CU354" s="95" t="str">
        <f t="shared" si="6074"/>
        <v>|n</v>
      </c>
      <c r="CW354" s="60"/>
      <c r="CX354" s="60"/>
      <c r="CY354" s="60"/>
      <c r="CZ354" s="60"/>
      <c r="DA354" s="60"/>
      <c r="DB354" s="71" t="str">
        <f t="shared" si="6075"/>
        <v/>
      </c>
      <c r="DC354" s="71" t="str">
        <f t="shared" si="6076"/>
        <v/>
      </c>
      <c r="DD354" s="71" t="str">
        <f t="shared" si="6077"/>
        <v/>
      </c>
      <c r="DE354" s="71" t="str">
        <f t="shared" si="6078"/>
        <v/>
      </c>
      <c r="DF354" s="71" t="str">
        <f t="shared" si="6079"/>
        <v/>
      </c>
      <c r="DG354" s="71" t="str">
        <f t="shared" si="6080"/>
        <v/>
      </c>
      <c r="DH354" s="71" t="str">
        <f t="shared" si="6081"/>
        <v/>
      </c>
      <c r="DI354" s="71" t="str">
        <f t="shared" si="6082"/>
        <v/>
      </c>
      <c r="DJ354" s="71" t="str">
        <f t="shared" si="6083"/>
        <v/>
      </c>
      <c r="DK354" s="71" t="str">
        <f t="shared" si="6084"/>
        <v/>
      </c>
      <c r="DL354" s="71" t="str">
        <f t="shared" si="6085"/>
        <v/>
      </c>
      <c r="DM354" s="71" t="str">
        <f t="shared" si="6086"/>
        <v/>
      </c>
      <c r="DN354" s="71" t="str">
        <f t="shared" si="6087"/>
        <v/>
      </c>
      <c r="DO354" s="71" t="str">
        <f t="shared" si="6088"/>
        <v/>
      </c>
      <c r="DP354" s="71" t="str">
        <f t="shared" si="6089"/>
        <v/>
      </c>
      <c r="DQ354" s="71" t="str">
        <f t="shared" si="6090"/>
        <v/>
      </c>
      <c r="DR354" s="71" t="str">
        <f t="shared" si="6091"/>
        <v/>
      </c>
      <c r="DS354" s="71" t="str">
        <f t="shared" si="6092"/>
        <v/>
      </c>
      <c r="DT354" s="71" t="str">
        <f t="shared" si="6093"/>
        <v/>
      </c>
      <c r="DU354" s="71" t="str">
        <f t="shared" si="6094"/>
        <v/>
      </c>
      <c r="DV354" s="71" t="str">
        <f t="shared" si="6095"/>
        <v/>
      </c>
      <c r="DW354" s="71" t="str">
        <f t="shared" si="6096"/>
        <v/>
      </c>
      <c r="DX354" s="71" t="str">
        <f t="shared" si="6097"/>
        <v/>
      </c>
      <c r="DY354" s="71" t="str">
        <f t="shared" si="6098"/>
        <v/>
      </c>
      <c r="DZ354" s="71" t="str">
        <f t="shared" si="6099"/>
        <v/>
      </c>
      <c r="EA354" s="71" t="str">
        <f t="shared" si="6100"/>
        <v/>
      </c>
      <c r="EB354" s="71" t="str">
        <f t="shared" si="6101"/>
        <v/>
      </c>
      <c r="EC354" s="71" t="str">
        <f t="shared" si="6102"/>
        <v/>
      </c>
      <c r="ED354" s="71" t="str">
        <f t="shared" si="6103"/>
        <v/>
      </c>
      <c r="EE354" s="71" t="str">
        <f t="shared" si="6104"/>
        <v/>
      </c>
      <c r="EF354" s="71" t="str">
        <f t="shared" si="6105"/>
        <v/>
      </c>
      <c r="EG354" s="71" t="str">
        <f t="shared" si="6106"/>
        <v/>
      </c>
      <c r="EH354" s="71" t="str">
        <f t="shared" si="6107"/>
        <v/>
      </c>
      <c r="EI354" s="71" t="str">
        <f t="shared" si="6108"/>
        <v/>
      </c>
      <c r="EJ354" s="71" t="str">
        <f t="shared" si="6109"/>
        <v/>
      </c>
      <c r="EK354" s="71" t="str">
        <f t="shared" si="6110"/>
        <v/>
      </c>
      <c r="EL354" s="71" t="str">
        <f t="shared" si="6111"/>
        <v/>
      </c>
      <c r="EM354" s="71" t="str">
        <f t="shared" si="6112"/>
        <v/>
      </c>
      <c r="EN354" s="71" t="str">
        <f t="shared" si="6113"/>
        <v/>
      </c>
      <c r="EO354" s="71" t="str">
        <f t="shared" si="6114"/>
        <v/>
      </c>
      <c r="EP354" s="71" t="str">
        <f t="shared" si="6115"/>
        <v/>
      </c>
      <c r="EQ354" s="71" t="str">
        <f t="shared" si="6116"/>
        <v/>
      </c>
      <c r="ER354" s="71" t="str">
        <f t="shared" si="6117"/>
        <v/>
      </c>
      <c r="ES354" s="71" t="str">
        <f t="shared" si="6118"/>
        <v/>
      </c>
      <c r="ET354" s="71" t="str">
        <f t="shared" si="6119"/>
        <v/>
      </c>
      <c r="EU354" s="71" t="str">
        <f t="shared" si="6120"/>
        <v/>
      </c>
      <c r="EV354" s="71" t="str">
        <f t="shared" si="6121"/>
        <v/>
      </c>
      <c r="EW354" s="71" t="str">
        <f t="shared" si="6122"/>
        <v/>
      </c>
      <c r="EX354" s="71" t="str">
        <f t="shared" si="6123"/>
        <v/>
      </c>
      <c r="EY354" s="71" t="str">
        <f t="shared" si="6124"/>
        <v/>
      </c>
      <c r="EZ354" s="71" t="str">
        <f t="shared" si="6125"/>
        <v/>
      </c>
      <c r="FA354" s="71" t="str">
        <f t="shared" si="6126"/>
        <v/>
      </c>
      <c r="FB354" s="71" t="str">
        <f t="shared" si="6127"/>
        <v/>
      </c>
      <c r="FC354" s="71" t="str">
        <f t="shared" si="6128"/>
        <v/>
      </c>
      <c r="FD354" s="71" t="str">
        <f t="shared" si="6129"/>
        <v/>
      </c>
      <c r="FE354" s="71" t="str">
        <f t="shared" si="6130"/>
        <v/>
      </c>
      <c r="FF354" s="71" t="str">
        <f t="shared" si="6131"/>
        <v/>
      </c>
      <c r="FG354" s="71" t="str">
        <f t="shared" si="6132"/>
        <v/>
      </c>
      <c r="FH354" s="71" t="str">
        <f t="shared" si="6133"/>
        <v/>
      </c>
      <c r="FI354" s="71" t="str">
        <f t="shared" si="6134"/>
        <v/>
      </c>
      <c r="FJ354" s="71" t="str">
        <f t="shared" si="6135"/>
        <v/>
      </c>
      <c r="FK354" s="71" t="str">
        <f t="shared" si="6136"/>
        <v/>
      </c>
      <c r="FL354" s="71" t="str">
        <f t="shared" si="6137"/>
        <v/>
      </c>
      <c r="FM354" s="71" t="str">
        <f t="shared" si="6138"/>
        <v/>
      </c>
      <c r="FN354" s="71" t="str">
        <f t="shared" si="6139"/>
        <v/>
      </c>
      <c r="FO354" s="71" t="str">
        <f t="shared" si="6140"/>
        <v/>
      </c>
      <c r="FP354" s="71" t="str">
        <f t="shared" si="6141"/>
        <v/>
      </c>
      <c r="FQ354" s="71" t="str">
        <f t="shared" si="6142"/>
        <v/>
      </c>
      <c r="FR354" s="71" t="str">
        <f t="shared" si="6143"/>
        <v/>
      </c>
      <c r="FS354" s="71" t="str">
        <f t="shared" si="6144"/>
        <v/>
      </c>
    </row>
    <row r="355" spans="1:175" ht="16.5">
      <c r="A355" s="133"/>
      <c r="B355" s="80" t="s">
        <v>954</v>
      </c>
      <c r="C355" s="139" t="s">
        <v>955</v>
      </c>
      <c r="T355" s="146" t="s">
        <v>956</v>
      </c>
      <c r="U355" s="85" t="s">
        <v>957</v>
      </c>
      <c r="CN355" s="70" t="str">
        <f t="shared" ref="CN355:CN362" si="6306">"InitUnitState('"&amp;B355&amp;"',"&amp;V355&amp;","&amp;W355&amp;","&amp;X355&amp;","&amp;Y355&amp;","&amp;Z355&amp;","&amp;AA355&amp;","&amp;AB355&amp;","&amp;AC355&amp;","&amp;AD355&amp;","&amp;AE355&amp;")"</f>
        <v>InitUnitState('IK01',,,,,,,,,,)</v>
      </c>
      <c r="CO355" s="70" t="str">
        <f t="shared" ref="CO355:CO362" si="6307">"InitUnitNormal('"&amp;B355&amp;"',"&amp;AF355&amp;","&amp;AG355&amp;","&amp;AH355&amp;","&amp;AI355&amp;","&amp;AJ355&amp;","&amp;AK355&amp;","&amp;AL355&amp;","&amp;AM355&amp;","&amp;AN355&amp;","&amp;AO355&amp;")"</f>
        <v>InitUnitNormal('IK01',,,,,,,,,,)</v>
      </c>
      <c r="CP355" s="70" t="str">
        <f t="shared" ref="CP355:CP362" si="6308">"InitUnitMagic('"&amp;B355&amp;"',"&amp;AP355&amp;","&amp;AQ355&amp;","&amp;AR355&amp;","&amp;AS355&amp;","&amp;AT355&amp;","&amp;AU355&amp;","&amp;AV355&amp;","&amp;AW355&amp;","&amp;BI355&amp;","&amp;BJ355&amp;")"</f>
        <v>InitUnitMagic('IK01',,,,,,,,,,)</v>
      </c>
      <c r="CQ355" s="70" t="str">
        <f t="shared" ref="CQ355:CQ362" si="6309">"InitUnitAdd('"&amp;B355&amp;"',"&amp;BK355&amp;","&amp;BL355&amp;","&amp;BM355&amp;","&amp;BN355&amp;","&amp;BO355&amp;","&amp;BP355&amp;","&amp;BQ355&amp;","&amp;BR355&amp;","&amp;BS355&amp;","&amp;BT355&amp;")"</f>
        <v>InitUnitAdd('IK01',,,,,,,,,,)</v>
      </c>
      <c r="CR355" s="70" t="str">
        <f t="shared" ref="CR355:CR362" si="6310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356&amp;CR$1&amp;")"</f>
        <v>InitEquipData('IK01',,"",,,,,'','','','','','',"ReplaceableTextures\\CommandButtons\\BTNSST02.blp")</v>
      </c>
      <c r="CU355" s="95" t="str">
        <f t="shared" si="6074"/>
        <v>|n</v>
      </c>
      <c r="CV355" s="61" t="str">
        <f t="shared" ref="CV355:CV418" si="6311">T355</f>
        <v>致命倍率|Cffffc926+150%|n|n|r|Cffff00bf【白虎】|r+|Cffff00bf【白虎】|r=|Cffffc926【神威虎爪】|n|n|r|Cff00ff7f点击穿戴或脱卸。|r</v>
      </c>
      <c r="CW355" s="60"/>
      <c r="CX355" s="60"/>
      <c r="CY355" s="60"/>
      <c r="CZ355" s="60"/>
      <c r="DA355" s="60"/>
      <c r="DB355" s="71" t="str">
        <f t="shared" si="6075"/>
        <v/>
      </c>
      <c r="DC355" s="71" t="str">
        <f t="shared" si="6076"/>
        <v/>
      </c>
      <c r="DD355" s="71" t="str">
        <f t="shared" si="6077"/>
        <v/>
      </c>
      <c r="DE355" s="71" t="str">
        <f t="shared" si="6078"/>
        <v/>
      </c>
      <c r="DF355" s="71" t="str">
        <f t="shared" si="6079"/>
        <v/>
      </c>
      <c r="DG355" s="71" t="str">
        <f t="shared" si="6080"/>
        <v/>
      </c>
      <c r="DH355" s="71" t="str">
        <f t="shared" si="6081"/>
        <v/>
      </c>
      <c r="DI355" s="71" t="str">
        <f t="shared" si="6082"/>
        <v/>
      </c>
      <c r="DJ355" s="71" t="str">
        <f t="shared" si="6083"/>
        <v/>
      </c>
      <c r="DK355" s="71" t="str">
        <f t="shared" si="6084"/>
        <v/>
      </c>
      <c r="DL355" s="71" t="str">
        <f t="shared" si="6085"/>
        <v/>
      </c>
      <c r="DM355" s="71" t="str">
        <f t="shared" si="6086"/>
        <v/>
      </c>
      <c r="DN355" s="71" t="str">
        <f t="shared" si="6087"/>
        <v/>
      </c>
      <c r="DO355" s="71" t="str">
        <f t="shared" si="6088"/>
        <v/>
      </c>
      <c r="DP355" s="71" t="str">
        <f t="shared" si="6089"/>
        <v/>
      </c>
      <c r="DQ355" s="71" t="str">
        <f t="shared" si="6090"/>
        <v/>
      </c>
      <c r="DR355" s="71" t="str">
        <f t="shared" si="6091"/>
        <v/>
      </c>
      <c r="DS355" s="71" t="str">
        <f t="shared" si="6092"/>
        <v/>
      </c>
      <c r="DT355" s="71" t="str">
        <f t="shared" si="6093"/>
        <v/>
      </c>
      <c r="DU355" s="71" t="str">
        <f t="shared" si="6094"/>
        <v/>
      </c>
      <c r="DV355" s="71" t="str">
        <f t="shared" si="6095"/>
        <v/>
      </c>
      <c r="DW355" s="71" t="str">
        <f t="shared" si="6096"/>
        <v/>
      </c>
      <c r="DX355" s="71" t="str">
        <f t="shared" si="6097"/>
        <v/>
      </c>
      <c r="DY355" s="71" t="str">
        <f t="shared" si="6098"/>
        <v/>
      </c>
      <c r="DZ355" s="71" t="str">
        <f t="shared" si="6099"/>
        <v/>
      </c>
      <c r="EA355" s="71" t="str">
        <f t="shared" si="6100"/>
        <v/>
      </c>
      <c r="EB355" s="71" t="str">
        <f t="shared" si="6101"/>
        <v/>
      </c>
      <c r="EC355" s="71" t="str">
        <f t="shared" si="6102"/>
        <v/>
      </c>
      <c r="ED355" s="71" t="str">
        <f t="shared" si="6103"/>
        <v/>
      </c>
      <c r="EE355" s="71" t="str">
        <f t="shared" si="6104"/>
        <v/>
      </c>
      <c r="EF355" s="71" t="str">
        <f t="shared" si="6105"/>
        <v/>
      </c>
      <c r="EG355" s="71" t="str">
        <f t="shared" si="6106"/>
        <v/>
      </c>
      <c r="EH355" s="71" t="str">
        <f t="shared" si="6107"/>
        <v/>
      </c>
      <c r="EI355" s="71" t="str">
        <f t="shared" si="6108"/>
        <v/>
      </c>
      <c r="EJ355" s="71" t="str">
        <f t="shared" si="6109"/>
        <v/>
      </c>
      <c r="EK355" s="71" t="str">
        <f t="shared" si="6110"/>
        <v/>
      </c>
      <c r="EL355" s="71" t="str">
        <f t="shared" si="6111"/>
        <v/>
      </c>
      <c r="EM355" s="71" t="str">
        <f t="shared" si="6112"/>
        <v/>
      </c>
      <c r="EN355" s="71" t="str">
        <f t="shared" si="6113"/>
        <v/>
      </c>
      <c r="EO355" s="71" t="str">
        <f t="shared" si="6114"/>
        <v/>
      </c>
      <c r="EP355" s="71" t="str">
        <f t="shared" si="6115"/>
        <v/>
      </c>
      <c r="EQ355" s="71" t="str">
        <f t="shared" si="6116"/>
        <v/>
      </c>
      <c r="ER355" s="71" t="str">
        <f t="shared" si="6117"/>
        <v/>
      </c>
      <c r="ES355" s="71" t="str">
        <f t="shared" si="6118"/>
        <v/>
      </c>
      <c r="ET355" s="71" t="str">
        <f t="shared" si="6119"/>
        <v/>
      </c>
      <c r="EU355" s="71" t="str">
        <f t="shared" si="6120"/>
        <v/>
      </c>
      <c r="EV355" s="71" t="str">
        <f t="shared" si="6121"/>
        <v/>
      </c>
      <c r="EW355" s="71" t="str">
        <f t="shared" si="6122"/>
        <v/>
      </c>
      <c r="EX355" s="71" t="str">
        <f t="shared" si="6123"/>
        <v/>
      </c>
      <c r="EY355" s="71" t="str">
        <f t="shared" si="6124"/>
        <v/>
      </c>
      <c r="EZ355" s="71" t="str">
        <f t="shared" si="6125"/>
        <v/>
      </c>
      <c r="FA355" s="71" t="str">
        <f t="shared" si="6126"/>
        <v/>
      </c>
      <c r="FB355" s="71" t="str">
        <f t="shared" si="6127"/>
        <v/>
      </c>
      <c r="FC355" s="71" t="str">
        <f t="shared" si="6128"/>
        <v/>
      </c>
      <c r="FD355" s="71" t="str">
        <f t="shared" si="6129"/>
        <v/>
      </c>
      <c r="FE355" s="71" t="str">
        <f t="shared" si="6130"/>
        <v/>
      </c>
      <c r="FF355" s="71" t="str">
        <f t="shared" si="6131"/>
        <v/>
      </c>
      <c r="FG355" s="71" t="str">
        <f t="shared" si="6132"/>
        <v/>
      </c>
      <c r="FH355" s="71" t="str">
        <f t="shared" si="6133"/>
        <v/>
      </c>
      <c r="FI355" s="71" t="str">
        <f t="shared" si="6134"/>
        <v/>
      </c>
      <c r="FJ355" s="71" t="str">
        <f t="shared" si="6135"/>
        <v/>
      </c>
      <c r="FK355" s="71" t="str">
        <f t="shared" si="6136"/>
        <v/>
      </c>
      <c r="FL355" s="71" t="str">
        <f t="shared" si="6137"/>
        <v/>
      </c>
      <c r="FM355" s="71" t="str">
        <f t="shared" si="6138"/>
        <v/>
      </c>
      <c r="FN355" s="71" t="str">
        <f t="shared" si="6139"/>
        <v/>
      </c>
      <c r="FO355" s="71" t="str">
        <f t="shared" si="6140"/>
        <v/>
      </c>
      <c r="FP355" s="71" t="str">
        <f t="shared" si="6141"/>
        <v/>
      </c>
      <c r="FQ355" s="71" t="str">
        <f t="shared" si="6142"/>
        <v/>
      </c>
      <c r="FR355" s="71" t="str">
        <f t="shared" si="6143"/>
        <v/>
      </c>
      <c r="FS355" s="71" t="str">
        <f t="shared" si="6144"/>
        <v/>
      </c>
    </row>
    <row r="356" spans="1:175" ht="16.5">
      <c r="A356" s="133"/>
      <c r="B356" s="80" t="s">
        <v>958</v>
      </c>
      <c r="C356" s="147" t="s">
        <v>959</v>
      </c>
      <c r="T356" s="152" t="s">
        <v>960</v>
      </c>
      <c r="U356" s="85" t="s">
        <v>961</v>
      </c>
      <c r="CN356" s="70" t="str">
        <f t="shared" si="6306"/>
        <v>InitUnitState('IK02',,,,,,,,,,)</v>
      </c>
      <c r="CO356" s="70" t="str">
        <f t="shared" si="6307"/>
        <v>InitUnitNormal('IK02',,,,,,,,,,)</v>
      </c>
      <c r="CP356" s="70" t="str">
        <f t="shared" si="6308"/>
        <v>InitUnitMagic('IK02',,,,,,,,,,)</v>
      </c>
      <c r="CQ356" s="70" t="str">
        <f t="shared" si="6309"/>
        <v>InitUnitAdd('IK02',,,,,,,,,,)</v>
      </c>
      <c r="CR356" s="70" t="str">
        <f t="shared" si="6310"/>
        <v>InitEquipData('IK02',,"",,,,,'','','','','','',"ReplaceableTextures\\CommandButtons\\BTNSST03.blp")</v>
      </c>
      <c r="CU356" s="95" t="str">
        <f t="shared" si="6074"/>
        <v>|n</v>
      </c>
      <c r="CV356" s="61" t="str">
        <f t="shared" si="6311"/>
        <v>最大生命|Cffffc926+10%|n|n|r|Cffff00bf【玄武】|r+|Cffff00bf【玄武】|r=|Cffffc926【佛陀舍利】|n|n|r|Cff00ff7f点击穿戴或脱卸。|r</v>
      </c>
      <c r="CW356" s="60"/>
      <c r="CX356" s="60"/>
      <c r="CY356" s="60"/>
      <c r="CZ356" s="60"/>
      <c r="DA356" s="60"/>
      <c r="DB356" s="71" t="str">
        <f t="shared" si="6075"/>
        <v/>
      </c>
      <c r="DC356" s="71" t="str">
        <f t="shared" si="6076"/>
        <v/>
      </c>
      <c r="DD356" s="71" t="str">
        <f t="shared" si="6077"/>
        <v/>
      </c>
      <c r="DE356" s="71" t="str">
        <f t="shared" si="6078"/>
        <v/>
      </c>
      <c r="DF356" s="71" t="str">
        <f t="shared" si="6079"/>
        <v/>
      </c>
      <c r="DG356" s="71" t="str">
        <f t="shared" si="6080"/>
        <v/>
      </c>
      <c r="DH356" s="71" t="str">
        <f t="shared" si="6081"/>
        <v/>
      </c>
      <c r="DI356" s="71" t="str">
        <f t="shared" si="6082"/>
        <v/>
      </c>
      <c r="DJ356" s="71" t="str">
        <f t="shared" si="6083"/>
        <v/>
      </c>
      <c r="DK356" s="71" t="str">
        <f t="shared" si="6084"/>
        <v/>
      </c>
      <c r="DL356" s="71" t="str">
        <f t="shared" si="6085"/>
        <v/>
      </c>
      <c r="DM356" s="71" t="str">
        <f t="shared" si="6086"/>
        <v/>
      </c>
      <c r="DN356" s="71" t="str">
        <f t="shared" si="6087"/>
        <v/>
      </c>
      <c r="DO356" s="71" t="str">
        <f t="shared" si="6088"/>
        <v/>
      </c>
      <c r="DP356" s="71" t="str">
        <f t="shared" si="6089"/>
        <v/>
      </c>
      <c r="DQ356" s="71" t="str">
        <f t="shared" si="6090"/>
        <v/>
      </c>
      <c r="DR356" s="71" t="str">
        <f t="shared" si="6091"/>
        <v/>
      </c>
      <c r="DS356" s="71" t="str">
        <f t="shared" si="6092"/>
        <v/>
      </c>
      <c r="DT356" s="71" t="str">
        <f t="shared" si="6093"/>
        <v/>
      </c>
      <c r="DU356" s="71" t="str">
        <f t="shared" si="6094"/>
        <v/>
      </c>
      <c r="DV356" s="71" t="str">
        <f t="shared" si="6095"/>
        <v/>
      </c>
      <c r="DW356" s="71" t="str">
        <f t="shared" si="6096"/>
        <v/>
      </c>
      <c r="DX356" s="71" t="str">
        <f t="shared" si="6097"/>
        <v/>
      </c>
      <c r="DY356" s="71" t="str">
        <f t="shared" si="6098"/>
        <v/>
      </c>
      <c r="DZ356" s="71" t="str">
        <f t="shared" si="6099"/>
        <v/>
      </c>
      <c r="EA356" s="71" t="str">
        <f t="shared" si="6100"/>
        <v/>
      </c>
      <c r="EB356" s="71" t="str">
        <f t="shared" si="6101"/>
        <v/>
      </c>
      <c r="EC356" s="71" t="str">
        <f t="shared" si="6102"/>
        <v/>
      </c>
      <c r="ED356" s="71" t="str">
        <f t="shared" si="6103"/>
        <v/>
      </c>
      <c r="EE356" s="71" t="str">
        <f t="shared" si="6104"/>
        <v/>
      </c>
      <c r="EF356" s="71" t="str">
        <f t="shared" si="6105"/>
        <v/>
      </c>
      <c r="EG356" s="71" t="str">
        <f t="shared" si="6106"/>
        <v/>
      </c>
      <c r="EH356" s="71" t="str">
        <f t="shared" si="6107"/>
        <v/>
      </c>
      <c r="EI356" s="71" t="str">
        <f t="shared" si="6108"/>
        <v/>
      </c>
      <c r="EJ356" s="71" t="str">
        <f t="shared" si="6109"/>
        <v/>
      </c>
      <c r="EK356" s="71" t="str">
        <f t="shared" si="6110"/>
        <v/>
      </c>
      <c r="EL356" s="71" t="str">
        <f t="shared" si="6111"/>
        <v/>
      </c>
      <c r="EM356" s="71" t="str">
        <f t="shared" si="6112"/>
        <v/>
      </c>
      <c r="EN356" s="71" t="str">
        <f t="shared" si="6113"/>
        <v/>
      </c>
      <c r="EO356" s="71" t="str">
        <f t="shared" si="6114"/>
        <v/>
      </c>
      <c r="EP356" s="71" t="str">
        <f t="shared" si="6115"/>
        <v/>
      </c>
      <c r="EQ356" s="71" t="str">
        <f t="shared" si="6116"/>
        <v/>
      </c>
      <c r="ER356" s="71" t="str">
        <f t="shared" si="6117"/>
        <v/>
      </c>
      <c r="ES356" s="71" t="str">
        <f t="shared" si="6118"/>
        <v/>
      </c>
      <c r="ET356" s="71" t="str">
        <f t="shared" si="6119"/>
        <v/>
      </c>
      <c r="EU356" s="71" t="str">
        <f t="shared" si="6120"/>
        <v/>
      </c>
      <c r="EV356" s="71" t="str">
        <f t="shared" si="6121"/>
        <v/>
      </c>
      <c r="EW356" s="71" t="str">
        <f t="shared" si="6122"/>
        <v/>
      </c>
      <c r="EX356" s="71" t="str">
        <f t="shared" si="6123"/>
        <v/>
      </c>
      <c r="EY356" s="71" t="str">
        <f t="shared" si="6124"/>
        <v/>
      </c>
      <c r="EZ356" s="71" t="str">
        <f t="shared" si="6125"/>
        <v/>
      </c>
      <c r="FA356" s="71" t="str">
        <f t="shared" si="6126"/>
        <v/>
      </c>
      <c r="FB356" s="71" t="str">
        <f t="shared" si="6127"/>
        <v/>
      </c>
      <c r="FC356" s="71" t="str">
        <f t="shared" si="6128"/>
        <v/>
      </c>
      <c r="FD356" s="71" t="str">
        <f t="shared" si="6129"/>
        <v/>
      </c>
      <c r="FE356" s="71" t="str">
        <f t="shared" si="6130"/>
        <v/>
      </c>
      <c r="FF356" s="71" t="str">
        <f t="shared" si="6131"/>
        <v/>
      </c>
      <c r="FG356" s="71" t="str">
        <f t="shared" si="6132"/>
        <v/>
      </c>
      <c r="FH356" s="71" t="str">
        <f t="shared" si="6133"/>
        <v/>
      </c>
      <c r="FI356" s="71" t="str">
        <f t="shared" si="6134"/>
        <v/>
      </c>
      <c r="FJ356" s="71" t="str">
        <f t="shared" si="6135"/>
        <v/>
      </c>
      <c r="FK356" s="71" t="str">
        <f t="shared" si="6136"/>
        <v/>
      </c>
      <c r="FL356" s="71" t="str">
        <f t="shared" si="6137"/>
        <v/>
      </c>
      <c r="FM356" s="71" t="str">
        <f t="shared" si="6138"/>
        <v/>
      </c>
      <c r="FN356" s="71" t="str">
        <f t="shared" si="6139"/>
        <v/>
      </c>
      <c r="FO356" s="71" t="str">
        <f t="shared" si="6140"/>
        <v/>
      </c>
      <c r="FP356" s="71" t="str">
        <f t="shared" si="6141"/>
        <v/>
      </c>
      <c r="FQ356" s="71" t="str">
        <f t="shared" si="6142"/>
        <v/>
      </c>
      <c r="FR356" s="71" t="str">
        <f t="shared" si="6143"/>
        <v/>
      </c>
      <c r="FS356" s="71" t="str">
        <f t="shared" si="6144"/>
        <v/>
      </c>
    </row>
    <row r="357" spans="1:175" ht="16.5">
      <c r="A357" s="134"/>
      <c r="B357" s="80" t="s">
        <v>962</v>
      </c>
      <c r="C357" s="147" t="s">
        <v>963</v>
      </c>
      <c r="T357" s="152" t="s">
        <v>964</v>
      </c>
      <c r="U357" s="85" t="s">
        <v>965</v>
      </c>
      <c r="CN357" s="70" t="str">
        <f t="shared" si="6306"/>
        <v>InitUnitState('IK03',,,,,,,,,,)</v>
      </c>
      <c r="CO357" s="70" t="str">
        <f t="shared" si="6307"/>
        <v>InitUnitNormal('IK03',,,,,,,,,,)</v>
      </c>
      <c r="CP357" s="70" t="str">
        <f t="shared" si="6308"/>
        <v>InitUnitMagic('IK03',,,,,,,,,,)</v>
      </c>
      <c r="CQ357" s="70" t="str">
        <f t="shared" si="6309"/>
        <v>InitUnitAdd('IK03',,,,,,,,,,)</v>
      </c>
      <c r="CR357" s="70" t="str">
        <f t="shared" si="6310"/>
        <v>InitEquipData('IK03',,"",,,,,'','','','','','',"ReplaceableTextures\\CommandButtons\\BTNSST04.blp")</v>
      </c>
      <c r="CU357" s="95" t="str">
        <f t="shared" si="6074"/>
        <v>|n</v>
      </c>
      <c r="CV357" s="61" t="str">
        <f t="shared" si="6311"/>
        <v>道兵伤害|Cffffc926+30%|n|n|r|Cffff00bf【帝魄】|r+|Cffff00bf【帝魄】|r=|Cffffc926【昊天帝玉】|n|n|r|Cff00ff7f点击穿戴或脱卸。|r</v>
      </c>
      <c r="CW357" s="60"/>
      <c r="CX357" s="60"/>
      <c r="CY357" s="60"/>
      <c r="CZ357" s="60"/>
      <c r="DA357" s="60"/>
      <c r="DB357" s="71" t="str">
        <f t="shared" si="6075"/>
        <v/>
      </c>
      <c r="DC357" s="71" t="str">
        <f t="shared" si="6076"/>
        <v/>
      </c>
      <c r="DD357" s="71" t="str">
        <f t="shared" si="6077"/>
        <v/>
      </c>
      <c r="DE357" s="71" t="str">
        <f t="shared" si="6078"/>
        <v/>
      </c>
      <c r="DF357" s="71" t="str">
        <f t="shared" si="6079"/>
        <v/>
      </c>
      <c r="DG357" s="71" t="str">
        <f t="shared" si="6080"/>
        <v/>
      </c>
      <c r="DH357" s="71" t="str">
        <f t="shared" si="6081"/>
        <v/>
      </c>
      <c r="DI357" s="71" t="str">
        <f t="shared" si="6082"/>
        <v/>
      </c>
      <c r="DJ357" s="71" t="str">
        <f t="shared" si="6083"/>
        <v/>
      </c>
      <c r="DK357" s="71" t="str">
        <f t="shared" si="6084"/>
        <v/>
      </c>
      <c r="DL357" s="71" t="str">
        <f t="shared" si="6085"/>
        <v/>
      </c>
      <c r="DM357" s="71" t="str">
        <f t="shared" si="6086"/>
        <v/>
      </c>
      <c r="DN357" s="71" t="str">
        <f t="shared" si="6087"/>
        <v/>
      </c>
      <c r="DO357" s="71" t="str">
        <f t="shared" si="6088"/>
        <v/>
      </c>
      <c r="DP357" s="71" t="str">
        <f t="shared" si="6089"/>
        <v/>
      </c>
      <c r="DQ357" s="71" t="str">
        <f t="shared" si="6090"/>
        <v/>
      </c>
      <c r="DR357" s="71" t="str">
        <f t="shared" si="6091"/>
        <v/>
      </c>
      <c r="DS357" s="71" t="str">
        <f t="shared" si="6092"/>
        <v/>
      </c>
      <c r="DT357" s="71" t="str">
        <f t="shared" si="6093"/>
        <v/>
      </c>
      <c r="DU357" s="71" t="str">
        <f t="shared" si="6094"/>
        <v/>
      </c>
      <c r="DV357" s="71" t="str">
        <f t="shared" si="6095"/>
        <v/>
      </c>
      <c r="DW357" s="71" t="str">
        <f t="shared" si="6096"/>
        <v/>
      </c>
      <c r="DX357" s="71" t="str">
        <f t="shared" si="6097"/>
        <v/>
      </c>
      <c r="DY357" s="71" t="str">
        <f t="shared" si="6098"/>
        <v/>
      </c>
      <c r="DZ357" s="71" t="str">
        <f t="shared" si="6099"/>
        <v/>
      </c>
      <c r="EA357" s="71" t="str">
        <f t="shared" si="6100"/>
        <v/>
      </c>
      <c r="EB357" s="71" t="str">
        <f t="shared" si="6101"/>
        <v/>
      </c>
      <c r="EC357" s="71" t="str">
        <f t="shared" si="6102"/>
        <v/>
      </c>
      <c r="ED357" s="71" t="str">
        <f t="shared" si="6103"/>
        <v/>
      </c>
      <c r="EE357" s="71" t="str">
        <f t="shared" si="6104"/>
        <v/>
      </c>
      <c r="EF357" s="71" t="str">
        <f t="shared" si="6105"/>
        <v/>
      </c>
      <c r="EG357" s="71" t="str">
        <f t="shared" si="6106"/>
        <v/>
      </c>
      <c r="EH357" s="71" t="str">
        <f t="shared" si="6107"/>
        <v/>
      </c>
      <c r="EI357" s="71" t="str">
        <f t="shared" si="6108"/>
        <v/>
      </c>
      <c r="EJ357" s="71" t="str">
        <f t="shared" si="6109"/>
        <v/>
      </c>
      <c r="EK357" s="71" t="str">
        <f t="shared" si="6110"/>
        <v/>
      </c>
      <c r="EL357" s="71" t="str">
        <f t="shared" si="6111"/>
        <v/>
      </c>
      <c r="EM357" s="71" t="str">
        <f t="shared" si="6112"/>
        <v/>
      </c>
      <c r="EN357" s="71" t="str">
        <f t="shared" si="6113"/>
        <v/>
      </c>
      <c r="EO357" s="71" t="str">
        <f t="shared" si="6114"/>
        <v/>
      </c>
      <c r="EP357" s="71" t="str">
        <f t="shared" si="6115"/>
        <v/>
      </c>
      <c r="EQ357" s="71" t="str">
        <f t="shared" si="6116"/>
        <v/>
      </c>
      <c r="ER357" s="71" t="str">
        <f t="shared" si="6117"/>
        <v/>
      </c>
      <c r="ES357" s="71" t="str">
        <f t="shared" si="6118"/>
        <v/>
      </c>
      <c r="ET357" s="71" t="str">
        <f t="shared" si="6119"/>
        <v/>
      </c>
      <c r="EU357" s="71" t="str">
        <f t="shared" si="6120"/>
        <v/>
      </c>
      <c r="EV357" s="71" t="str">
        <f t="shared" si="6121"/>
        <v/>
      </c>
      <c r="EW357" s="71" t="str">
        <f t="shared" si="6122"/>
        <v/>
      </c>
      <c r="EX357" s="71" t="str">
        <f t="shared" si="6123"/>
        <v/>
      </c>
      <c r="EY357" s="71" t="str">
        <f t="shared" si="6124"/>
        <v/>
      </c>
      <c r="EZ357" s="71" t="str">
        <f t="shared" si="6125"/>
        <v/>
      </c>
      <c r="FA357" s="71" t="str">
        <f t="shared" si="6126"/>
        <v/>
      </c>
      <c r="FB357" s="71" t="str">
        <f t="shared" si="6127"/>
        <v/>
      </c>
      <c r="FC357" s="71" t="str">
        <f t="shared" si="6128"/>
        <v/>
      </c>
      <c r="FD357" s="71" t="str">
        <f t="shared" si="6129"/>
        <v/>
      </c>
      <c r="FE357" s="71" t="str">
        <f t="shared" si="6130"/>
        <v/>
      </c>
      <c r="FF357" s="71" t="str">
        <f t="shared" si="6131"/>
        <v/>
      </c>
      <c r="FG357" s="71" t="str">
        <f t="shared" si="6132"/>
        <v/>
      </c>
      <c r="FH357" s="71" t="str">
        <f t="shared" si="6133"/>
        <v/>
      </c>
      <c r="FI357" s="71" t="str">
        <f t="shared" si="6134"/>
        <v/>
      </c>
      <c r="FJ357" s="71" t="str">
        <f t="shared" si="6135"/>
        <v/>
      </c>
      <c r="FK357" s="71" t="str">
        <f t="shared" si="6136"/>
        <v/>
      </c>
      <c r="FL357" s="71" t="str">
        <f t="shared" si="6137"/>
        <v/>
      </c>
      <c r="FM357" s="71" t="str">
        <f t="shared" si="6138"/>
        <v/>
      </c>
      <c r="FN357" s="71" t="str">
        <f t="shared" si="6139"/>
        <v/>
      </c>
      <c r="FO357" s="71" t="str">
        <f t="shared" si="6140"/>
        <v/>
      </c>
      <c r="FP357" s="71" t="str">
        <f t="shared" si="6141"/>
        <v/>
      </c>
      <c r="FQ357" s="71" t="str">
        <f t="shared" si="6142"/>
        <v/>
      </c>
      <c r="FR357" s="71" t="str">
        <f t="shared" si="6143"/>
        <v/>
      </c>
      <c r="FS357" s="71" t="str">
        <f t="shared" si="6144"/>
        <v/>
      </c>
    </row>
    <row r="358" spans="1:175" ht="16.5">
      <c r="A358" s="134"/>
      <c r="B358" s="80" t="s">
        <v>966</v>
      </c>
      <c r="C358" s="147" t="s">
        <v>967</v>
      </c>
      <c r="T358" s="152" t="s">
        <v>968</v>
      </c>
      <c r="U358" s="85" t="s">
        <v>969</v>
      </c>
      <c r="CN358" s="70" t="str">
        <f t="shared" si="6306"/>
        <v>InitUnitState('IK04',,,,,,,,,,)</v>
      </c>
      <c r="CO358" s="70" t="str">
        <f t="shared" si="6307"/>
        <v>InitUnitNormal('IK04',,,,,,,,,,)</v>
      </c>
      <c r="CP358" s="70" t="str">
        <f t="shared" si="6308"/>
        <v>InitUnitMagic('IK04',,,,,,,,,,)</v>
      </c>
      <c r="CQ358" s="70" t="str">
        <f t="shared" si="6309"/>
        <v>InitUnitAdd('IK04',,,,,,,,,,)</v>
      </c>
      <c r="CR358" s="70" t="str">
        <f t="shared" si="6310"/>
        <v>InitEquipData('IK04',,"",,,,,'','','','','','',"ReplaceableTextures\\CommandButtons\\BTNSST05.blp")</v>
      </c>
      <c r="CU358" s="95" t="str">
        <f t="shared" si="6074"/>
        <v>|n</v>
      </c>
      <c r="CV358" s="61" t="str">
        <f t="shared" si="6311"/>
        <v>攻击|Cffffc926+30000|r，攻击|Cffffc926+6%|n|n|r|Cffff00bf【青龙】|r+|Cffff00bf【青龙】|r=|Cffffc926【应龙珠】|n|n|r|Cff00ff7f点击穿戴或脱卸。|r</v>
      </c>
      <c r="CW358" s="60"/>
      <c r="CX358" s="60"/>
      <c r="CY358" s="60"/>
      <c r="CZ358" s="60"/>
      <c r="DA358" s="60"/>
      <c r="DB358" s="71" t="str">
        <f t="shared" si="6075"/>
        <v/>
      </c>
      <c r="DC358" s="71" t="str">
        <f t="shared" si="6076"/>
        <v/>
      </c>
      <c r="DD358" s="71" t="str">
        <f t="shared" si="6077"/>
        <v/>
      </c>
      <c r="DE358" s="71" t="str">
        <f t="shared" si="6078"/>
        <v/>
      </c>
      <c r="DF358" s="71" t="str">
        <f t="shared" si="6079"/>
        <v/>
      </c>
      <c r="DG358" s="71" t="str">
        <f t="shared" si="6080"/>
        <v/>
      </c>
      <c r="DH358" s="71" t="str">
        <f t="shared" si="6081"/>
        <v/>
      </c>
      <c r="DI358" s="71" t="str">
        <f t="shared" si="6082"/>
        <v/>
      </c>
      <c r="DJ358" s="71" t="str">
        <f t="shared" si="6083"/>
        <v/>
      </c>
      <c r="DK358" s="71" t="str">
        <f t="shared" si="6084"/>
        <v/>
      </c>
      <c r="DL358" s="71" t="str">
        <f t="shared" si="6085"/>
        <v/>
      </c>
      <c r="DM358" s="71" t="str">
        <f t="shared" si="6086"/>
        <v/>
      </c>
      <c r="DN358" s="71" t="str">
        <f t="shared" si="6087"/>
        <v/>
      </c>
      <c r="DO358" s="71" t="str">
        <f t="shared" si="6088"/>
        <v/>
      </c>
      <c r="DP358" s="71" t="str">
        <f t="shared" si="6089"/>
        <v/>
      </c>
      <c r="DQ358" s="71" t="str">
        <f t="shared" si="6090"/>
        <v/>
      </c>
      <c r="DR358" s="71" t="str">
        <f t="shared" si="6091"/>
        <v/>
      </c>
      <c r="DS358" s="71" t="str">
        <f t="shared" si="6092"/>
        <v/>
      </c>
      <c r="DT358" s="71" t="str">
        <f t="shared" si="6093"/>
        <v/>
      </c>
      <c r="DU358" s="71" t="str">
        <f t="shared" si="6094"/>
        <v/>
      </c>
      <c r="DV358" s="71" t="str">
        <f t="shared" si="6095"/>
        <v/>
      </c>
      <c r="DW358" s="71" t="str">
        <f t="shared" si="6096"/>
        <v/>
      </c>
      <c r="DX358" s="71" t="str">
        <f t="shared" si="6097"/>
        <v/>
      </c>
      <c r="DY358" s="71" t="str">
        <f t="shared" si="6098"/>
        <v/>
      </c>
      <c r="DZ358" s="71" t="str">
        <f t="shared" si="6099"/>
        <v/>
      </c>
      <c r="EA358" s="71" t="str">
        <f t="shared" si="6100"/>
        <v/>
      </c>
      <c r="EB358" s="71" t="str">
        <f t="shared" si="6101"/>
        <v/>
      </c>
      <c r="EC358" s="71" t="str">
        <f t="shared" si="6102"/>
        <v/>
      </c>
      <c r="ED358" s="71" t="str">
        <f t="shared" si="6103"/>
        <v/>
      </c>
      <c r="EE358" s="71" t="str">
        <f t="shared" si="6104"/>
        <v/>
      </c>
      <c r="EF358" s="71" t="str">
        <f t="shared" si="6105"/>
        <v/>
      </c>
      <c r="EG358" s="71" t="str">
        <f t="shared" si="6106"/>
        <v/>
      </c>
      <c r="EH358" s="71" t="str">
        <f t="shared" si="6107"/>
        <v/>
      </c>
      <c r="EI358" s="71" t="str">
        <f t="shared" si="6108"/>
        <v/>
      </c>
      <c r="EJ358" s="71" t="str">
        <f t="shared" si="6109"/>
        <v/>
      </c>
      <c r="EK358" s="71" t="str">
        <f t="shared" si="6110"/>
        <v/>
      </c>
      <c r="EL358" s="71" t="str">
        <f t="shared" si="6111"/>
        <v/>
      </c>
      <c r="EM358" s="71" t="str">
        <f t="shared" si="6112"/>
        <v/>
      </c>
      <c r="EN358" s="71" t="str">
        <f t="shared" si="6113"/>
        <v/>
      </c>
      <c r="EO358" s="71" t="str">
        <f t="shared" si="6114"/>
        <v/>
      </c>
      <c r="EP358" s="71" t="str">
        <f t="shared" si="6115"/>
        <v/>
      </c>
      <c r="EQ358" s="71" t="str">
        <f t="shared" si="6116"/>
        <v/>
      </c>
      <c r="ER358" s="71" t="str">
        <f t="shared" si="6117"/>
        <v/>
      </c>
      <c r="ES358" s="71" t="str">
        <f t="shared" si="6118"/>
        <v/>
      </c>
      <c r="ET358" s="71" t="str">
        <f t="shared" si="6119"/>
        <v/>
      </c>
      <c r="EU358" s="71" t="str">
        <f t="shared" si="6120"/>
        <v/>
      </c>
      <c r="EV358" s="71" t="str">
        <f t="shared" si="6121"/>
        <v/>
      </c>
      <c r="EW358" s="71" t="str">
        <f t="shared" si="6122"/>
        <v/>
      </c>
      <c r="EX358" s="71" t="str">
        <f t="shared" si="6123"/>
        <v/>
      </c>
      <c r="EY358" s="71" t="str">
        <f t="shared" si="6124"/>
        <v/>
      </c>
      <c r="EZ358" s="71" t="str">
        <f t="shared" si="6125"/>
        <v/>
      </c>
      <c r="FA358" s="71" t="str">
        <f t="shared" si="6126"/>
        <v/>
      </c>
      <c r="FB358" s="71" t="str">
        <f t="shared" si="6127"/>
        <v/>
      </c>
      <c r="FC358" s="71" t="str">
        <f t="shared" si="6128"/>
        <v/>
      </c>
      <c r="FD358" s="71" t="str">
        <f t="shared" si="6129"/>
        <v/>
      </c>
      <c r="FE358" s="71" t="str">
        <f t="shared" si="6130"/>
        <v/>
      </c>
      <c r="FF358" s="71" t="str">
        <f t="shared" si="6131"/>
        <v/>
      </c>
      <c r="FG358" s="71" t="str">
        <f t="shared" si="6132"/>
        <v/>
      </c>
      <c r="FH358" s="71" t="str">
        <f t="shared" si="6133"/>
        <v/>
      </c>
      <c r="FI358" s="71" t="str">
        <f t="shared" si="6134"/>
        <v/>
      </c>
      <c r="FJ358" s="71" t="str">
        <f t="shared" si="6135"/>
        <v/>
      </c>
      <c r="FK358" s="71" t="str">
        <f t="shared" si="6136"/>
        <v/>
      </c>
      <c r="FL358" s="71" t="str">
        <f t="shared" si="6137"/>
        <v/>
      </c>
      <c r="FM358" s="71" t="str">
        <f t="shared" si="6138"/>
        <v/>
      </c>
      <c r="FN358" s="71" t="str">
        <f t="shared" si="6139"/>
        <v/>
      </c>
      <c r="FO358" s="71" t="str">
        <f t="shared" si="6140"/>
        <v/>
      </c>
      <c r="FP358" s="71" t="str">
        <f t="shared" si="6141"/>
        <v/>
      </c>
      <c r="FQ358" s="71" t="str">
        <f t="shared" si="6142"/>
        <v/>
      </c>
      <c r="FR358" s="71" t="str">
        <f t="shared" si="6143"/>
        <v/>
      </c>
      <c r="FS358" s="71" t="str">
        <f t="shared" si="6144"/>
        <v/>
      </c>
    </row>
    <row r="359" spans="1:175" ht="16.5">
      <c r="A359" s="134"/>
      <c r="B359" s="80" t="s">
        <v>970</v>
      </c>
      <c r="C359" s="147" t="s">
        <v>971</v>
      </c>
      <c r="T359" s="152" t="s">
        <v>972</v>
      </c>
      <c r="U359" s="85" t="s">
        <v>973</v>
      </c>
      <c r="CN359" s="70" t="str">
        <f t="shared" si="6306"/>
        <v>InitUnitState('IK05',,,,,,,,,,)</v>
      </c>
      <c r="CO359" s="70" t="str">
        <f t="shared" si="6307"/>
        <v>InitUnitNormal('IK05',,,,,,,,,,)</v>
      </c>
      <c r="CP359" s="70" t="str">
        <f t="shared" si="6308"/>
        <v>InitUnitMagic('IK05',,,,,,,,,,)</v>
      </c>
      <c r="CQ359" s="70" t="str">
        <f t="shared" si="6309"/>
        <v>InitUnitAdd('IK05',,,,,,,,,,)</v>
      </c>
      <c r="CR359" s="70" t="str">
        <f t="shared" si="6310"/>
        <v>InitEquipData('IK05',,"",,,,,'','','','','','',"ReplaceableTextures\\CommandButtons\\BTNSST06.blp")</v>
      </c>
      <c r="CU359" s="95" t="str">
        <f t="shared" si="6074"/>
        <v>|n</v>
      </c>
      <c r="CV359" s="61" t="str">
        <f t="shared" si="6311"/>
        <v>护甲穿透|Cffffc926+80|n|n|r|Cffff00bf【白泽】|r+|Cffff00bf【白泽】|r=|Cffffc926【白泽之灵】|n|n|r|Cff00ff7f点击穿戴或脱卸。|r</v>
      </c>
      <c r="CW359" s="60"/>
      <c r="CX359" s="60"/>
      <c r="CY359" s="60"/>
      <c r="CZ359" s="60"/>
      <c r="DA359" s="60"/>
      <c r="DB359" s="71" t="str">
        <f t="shared" si="6075"/>
        <v/>
      </c>
      <c r="DC359" s="71" t="str">
        <f t="shared" si="6076"/>
        <v/>
      </c>
      <c r="DD359" s="71" t="str">
        <f t="shared" si="6077"/>
        <v/>
      </c>
      <c r="DE359" s="71" t="str">
        <f t="shared" si="6078"/>
        <v/>
      </c>
      <c r="DF359" s="71" t="str">
        <f t="shared" si="6079"/>
        <v/>
      </c>
      <c r="DG359" s="71" t="str">
        <f t="shared" si="6080"/>
        <v/>
      </c>
      <c r="DH359" s="71" t="str">
        <f t="shared" si="6081"/>
        <v/>
      </c>
      <c r="DI359" s="71" t="str">
        <f t="shared" si="6082"/>
        <v/>
      </c>
      <c r="DJ359" s="71" t="str">
        <f t="shared" si="6083"/>
        <v/>
      </c>
      <c r="DK359" s="71" t="str">
        <f t="shared" si="6084"/>
        <v/>
      </c>
      <c r="DL359" s="71" t="str">
        <f t="shared" si="6085"/>
        <v/>
      </c>
      <c r="DM359" s="71" t="str">
        <f t="shared" si="6086"/>
        <v/>
      </c>
      <c r="DN359" s="71" t="str">
        <f t="shared" si="6087"/>
        <v/>
      </c>
      <c r="DO359" s="71" t="str">
        <f t="shared" si="6088"/>
        <v/>
      </c>
      <c r="DP359" s="71" t="str">
        <f t="shared" si="6089"/>
        <v/>
      </c>
      <c r="DQ359" s="71" t="str">
        <f t="shared" si="6090"/>
        <v/>
      </c>
      <c r="DR359" s="71" t="str">
        <f t="shared" si="6091"/>
        <v/>
      </c>
      <c r="DS359" s="71" t="str">
        <f t="shared" si="6092"/>
        <v/>
      </c>
      <c r="DT359" s="71" t="str">
        <f t="shared" si="6093"/>
        <v/>
      </c>
      <c r="DU359" s="71" t="str">
        <f t="shared" si="6094"/>
        <v/>
      </c>
      <c r="DV359" s="71" t="str">
        <f t="shared" si="6095"/>
        <v/>
      </c>
      <c r="DW359" s="71" t="str">
        <f t="shared" si="6096"/>
        <v/>
      </c>
      <c r="DX359" s="71" t="str">
        <f t="shared" si="6097"/>
        <v/>
      </c>
      <c r="DY359" s="71" t="str">
        <f t="shared" si="6098"/>
        <v/>
      </c>
      <c r="DZ359" s="71" t="str">
        <f t="shared" si="6099"/>
        <v/>
      </c>
      <c r="EA359" s="71" t="str">
        <f t="shared" si="6100"/>
        <v/>
      </c>
      <c r="EB359" s="71" t="str">
        <f t="shared" si="6101"/>
        <v/>
      </c>
      <c r="EC359" s="71" t="str">
        <f t="shared" si="6102"/>
        <v/>
      </c>
      <c r="ED359" s="71" t="str">
        <f t="shared" si="6103"/>
        <v/>
      </c>
      <c r="EE359" s="71" t="str">
        <f t="shared" si="6104"/>
        <v/>
      </c>
      <c r="EF359" s="71" t="str">
        <f t="shared" si="6105"/>
        <v/>
      </c>
      <c r="EG359" s="71" t="str">
        <f t="shared" si="6106"/>
        <v/>
      </c>
      <c r="EH359" s="71" t="str">
        <f t="shared" si="6107"/>
        <v/>
      </c>
      <c r="EI359" s="71" t="str">
        <f t="shared" si="6108"/>
        <v/>
      </c>
      <c r="EJ359" s="71" t="str">
        <f t="shared" si="6109"/>
        <v/>
      </c>
      <c r="EK359" s="71" t="str">
        <f t="shared" si="6110"/>
        <v/>
      </c>
      <c r="EL359" s="71" t="str">
        <f t="shared" si="6111"/>
        <v/>
      </c>
      <c r="EM359" s="71" t="str">
        <f t="shared" si="6112"/>
        <v/>
      </c>
      <c r="EN359" s="71" t="str">
        <f t="shared" si="6113"/>
        <v/>
      </c>
      <c r="EO359" s="71" t="str">
        <f t="shared" si="6114"/>
        <v/>
      </c>
      <c r="EP359" s="71" t="str">
        <f t="shared" si="6115"/>
        <v/>
      </c>
      <c r="EQ359" s="71" t="str">
        <f t="shared" si="6116"/>
        <v/>
      </c>
      <c r="ER359" s="71" t="str">
        <f t="shared" si="6117"/>
        <v/>
      </c>
      <c r="ES359" s="71" t="str">
        <f t="shared" si="6118"/>
        <v/>
      </c>
      <c r="ET359" s="71" t="str">
        <f t="shared" si="6119"/>
        <v/>
      </c>
      <c r="EU359" s="71" t="str">
        <f t="shared" si="6120"/>
        <v/>
      </c>
      <c r="EV359" s="71" t="str">
        <f t="shared" si="6121"/>
        <v/>
      </c>
      <c r="EW359" s="71" t="str">
        <f t="shared" si="6122"/>
        <v/>
      </c>
      <c r="EX359" s="71" t="str">
        <f t="shared" si="6123"/>
        <v/>
      </c>
      <c r="EY359" s="71" t="str">
        <f t="shared" si="6124"/>
        <v/>
      </c>
      <c r="EZ359" s="71" t="str">
        <f t="shared" si="6125"/>
        <v/>
      </c>
      <c r="FA359" s="71" t="str">
        <f t="shared" si="6126"/>
        <v/>
      </c>
      <c r="FB359" s="71" t="str">
        <f t="shared" si="6127"/>
        <v/>
      </c>
      <c r="FC359" s="71" t="str">
        <f t="shared" si="6128"/>
        <v/>
      </c>
      <c r="FD359" s="71" t="str">
        <f t="shared" si="6129"/>
        <v/>
      </c>
      <c r="FE359" s="71" t="str">
        <f t="shared" si="6130"/>
        <v/>
      </c>
      <c r="FF359" s="71" t="str">
        <f t="shared" si="6131"/>
        <v/>
      </c>
      <c r="FG359" s="71" t="str">
        <f t="shared" si="6132"/>
        <v/>
      </c>
      <c r="FH359" s="71" t="str">
        <f t="shared" si="6133"/>
        <v/>
      </c>
      <c r="FI359" s="71" t="str">
        <f t="shared" si="6134"/>
        <v/>
      </c>
      <c r="FJ359" s="71" t="str">
        <f t="shared" si="6135"/>
        <v/>
      </c>
      <c r="FK359" s="71" t="str">
        <f t="shared" si="6136"/>
        <v/>
      </c>
      <c r="FL359" s="71" t="str">
        <f t="shared" si="6137"/>
        <v/>
      </c>
      <c r="FM359" s="71" t="str">
        <f t="shared" si="6138"/>
        <v/>
      </c>
      <c r="FN359" s="71" t="str">
        <f t="shared" si="6139"/>
        <v/>
      </c>
      <c r="FO359" s="71" t="str">
        <f t="shared" si="6140"/>
        <v/>
      </c>
      <c r="FP359" s="71" t="str">
        <f t="shared" si="6141"/>
        <v/>
      </c>
      <c r="FQ359" s="71" t="str">
        <f t="shared" si="6142"/>
        <v/>
      </c>
      <c r="FR359" s="71" t="str">
        <f t="shared" si="6143"/>
        <v/>
      </c>
      <c r="FS359" s="71" t="str">
        <f t="shared" si="6144"/>
        <v/>
      </c>
    </row>
    <row r="360" spans="1:175" ht="16.5">
      <c r="A360" s="134"/>
      <c r="B360" s="80" t="s">
        <v>974</v>
      </c>
      <c r="C360" s="147" t="s">
        <v>975</v>
      </c>
      <c r="T360" s="152" t="s">
        <v>976</v>
      </c>
      <c r="U360" s="85" t="s">
        <v>977</v>
      </c>
      <c r="CN360" s="70" t="str">
        <f t="shared" si="6306"/>
        <v>InitUnitState('IK06',,,,,,,,,,)</v>
      </c>
      <c r="CO360" s="70" t="str">
        <f t="shared" si="6307"/>
        <v>InitUnitNormal('IK06',,,,,,,,,,)</v>
      </c>
      <c r="CP360" s="70" t="str">
        <f t="shared" si="6308"/>
        <v>InitUnitMagic('IK06',,,,,,,,,,)</v>
      </c>
      <c r="CQ360" s="70" t="str">
        <f t="shared" si="6309"/>
        <v>InitUnitAdd('IK06',,,,,,,,,,)</v>
      </c>
      <c r="CR360" s="70" t="str">
        <f t="shared" si="6310"/>
        <v>InitEquipData('IK06',,"",,,,,'','','','','','',"ReplaceableTextures\\CommandButtons\\BTNSST07.blp")</v>
      </c>
      <c r="CU360" s="95" t="str">
        <f t="shared" si="6074"/>
        <v>|n</v>
      </c>
      <c r="CV360" s="61" t="str">
        <f t="shared" si="6311"/>
        <v>暴击伤害|Cffffc926+30%|n|n|r|Cffff00bf【麒麟】|r+|Cffff00bf【麒麟】|r=|Cffffc926【麒麟心】|n|n|r|Cff00ff7f点击穿戴或脱卸。|r</v>
      </c>
      <c r="CW360" s="60"/>
      <c r="CX360" s="60"/>
      <c r="CY360" s="60"/>
      <c r="CZ360" s="60"/>
      <c r="DA360" s="60"/>
      <c r="DB360" s="71" t="str">
        <f t="shared" si="6075"/>
        <v/>
      </c>
      <c r="DC360" s="71" t="str">
        <f t="shared" si="6076"/>
        <v/>
      </c>
      <c r="DD360" s="71" t="str">
        <f t="shared" si="6077"/>
        <v/>
      </c>
      <c r="DE360" s="71" t="str">
        <f t="shared" si="6078"/>
        <v/>
      </c>
      <c r="DF360" s="71" t="str">
        <f t="shared" si="6079"/>
        <v/>
      </c>
      <c r="DG360" s="71" t="str">
        <f t="shared" si="6080"/>
        <v/>
      </c>
      <c r="DH360" s="71" t="str">
        <f t="shared" si="6081"/>
        <v/>
      </c>
      <c r="DI360" s="71" t="str">
        <f t="shared" si="6082"/>
        <v/>
      </c>
      <c r="DJ360" s="71" t="str">
        <f t="shared" si="6083"/>
        <v/>
      </c>
      <c r="DK360" s="71" t="str">
        <f t="shared" si="6084"/>
        <v/>
      </c>
      <c r="DL360" s="71" t="str">
        <f t="shared" si="6085"/>
        <v/>
      </c>
      <c r="DM360" s="71" t="str">
        <f t="shared" si="6086"/>
        <v/>
      </c>
      <c r="DN360" s="71" t="str">
        <f t="shared" si="6087"/>
        <v/>
      </c>
      <c r="DO360" s="71" t="str">
        <f t="shared" si="6088"/>
        <v/>
      </c>
      <c r="DP360" s="71" t="str">
        <f t="shared" si="6089"/>
        <v/>
      </c>
      <c r="DQ360" s="71" t="str">
        <f t="shared" si="6090"/>
        <v/>
      </c>
      <c r="DR360" s="71" t="str">
        <f t="shared" si="6091"/>
        <v/>
      </c>
      <c r="DS360" s="71" t="str">
        <f t="shared" si="6092"/>
        <v/>
      </c>
      <c r="DT360" s="71" t="str">
        <f t="shared" si="6093"/>
        <v/>
      </c>
      <c r="DU360" s="71" t="str">
        <f t="shared" si="6094"/>
        <v/>
      </c>
      <c r="DV360" s="71" t="str">
        <f t="shared" si="6095"/>
        <v/>
      </c>
      <c r="DW360" s="71" t="str">
        <f t="shared" si="6096"/>
        <v/>
      </c>
      <c r="DX360" s="71" t="str">
        <f t="shared" si="6097"/>
        <v/>
      </c>
      <c r="DY360" s="71" t="str">
        <f t="shared" si="6098"/>
        <v/>
      </c>
      <c r="DZ360" s="71" t="str">
        <f t="shared" si="6099"/>
        <v/>
      </c>
      <c r="EA360" s="71" t="str">
        <f t="shared" si="6100"/>
        <v/>
      </c>
      <c r="EB360" s="71" t="str">
        <f t="shared" si="6101"/>
        <v/>
      </c>
      <c r="EC360" s="71" t="str">
        <f t="shared" si="6102"/>
        <v/>
      </c>
      <c r="ED360" s="71" t="str">
        <f t="shared" si="6103"/>
        <v/>
      </c>
      <c r="EE360" s="71" t="str">
        <f t="shared" si="6104"/>
        <v/>
      </c>
      <c r="EF360" s="71" t="str">
        <f t="shared" si="6105"/>
        <v/>
      </c>
      <c r="EG360" s="71" t="str">
        <f t="shared" si="6106"/>
        <v/>
      </c>
      <c r="EH360" s="71" t="str">
        <f t="shared" si="6107"/>
        <v/>
      </c>
      <c r="EI360" s="71" t="str">
        <f t="shared" si="6108"/>
        <v/>
      </c>
      <c r="EJ360" s="71" t="str">
        <f t="shared" si="6109"/>
        <v/>
      </c>
      <c r="EK360" s="71" t="str">
        <f t="shared" si="6110"/>
        <v/>
      </c>
      <c r="EL360" s="71" t="str">
        <f t="shared" si="6111"/>
        <v/>
      </c>
      <c r="EM360" s="71" t="str">
        <f t="shared" si="6112"/>
        <v/>
      </c>
      <c r="EN360" s="71" t="str">
        <f t="shared" si="6113"/>
        <v/>
      </c>
      <c r="EO360" s="71" t="str">
        <f t="shared" si="6114"/>
        <v/>
      </c>
      <c r="EP360" s="71" t="str">
        <f t="shared" si="6115"/>
        <v/>
      </c>
      <c r="EQ360" s="71" t="str">
        <f t="shared" si="6116"/>
        <v/>
      </c>
      <c r="ER360" s="71" t="str">
        <f t="shared" si="6117"/>
        <v/>
      </c>
      <c r="ES360" s="71" t="str">
        <f t="shared" si="6118"/>
        <v/>
      </c>
      <c r="ET360" s="71" t="str">
        <f t="shared" si="6119"/>
        <v/>
      </c>
      <c r="EU360" s="71" t="str">
        <f t="shared" si="6120"/>
        <v/>
      </c>
      <c r="EV360" s="71" t="str">
        <f t="shared" si="6121"/>
        <v/>
      </c>
      <c r="EW360" s="71" t="str">
        <f t="shared" si="6122"/>
        <v/>
      </c>
      <c r="EX360" s="71" t="str">
        <f t="shared" si="6123"/>
        <v/>
      </c>
      <c r="EY360" s="71" t="str">
        <f t="shared" si="6124"/>
        <v/>
      </c>
      <c r="EZ360" s="71" t="str">
        <f t="shared" si="6125"/>
        <v/>
      </c>
      <c r="FA360" s="71" t="str">
        <f t="shared" si="6126"/>
        <v/>
      </c>
      <c r="FB360" s="71" t="str">
        <f t="shared" si="6127"/>
        <v/>
      </c>
      <c r="FC360" s="71" t="str">
        <f t="shared" si="6128"/>
        <v/>
      </c>
      <c r="FD360" s="71" t="str">
        <f t="shared" si="6129"/>
        <v/>
      </c>
      <c r="FE360" s="71" t="str">
        <f t="shared" si="6130"/>
        <v/>
      </c>
      <c r="FF360" s="71" t="str">
        <f t="shared" si="6131"/>
        <v/>
      </c>
      <c r="FG360" s="71" t="str">
        <f t="shared" si="6132"/>
        <v/>
      </c>
      <c r="FH360" s="71" t="str">
        <f t="shared" si="6133"/>
        <v/>
      </c>
      <c r="FI360" s="71" t="str">
        <f t="shared" si="6134"/>
        <v/>
      </c>
      <c r="FJ360" s="71" t="str">
        <f t="shared" si="6135"/>
        <v/>
      </c>
      <c r="FK360" s="71" t="str">
        <f t="shared" si="6136"/>
        <v/>
      </c>
      <c r="FL360" s="71" t="str">
        <f t="shared" si="6137"/>
        <v/>
      </c>
      <c r="FM360" s="71" t="str">
        <f t="shared" si="6138"/>
        <v/>
      </c>
      <c r="FN360" s="71" t="str">
        <f t="shared" si="6139"/>
        <v/>
      </c>
      <c r="FO360" s="71" t="str">
        <f t="shared" si="6140"/>
        <v/>
      </c>
      <c r="FP360" s="71" t="str">
        <f t="shared" si="6141"/>
        <v/>
      </c>
      <c r="FQ360" s="71" t="str">
        <f t="shared" si="6142"/>
        <v/>
      </c>
      <c r="FR360" s="71" t="str">
        <f t="shared" si="6143"/>
        <v/>
      </c>
      <c r="FS360" s="71" t="str">
        <f t="shared" si="6144"/>
        <v/>
      </c>
    </row>
    <row r="361" spans="1:175" ht="16.5">
      <c r="A361" s="134"/>
      <c r="B361" s="80" t="s">
        <v>978</v>
      </c>
      <c r="C361" s="147" t="s">
        <v>979</v>
      </c>
      <c r="T361" s="152" t="s">
        <v>980</v>
      </c>
      <c r="U361" s="85" t="s">
        <v>981</v>
      </c>
      <c r="CN361" s="70" t="str">
        <f t="shared" si="6306"/>
        <v>InitUnitState('IK07',,,,,,,,,,)</v>
      </c>
      <c r="CO361" s="70" t="str">
        <f t="shared" si="6307"/>
        <v>InitUnitNormal('IK07',,,,,,,,,,)</v>
      </c>
      <c r="CP361" s="70" t="str">
        <f t="shared" si="6308"/>
        <v>InitUnitMagic('IK07',,,,,,,,,,)</v>
      </c>
      <c r="CQ361" s="70" t="str">
        <f t="shared" si="6309"/>
        <v>InitUnitAdd('IK07',,,,,,,,,,)</v>
      </c>
      <c r="CR361" s="70" t="str">
        <f t="shared" si="6310"/>
        <v>InitEquipData('IK07',,"",,,,,'','','','','','',"ReplaceableTextures\\CommandButtons\\BTNSST08.blp")</v>
      </c>
      <c r="CU361" s="95" t="str">
        <f t="shared" si="6074"/>
        <v>|n</v>
      </c>
      <c r="CV361" s="61" t="str">
        <f t="shared" si="6311"/>
        <v>护甲|Cffffc926+60|n|n|r|Cffff00bf【腾蛇】|r+|Cffff00bf【腾蛇】|r=|Cffffc926【腾蛇之牙】|n|n|r|Cff00ff7f点击穿戴或脱卸。|r</v>
      </c>
      <c r="CW361" s="60"/>
      <c r="CX361" s="60"/>
      <c r="CY361" s="60"/>
      <c r="CZ361" s="60"/>
      <c r="DA361" s="60"/>
      <c r="DB361" s="71" t="str">
        <f t="shared" si="6075"/>
        <v/>
      </c>
      <c r="DC361" s="71" t="str">
        <f t="shared" si="6076"/>
        <v/>
      </c>
      <c r="DD361" s="71" t="str">
        <f t="shared" si="6077"/>
        <v/>
      </c>
      <c r="DE361" s="71" t="str">
        <f t="shared" si="6078"/>
        <v/>
      </c>
      <c r="DF361" s="71" t="str">
        <f t="shared" si="6079"/>
        <v/>
      </c>
      <c r="DG361" s="71" t="str">
        <f t="shared" si="6080"/>
        <v/>
      </c>
      <c r="DH361" s="71" t="str">
        <f t="shared" si="6081"/>
        <v/>
      </c>
      <c r="DI361" s="71" t="str">
        <f t="shared" si="6082"/>
        <v/>
      </c>
      <c r="DJ361" s="71" t="str">
        <f t="shared" si="6083"/>
        <v/>
      </c>
      <c r="DK361" s="71" t="str">
        <f t="shared" si="6084"/>
        <v/>
      </c>
      <c r="DL361" s="71" t="str">
        <f t="shared" si="6085"/>
        <v/>
      </c>
      <c r="DM361" s="71" t="str">
        <f t="shared" si="6086"/>
        <v/>
      </c>
      <c r="DN361" s="71" t="str">
        <f t="shared" si="6087"/>
        <v/>
      </c>
      <c r="DO361" s="71" t="str">
        <f t="shared" si="6088"/>
        <v/>
      </c>
      <c r="DP361" s="71" t="str">
        <f t="shared" si="6089"/>
        <v/>
      </c>
      <c r="DQ361" s="71" t="str">
        <f t="shared" si="6090"/>
        <v/>
      </c>
      <c r="DR361" s="71" t="str">
        <f t="shared" si="6091"/>
        <v/>
      </c>
      <c r="DS361" s="71" t="str">
        <f t="shared" si="6092"/>
        <v/>
      </c>
      <c r="DT361" s="71" t="str">
        <f t="shared" si="6093"/>
        <v/>
      </c>
      <c r="DU361" s="71" t="str">
        <f t="shared" si="6094"/>
        <v/>
      </c>
      <c r="DV361" s="71" t="str">
        <f t="shared" si="6095"/>
        <v/>
      </c>
      <c r="DW361" s="71" t="str">
        <f t="shared" si="6096"/>
        <v/>
      </c>
      <c r="DX361" s="71" t="str">
        <f t="shared" si="6097"/>
        <v/>
      </c>
      <c r="DY361" s="71" t="str">
        <f t="shared" si="6098"/>
        <v/>
      </c>
      <c r="DZ361" s="71" t="str">
        <f t="shared" si="6099"/>
        <v/>
      </c>
      <c r="EA361" s="71" t="str">
        <f t="shared" si="6100"/>
        <v/>
      </c>
      <c r="EB361" s="71" t="str">
        <f t="shared" si="6101"/>
        <v/>
      </c>
      <c r="EC361" s="71" t="str">
        <f t="shared" si="6102"/>
        <v/>
      </c>
      <c r="ED361" s="71" t="str">
        <f t="shared" si="6103"/>
        <v/>
      </c>
      <c r="EE361" s="71" t="str">
        <f t="shared" si="6104"/>
        <v/>
      </c>
      <c r="EF361" s="71" t="str">
        <f t="shared" si="6105"/>
        <v/>
      </c>
      <c r="EG361" s="71" t="str">
        <f t="shared" si="6106"/>
        <v/>
      </c>
      <c r="EH361" s="71" t="str">
        <f t="shared" si="6107"/>
        <v/>
      </c>
      <c r="EI361" s="71" t="str">
        <f t="shared" si="6108"/>
        <v/>
      </c>
      <c r="EJ361" s="71" t="str">
        <f t="shared" si="6109"/>
        <v/>
      </c>
      <c r="EK361" s="71" t="str">
        <f t="shared" si="6110"/>
        <v/>
      </c>
      <c r="EL361" s="71" t="str">
        <f t="shared" si="6111"/>
        <v/>
      </c>
      <c r="EM361" s="71" t="str">
        <f t="shared" si="6112"/>
        <v/>
      </c>
      <c r="EN361" s="71" t="str">
        <f t="shared" si="6113"/>
        <v/>
      </c>
      <c r="EO361" s="71" t="str">
        <f t="shared" si="6114"/>
        <v/>
      </c>
      <c r="EP361" s="71" t="str">
        <f t="shared" si="6115"/>
        <v/>
      </c>
      <c r="EQ361" s="71" t="str">
        <f t="shared" si="6116"/>
        <v/>
      </c>
      <c r="ER361" s="71" t="str">
        <f t="shared" si="6117"/>
        <v/>
      </c>
      <c r="ES361" s="71" t="str">
        <f t="shared" si="6118"/>
        <v/>
      </c>
      <c r="ET361" s="71" t="str">
        <f t="shared" si="6119"/>
        <v/>
      </c>
      <c r="EU361" s="71" t="str">
        <f t="shared" si="6120"/>
        <v/>
      </c>
      <c r="EV361" s="71" t="str">
        <f t="shared" si="6121"/>
        <v/>
      </c>
      <c r="EW361" s="71" t="str">
        <f t="shared" si="6122"/>
        <v/>
      </c>
      <c r="EX361" s="71" t="str">
        <f t="shared" si="6123"/>
        <v/>
      </c>
      <c r="EY361" s="71" t="str">
        <f t="shared" si="6124"/>
        <v/>
      </c>
      <c r="EZ361" s="71" t="str">
        <f t="shared" si="6125"/>
        <v/>
      </c>
      <c r="FA361" s="71" t="str">
        <f t="shared" si="6126"/>
        <v/>
      </c>
      <c r="FB361" s="71" t="str">
        <f t="shared" si="6127"/>
        <v/>
      </c>
      <c r="FC361" s="71" t="str">
        <f t="shared" si="6128"/>
        <v/>
      </c>
      <c r="FD361" s="71" t="str">
        <f t="shared" si="6129"/>
        <v/>
      </c>
      <c r="FE361" s="71" t="str">
        <f t="shared" si="6130"/>
        <v/>
      </c>
      <c r="FF361" s="71" t="str">
        <f t="shared" si="6131"/>
        <v/>
      </c>
      <c r="FG361" s="71" t="str">
        <f t="shared" si="6132"/>
        <v/>
      </c>
      <c r="FH361" s="71" t="str">
        <f t="shared" si="6133"/>
        <v/>
      </c>
      <c r="FI361" s="71" t="str">
        <f t="shared" si="6134"/>
        <v/>
      </c>
      <c r="FJ361" s="71" t="str">
        <f t="shared" si="6135"/>
        <v/>
      </c>
      <c r="FK361" s="71" t="str">
        <f t="shared" si="6136"/>
        <v/>
      </c>
      <c r="FL361" s="71" t="str">
        <f t="shared" si="6137"/>
        <v/>
      </c>
      <c r="FM361" s="71" t="str">
        <f t="shared" si="6138"/>
        <v/>
      </c>
      <c r="FN361" s="71" t="str">
        <f t="shared" si="6139"/>
        <v/>
      </c>
      <c r="FO361" s="71" t="str">
        <f t="shared" si="6140"/>
        <v/>
      </c>
      <c r="FP361" s="71" t="str">
        <f t="shared" si="6141"/>
        <v/>
      </c>
      <c r="FQ361" s="71" t="str">
        <f t="shared" si="6142"/>
        <v/>
      </c>
      <c r="FR361" s="71" t="str">
        <f t="shared" si="6143"/>
        <v/>
      </c>
      <c r="FS361" s="71" t="str">
        <f t="shared" si="6144"/>
        <v/>
      </c>
    </row>
    <row r="362" spans="1:175" ht="16.5">
      <c r="A362" s="134"/>
      <c r="B362" s="80" t="s">
        <v>982</v>
      </c>
      <c r="C362" s="147" t="s">
        <v>983</v>
      </c>
      <c r="T362" s="152" t="s">
        <v>984</v>
      </c>
      <c r="U362" s="85" t="s">
        <v>985</v>
      </c>
      <c r="CN362" s="70" t="str">
        <f t="shared" si="6306"/>
        <v>InitUnitState('IK08',,,,,,,,,,)</v>
      </c>
      <c r="CO362" s="70" t="str">
        <f t="shared" si="6307"/>
        <v>InitUnitNormal('IK08',,,,,,,,,,)</v>
      </c>
      <c r="CP362" s="70" t="str">
        <f t="shared" si="6308"/>
        <v>InitUnitMagic('IK08',,,,,,,,,,)</v>
      </c>
      <c r="CQ362" s="70" t="str">
        <f t="shared" si="6309"/>
        <v>InitUnitAdd('IK08',,,,,,,,,,)</v>
      </c>
      <c r="CR362" s="70" t="str">
        <f t="shared" si="6310"/>
        <v>InitEquipData('IK08',,"",,,,,'','','','','','',"ReplaceableTextures\\CommandButtons\\BTNSST09.blp")</v>
      </c>
      <c r="CU362" s="95" t="str">
        <f t="shared" si="6074"/>
        <v>|n</v>
      </c>
      <c r="CV362" s="61" t="str">
        <f t="shared" si="6311"/>
        <v>业力|Cffffc926+30000|r，业力|Cffffc926+6%|n|n|r|Cffff00bf【朱雀】|r+|Cffff00bf【朱雀】|r=|Cffffc926【悟道碑石】|n|n|r|Cff00ff7f点击穿戴或脱卸。|r</v>
      </c>
      <c r="CW362" s="60"/>
      <c r="CX362" s="60"/>
      <c r="CY362" s="60"/>
      <c r="CZ362" s="60"/>
      <c r="DA362" s="60"/>
      <c r="DB362" s="71" t="str">
        <f t="shared" si="6075"/>
        <v/>
      </c>
      <c r="DC362" s="71" t="str">
        <f t="shared" si="6076"/>
        <v/>
      </c>
      <c r="DD362" s="71" t="str">
        <f t="shared" si="6077"/>
        <v/>
      </c>
      <c r="DE362" s="71" t="str">
        <f t="shared" si="6078"/>
        <v/>
      </c>
      <c r="DF362" s="71" t="str">
        <f t="shared" si="6079"/>
        <v/>
      </c>
      <c r="DG362" s="71" t="str">
        <f t="shared" si="6080"/>
        <v/>
      </c>
      <c r="DH362" s="71" t="str">
        <f t="shared" si="6081"/>
        <v/>
      </c>
      <c r="DI362" s="71" t="str">
        <f t="shared" si="6082"/>
        <v/>
      </c>
      <c r="DJ362" s="71" t="str">
        <f t="shared" si="6083"/>
        <v/>
      </c>
      <c r="DK362" s="71" t="str">
        <f t="shared" si="6084"/>
        <v/>
      </c>
      <c r="DL362" s="71" t="str">
        <f t="shared" si="6085"/>
        <v/>
      </c>
      <c r="DM362" s="71" t="str">
        <f t="shared" si="6086"/>
        <v/>
      </c>
      <c r="DN362" s="71" t="str">
        <f t="shared" si="6087"/>
        <v/>
      </c>
      <c r="DO362" s="71" t="str">
        <f t="shared" si="6088"/>
        <v/>
      </c>
      <c r="DP362" s="71" t="str">
        <f t="shared" si="6089"/>
        <v/>
      </c>
      <c r="DQ362" s="71" t="str">
        <f t="shared" si="6090"/>
        <v/>
      </c>
      <c r="DR362" s="71" t="str">
        <f t="shared" si="6091"/>
        <v/>
      </c>
      <c r="DS362" s="71" t="str">
        <f t="shared" si="6092"/>
        <v/>
      </c>
      <c r="DT362" s="71" t="str">
        <f t="shared" si="6093"/>
        <v/>
      </c>
      <c r="DU362" s="71" t="str">
        <f t="shared" si="6094"/>
        <v/>
      </c>
      <c r="DV362" s="71" t="str">
        <f t="shared" si="6095"/>
        <v/>
      </c>
      <c r="DW362" s="71" t="str">
        <f t="shared" si="6096"/>
        <v/>
      </c>
      <c r="DX362" s="71" t="str">
        <f t="shared" si="6097"/>
        <v/>
      </c>
      <c r="DY362" s="71" t="str">
        <f t="shared" si="6098"/>
        <v/>
      </c>
      <c r="DZ362" s="71" t="str">
        <f t="shared" si="6099"/>
        <v/>
      </c>
      <c r="EA362" s="71" t="str">
        <f t="shared" si="6100"/>
        <v/>
      </c>
      <c r="EB362" s="71" t="str">
        <f t="shared" si="6101"/>
        <v/>
      </c>
      <c r="EC362" s="71" t="str">
        <f t="shared" si="6102"/>
        <v/>
      </c>
      <c r="ED362" s="71" t="str">
        <f t="shared" si="6103"/>
        <v/>
      </c>
      <c r="EE362" s="71" t="str">
        <f t="shared" si="6104"/>
        <v/>
      </c>
      <c r="EF362" s="71" t="str">
        <f t="shared" si="6105"/>
        <v/>
      </c>
      <c r="EG362" s="71" t="str">
        <f t="shared" si="6106"/>
        <v/>
      </c>
      <c r="EH362" s="71" t="str">
        <f t="shared" si="6107"/>
        <v/>
      </c>
      <c r="EI362" s="71" t="str">
        <f t="shared" si="6108"/>
        <v/>
      </c>
      <c r="EJ362" s="71" t="str">
        <f t="shared" si="6109"/>
        <v/>
      </c>
      <c r="EK362" s="71" t="str">
        <f t="shared" si="6110"/>
        <v/>
      </c>
      <c r="EL362" s="71" t="str">
        <f t="shared" si="6111"/>
        <v/>
      </c>
      <c r="EM362" s="71" t="str">
        <f t="shared" si="6112"/>
        <v/>
      </c>
      <c r="EN362" s="71" t="str">
        <f t="shared" si="6113"/>
        <v/>
      </c>
      <c r="EO362" s="71" t="str">
        <f t="shared" si="6114"/>
        <v/>
      </c>
      <c r="EP362" s="71" t="str">
        <f t="shared" si="6115"/>
        <v/>
      </c>
      <c r="EQ362" s="71" t="str">
        <f t="shared" si="6116"/>
        <v/>
      </c>
      <c r="ER362" s="71" t="str">
        <f t="shared" si="6117"/>
        <v/>
      </c>
      <c r="ES362" s="71" t="str">
        <f t="shared" si="6118"/>
        <v/>
      </c>
      <c r="ET362" s="71" t="str">
        <f t="shared" si="6119"/>
        <v/>
      </c>
      <c r="EU362" s="71" t="str">
        <f t="shared" si="6120"/>
        <v/>
      </c>
      <c r="EV362" s="71" t="str">
        <f t="shared" si="6121"/>
        <v/>
      </c>
      <c r="EW362" s="71" t="str">
        <f t="shared" si="6122"/>
        <v/>
      </c>
      <c r="EX362" s="71" t="str">
        <f t="shared" si="6123"/>
        <v/>
      </c>
      <c r="EY362" s="71" t="str">
        <f t="shared" si="6124"/>
        <v/>
      </c>
      <c r="EZ362" s="71" t="str">
        <f t="shared" si="6125"/>
        <v/>
      </c>
      <c r="FA362" s="71" t="str">
        <f t="shared" si="6126"/>
        <v/>
      </c>
      <c r="FB362" s="71" t="str">
        <f t="shared" si="6127"/>
        <v/>
      </c>
      <c r="FC362" s="71" t="str">
        <f t="shared" si="6128"/>
        <v/>
      </c>
      <c r="FD362" s="71" t="str">
        <f t="shared" si="6129"/>
        <v/>
      </c>
      <c r="FE362" s="71" t="str">
        <f t="shared" si="6130"/>
        <v/>
      </c>
      <c r="FF362" s="71" t="str">
        <f t="shared" si="6131"/>
        <v/>
      </c>
      <c r="FG362" s="71" t="str">
        <f t="shared" si="6132"/>
        <v/>
      </c>
      <c r="FH362" s="71" t="str">
        <f t="shared" si="6133"/>
        <v/>
      </c>
      <c r="FI362" s="71" t="str">
        <f t="shared" si="6134"/>
        <v/>
      </c>
      <c r="FJ362" s="71" t="str">
        <f t="shared" si="6135"/>
        <v/>
      </c>
      <c r="FK362" s="71" t="str">
        <f t="shared" si="6136"/>
        <v/>
      </c>
      <c r="FL362" s="71" t="str">
        <f t="shared" si="6137"/>
        <v/>
      </c>
      <c r="FM362" s="71" t="str">
        <f t="shared" si="6138"/>
        <v/>
      </c>
      <c r="FN362" s="71" t="str">
        <f t="shared" si="6139"/>
        <v/>
      </c>
      <c r="FO362" s="71" t="str">
        <f t="shared" si="6140"/>
        <v/>
      </c>
      <c r="FP362" s="71" t="str">
        <f t="shared" si="6141"/>
        <v/>
      </c>
      <c r="FQ362" s="71" t="str">
        <f t="shared" si="6142"/>
        <v/>
      </c>
      <c r="FR362" s="71" t="str">
        <f t="shared" si="6143"/>
        <v/>
      </c>
      <c r="FS362" s="71" t="str">
        <f t="shared" si="6144"/>
        <v/>
      </c>
    </row>
    <row r="363" spans="1:175" ht="16.5">
      <c r="A363" s="133"/>
      <c r="B363" s="80" t="s">
        <v>986</v>
      </c>
      <c r="C363" s="148" t="s">
        <v>987</v>
      </c>
      <c r="T363" s="146" t="s">
        <v>988</v>
      </c>
      <c r="U363" s="85" t="s">
        <v>989</v>
      </c>
      <c r="CN363" s="70" t="str">
        <f t="shared" ref="CN363:CN442" si="6312">"InitUnitState('"&amp;B363&amp;"',"&amp;V363&amp;","&amp;W363&amp;","&amp;X363&amp;","&amp;Y363&amp;","&amp;Z363&amp;","&amp;AA363&amp;","&amp;AB363&amp;","&amp;AC363&amp;","&amp;AD363&amp;","&amp;AE363&amp;")"</f>
        <v>InitUnitState('IK1A',,,,,,,,,,)</v>
      </c>
      <c r="CO363" s="70" t="str">
        <f t="shared" ref="CO363:CO442" si="6313">"InitUnitNormal('"&amp;B363&amp;"',"&amp;AF363&amp;","&amp;AG363&amp;","&amp;AH363&amp;","&amp;AI363&amp;","&amp;AJ363&amp;","&amp;AK363&amp;","&amp;AL363&amp;","&amp;AM363&amp;","&amp;AN363&amp;","&amp;AO363&amp;")"</f>
        <v>InitUnitNormal('IK1A',,,,,,,,,,)</v>
      </c>
      <c r="CP363" s="70" t="str">
        <f t="shared" ref="CP363:CP442" si="6314">"InitUnitMagic('"&amp;B363&amp;"',"&amp;AP363&amp;","&amp;AQ363&amp;","&amp;AR363&amp;","&amp;AS363&amp;","&amp;AT363&amp;","&amp;AU363&amp;","&amp;AV363&amp;","&amp;AW363&amp;","&amp;BI363&amp;","&amp;BJ363&amp;")"</f>
        <v>InitUnitMagic('IK1A',,,,,,,,,,)</v>
      </c>
      <c r="CQ363" s="70" t="str">
        <f t="shared" ref="CQ363:CQ442" si="6315">"InitUnitAdd('"&amp;B363&amp;"',"&amp;BK363&amp;","&amp;BL363&amp;","&amp;BM363&amp;","&amp;BN363&amp;","&amp;BO363&amp;","&amp;BP363&amp;","&amp;BQ363&amp;","&amp;BR363&amp;","&amp;BS363&amp;","&amp;BT363&amp;")"</f>
        <v>InitUnitAdd('IK1A',,,,,,,,,,)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InitEquipData('IK1A',,"",,,,,'','','','','','',"ReplaceableTextures\\CommandButtons\\BTNSST10.blp")</v>
      </c>
      <c r="CU363" s="95" t="str">
        <f t="shared" ref="CU363:CU442" si="6316">CONCATENATE(DB363,DC363,DD363,DE363,DF363,DG363,DH363,DI363,DJ363,DK363,DL363,DM363,DN363,DO363,DP363,DQ363,DR363,DS363,DT363,DU363,DV363,DW363,DX363,DY363,DZ363,EA363,EB363,EC363,ED363,EE363,EF363,EG363,EH363,EI363,EJ363,EK363,EL363,EM363,EN363,EO363,EP363&amp;"|n")</f>
        <v>|n</v>
      </c>
      <c r="CV363" s="61" t="str">
        <f t="shared" si="6311"/>
        <v>致命倍率|Cffffc926+300%|n|n|r|Cffaaaaaa○刻印槽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ref="DB363:DB442" si="6317">IF(V363="","","|n"&amp;DB$2&amp;"+"&amp;V363&amp;DB$1)</f>
        <v/>
      </c>
      <c r="DC363" s="71" t="str">
        <f t="shared" ref="DC363:DC442" si="6318">IF(W363="","","|n"&amp;DC$2&amp;"+"&amp;W363&amp;DC$1)</f>
        <v/>
      </c>
      <c r="DD363" s="71" t="str">
        <f t="shared" ref="DD363:DD442" si="6319">IF(X363="","","|n"&amp;DD$2&amp;"+"&amp;X363&amp;DD$1)</f>
        <v/>
      </c>
      <c r="DE363" s="71" t="str">
        <f t="shared" ref="DE363:DE442" si="6320">IF(Y363="","","|n"&amp;DE$2&amp;"+"&amp;Y363&amp;DE$1)</f>
        <v/>
      </c>
      <c r="DF363" s="71" t="str">
        <f t="shared" ref="DF363:DF442" si="6321">IF(Z363="","","|n"&amp;DF$2&amp;"+"&amp;Z363&amp;DF$1)</f>
        <v/>
      </c>
      <c r="DG363" s="71" t="str">
        <f t="shared" ref="DG363:DG442" si="6322">IF(AA363="","","|n"&amp;DG$2&amp;"+"&amp;AA363&amp;DG$1)</f>
        <v/>
      </c>
      <c r="DH363" s="71" t="str">
        <f t="shared" ref="DH363:DH442" si="6323">IF(AB363="","","|n"&amp;DH$2&amp;"+"&amp;AB363&amp;DH$1)</f>
        <v/>
      </c>
      <c r="DI363" s="71" t="str">
        <f t="shared" ref="DI363:DI442" si="6324">IF(AC363="","","|n"&amp;DI$2&amp;"+"&amp;AC363&amp;DI$1)</f>
        <v/>
      </c>
      <c r="DJ363" s="71" t="str">
        <f t="shared" ref="DJ363:DJ442" si="6325">IF(AD363="","","|n"&amp;DJ$2&amp;"+"&amp;AD363&amp;DJ$1)</f>
        <v/>
      </c>
      <c r="DK363" s="71" t="str">
        <f t="shared" ref="DK363:DK442" si="6326">IF(AE363="","","|n"&amp;DK$2&amp;"+"&amp;AE363&amp;DK$1)</f>
        <v/>
      </c>
      <c r="DL363" s="71" t="str">
        <f t="shared" ref="DL363:DL442" si="6327">IF(AF363="","","|n"&amp;DL$2&amp;"+"&amp;AF363&amp;DL$1)</f>
        <v/>
      </c>
      <c r="DM363" s="71" t="str">
        <f t="shared" ref="DM363:DM442" si="6328">IF(AG363="","","|n"&amp;DM$2&amp;"+"&amp;AG363&amp;DM$1)</f>
        <v/>
      </c>
      <c r="DN363" s="71" t="str">
        <f t="shared" ref="DN363:DN442" si="6329">IF(AH363="","","|n"&amp;DN$2&amp;"+"&amp;AH363&amp;DN$1)</f>
        <v/>
      </c>
      <c r="DO363" s="71" t="str">
        <f t="shared" ref="DO363:DO442" si="6330">IF(AI363="","","|n"&amp;DO$2&amp;"+"&amp;AI363&amp;DO$1)</f>
        <v/>
      </c>
      <c r="DP363" s="71" t="str">
        <f t="shared" ref="DP363:DP442" si="6331">IF(AJ363="","","|n"&amp;DP$2&amp;"+"&amp;AJ363&amp;DP$1)</f>
        <v/>
      </c>
      <c r="DQ363" s="71" t="str">
        <f t="shared" ref="DQ363:DQ442" si="6332">IF(AK363="","","|n"&amp;DQ$2&amp;"+"&amp;AK363&amp;DQ$1)</f>
        <v/>
      </c>
      <c r="DR363" s="71" t="str">
        <f t="shared" ref="DR363:DR442" si="6333">IF(AL363="","","|n"&amp;DR$2&amp;"+"&amp;AL363&amp;DR$1)</f>
        <v/>
      </c>
      <c r="DS363" s="71" t="str">
        <f t="shared" ref="DS363:DS442" si="6334">IF(AM363="","","|n"&amp;DS$2&amp;"+"&amp;AM363&amp;DS$1)</f>
        <v/>
      </c>
      <c r="DT363" s="71" t="str">
        <f t="shared" ref="DT363:DT442" si="6335">IF(AN363="","","|n"&amp;DT$2&amp;"+"&amp;AN363&amp;DT$1)</f>
        <v/>
      </c>
      <c r="DU363" s="71" t="str">
        <f t="shared" ref="DU363:DU442" si="6336">IF(AO363="","","|n"&amp;DU$2&amp;"+"&amp;AO363&amp;DU$1)</f>
        <v/>
      </c>
      <c r="DV363" s="71" t="str">
        <f t="shared" ref="DV363:DV442" si="6337">IF(AP363="","","|n"&amp;DV$2&amp;"+"&amp;AP363&amp;DV$1)</f>
        <v/>
      </c>
      <c r="DW363" s="71" t="str">
        <f t="shared" ref="DW363:DW442" si="6338">IF(AQ363="","","|n"&amp;DW$2&amp;"+"&amp;AQ363&amp;DW$1)</f>
        <v/>
      </c>
      <c r="DX363" s="71" t="str">
        <f t="shared" ref="DX363:DX442" si="6339">IF(AR363="","","|n"&amp;DX$2&amp;"+"&amp;AR363&amp;DX$1)</f>
        <v/>
      </c>
      <c r="DY363" s="71" t="str">
        <f t="shared" ref="DY363:DY442" si="6340">IF(AS363="","","|n"&amp;DY$2&amp;"+"&amp;AS363&amp;DY$1)</f>
        <v/>
      </c>
      <c r="DZ363" s="71" t="str">
        <f t="shared" ref="DZ363:DZ442" si="6341">IF(AT363="","","|n"&amp;DZ$2&amp;"+"&amp;AT363&amp;DZ$1)</f>
        <v/>
      </c>
      <c r="EA363" s="71" t="str">
        <f t="shared" ref="EA363:EA442" si="6342">IF(AU363="","","|n"&amp;EA$2&amp;"+"&amp;AU363&amp;EA$1)</f>
        <v/>
      </c>
      <c r="EB363" s="71" t="str">
        <f t="shared" ref="EB363:EB442" si="6343">IF(AV363="","","|n"&amp;EB$2&amp;"+"&amp;AV363&amp;EB$1)</f>
        <v/>
      </c>
      <c r="EC363" s="71" t="str">
        <f t="shared" ref="EC363:EC442" si="6344">IF(AW363="","","|n"&amp;EC$2&amp;"+"&amp;AW363&amp;EC$1)</f>
        <v/>
      </c>
      <c r="ED363" s="71" t="str">
        <f t="shared" ref="ED363:ED442" si="6345">IF(AX363="","","|n"&amp;ED$2&amp;"+"&amp;AX363&amp;ED$1)</f>
        <v/>
      </c>
      <c r="EE363" s="71" t="str">
        <f t="shared" ref="EE363:EE442" si="6346">IF(AY363="","","|n"&amp;EE$2&amp;"+"&amp;AY363&amp;EE$1)</f>
        <v/>
      </c>
      <c r="EF363" s="71" t="str">
        <f t="shared" ref="EF363:EF442" si="6347">IF(AZ363="","","|n"&amp;EF$2&amp;"+"&amp;AZ363&amp;EF$1)</f>
        <v/>
      </c>
      <c r="EG363" s="71" t="str">
        <f t="shared" ref="EG363:EG442" si="6348">IF(BA363="","","|n"&amp;EG$2&amp;"+"&amp;BA363&amp;EG$1)</f>
        <v/>
      </c>
      <c r="EH363" s="71" t="str">
        <f t="shared" ref="EH363:EH442" si="6349">IF(BB363="","","|n"&amp;EH$2&amp;"+"&amp;BB363&amp;EH$1)</f>
        <v/>
      </c>
      <c r="EI363" s="71" t="str">
        <f t="shared" ref="EI363:EI442" si="6350">IF(BC363="","","|n"&amp;EI$2&amp;"+"&amp;BC363&amp;EI$1)</f>
        <v/>
      </c>
      <c r="EJ363" s="71" t="str">
        <f t="shared" ref="EJ363:EJ442" si="6351">IF(BD363="","","|n"&amp;EJ$2&amp;"+"&amp;BD363&amp;EJ$1)</f>
        <v/>
      </c>
      <c r="EK363" s="71" t="str">
        <f t="shared" ref="EK363:EK442" si="6352">IF(BE363="","","|n"&amp;EK$2&amp;"+"&amp;BE363&amp;EK$1)</f>
        <v/>
      </c>
      <c r="EL363" s="71" t="str">
        <f t="shared" ref="EL363:EL442" si="6353">IF(BF363="","","|n"&amp;EL$2&amp;"+"&amp;BF363&amp;EL$1)</f>
        <v/>
      </c>
      <c r="EM363" s="71" t="str">
        <f t="shared" ref="EM363:EM442" si="6354">IF(BG363="","","|n"&amp;EM$2&amp;"+"&amp;BG363&amp;EM$1)</f>
        <v/>
      </c>
      <c r="EN363" s="71" t="str">
        <f t="shared" ref="EN363:EN442" si="6355">IF(BH363="","","|n"&amp;EN$2&amp;"+"&amp;BH363&amp;EN$1)</f>
        <v/>
      </c>
      <c r="EO363" s="71" t="str">
        <f t="shared" ref="EO363:EO442" si="6356">IF(BI363="","","|n"&amp;EO$2&amp;"+"&amp;BI363&amp;EO$1)</f>
        <v/>
      </c>
      <c r="EP363" s="71" t="str">
        <f t="shared" ref="EP363:EP442" si="6357">IF(BJ363="","","|n"&amp;EP$2&amp;"+"&amp;BJ363&amp;EP$1)</f>
        <v/>
      </c>
      <c r="EQ363" s="71" t="str">
        <f t="shared" ref="EQ363:EQ442" si="6358">IF(BK363="","","|n"&amp;EQ$2&amp;"+"&amp;BK363&amp;EQ$1)</f>
        <v/>
      </c>
      <c r="ER363" s="71" t="str">
        <f t="shared" ref="ER363:ER442" si="6359">IF(BL363="","","|n"&amp;ER$2&amp;"+"&amp;BL363&amp;ER$1)</f>
        <v/>
      </c>
      <c r="ES363" s="71" t="str">
        <f t="shared" ref="ES363:ES442" si="6360">IF(BM363="","","|n"&amp;ES$2&amp;"+"&amp;BM363&amp;ES$1)</f>
        <v/>
      </c>
      <c r="ET363" s="71" t="str">
        <f t="shared" ref="ET363:ET442" si="6361">IF(BN363="","","|n"&amp;ET$2&amp;"+"&amp;BN363&amp;ET$1)</f>
        <v/>
      </c>
      <c r="EU363" s="71" t="str">
        <f t="shared" ref="EU363:EU442" si="6362">IF(BO363="","","|n"&amp;EU$2&amp;"+"&amp;BO363&amp;EU$1)</f>
        <v/>
      </c>
      <c r="EV363" s="71" t="str">
        <f t="shared" ref="EV363:EV442" si="6363">IF(BP363="","","|n"&amp;EV$2&amp;"+"&amp;BP363&amp;EV$1)</f>
        <v/>
      </c>
      <c r="EW363" s="71" t="str">
        <f t="shared" ref="EW363:EW442" si="6364">IF(BQ363="","","|n"&amp;EW$2&amp;"+"&amp;BQ363&amp;EW$1)</f>
        <v/>
      </c>
      <c r="EX363" s="71" t="str">
        <f t="shared" ref="EX363:EX442" si="6365">IF(BR363="","","|n"&amp;EX$2&amp;"+"&amp;BR363&amp;EX$1)</f>
        <v/>
      </c>
      <c r="EY363" s="71" t="str">
        <f t="shared" ref="EY363:EY442" si="6366">IF(BS363="","","|n"&amp;EY$2&amp;"+"&amp;BS363&amp;EY$1)</f>
        <v/>
      </c>
      <c r="EZ363" s="71" t="str">
        <f t="shared" ref="EZ363:EZ442" si="6367">IF(BT363="","","|n"&amp;EZ$2&amp;"+"&amp;BT363&amp;EZ$1)</f>
        <v/>
      </c>
      <c r="FA363" s="71" t="str">
        <f t="shared" ref="FA363:FA442" si="6368">IF(BU363="","","|n"&amp;FA$2&amp;"+"&amp;BU363&amp;FA$1)</f>
        <v/>
      </c>
      <c r="FB363" s="71" t="str">
        <f t="shared" ref="FB363:FB442" si="6369">IF(BV363="","","|n"&amp;FB$2&amp;"+"&amp;BV363&amp;FB$1)</f>
        <v/>
      </c>
      <c r="FC363" s="71" t="str">
        <f t="shared" ref="FC363:FC442" si="6370">IF(BW363="","","|n"&amp;FC$2&amp;"+"&amp;BW363&amp;FC$1)</f>
        <v/>
      </c>
      <c r="FD363" s="71" t="str">
        <f t="shared" ref="FD363:FD442" si="6371">IF(BX363="","","|n"&amp;FD$2&amp;"+"&amp;BX363&amp;FD$1)</f>
        <v/>
      </c>
      <c r="FE363" s="71" t="str">
        <f t="shared" ref="FE363:FE442" si="6372">IF(BY363="","","|n"&amp;FE$2&amp;"+"&amp;BY363&amp;FE$1)</f>
        <v/>
      </c>
      <c r="FF363" s="71" t="str">
        <f t="shared" ref="FF363:FF442" si="6373">IF(BZ363="","","|n"&amp;FF$2&amp;"+"&amp;BZ363&amp;FF$1)</f>
        <v/>
      </c>
      <c r="FG363" s="71" t="str">
        <f t="shared" ref="FG363:FG442" si="6374">IF(CA363="","","|n"&amp;FG$2&amp;"+"&amp;CA363&amp;FG$1)</f>
        <v/>
      </c>
      <c r="FH363" s="71" t="str">
        <f t="shared" ref="FH363:FH442" si="6375">IF(CB363="","","|n"&amp;FH$2&amp;"+"&amp;CB363&amp;FH$1)</f>
        <v/>
      </c>
      <c r="FI363" s="71" t="str">
        <f t="shared" ref="FI363:FI442" si="6376">IF(CC363="","","|n"&amp;FI$2&amp;"+"&amp;CC363&amp;FI$1)</f>
        <v/>
      </c>
      <c r="FJ363" s="71" t="str">
        <f t="shared" ref="FJ363:FJ442" si="6377">IF(CD363="","","|n"&amp;FJ$2&amp;"+"&amp;CD363&amp;FJ$1)</f>
        <v/>
      </c>
      <c r="FK363" s="71" t="str">
        <f t="shared" ref="FK363:FK442" si="6378">IF(CE363="","","|n"&amp;FK$2&amp;"+"&amp;CE363&amp;FK$1)</f>
        <v/>
      </c>
      <c r="FL363" s="71" t="str">
        <f t="shared" ref="FL363:FL442" si="6379">IF(CF363="","","|n"&amp;FL$2&amp;"+"&amp;CF363&amp;FL$1)</f>
        <v/>
      </c>
      <c r="FM363" s="71" t="str">
        <f t="shared" ref="FM363:FM442" si="6380">IF(CG363="","","|n"&amp;FM$2&amp;"+"&amp;CG363&amp;FM$1)</f>
        <v/>
      </c>
      <c r="FN363" s="71" t="str">
        <f t="shared" ref="FN363:FN442" si="6381">IF(CH363="","","|n"&amp;FN$2&amp;"+"&amp;CH363&amp;FN$1)</f>
        <v/>
      </c>
      <c r="FO363" s="71" t="str">
        <f t="shared" ref="FO363:FO442" si="6382">IF(CI363="","","|n"&amp;FO$2&amp;"+"&amp;CI363&amp;FO$1)</f>
        <v/>
      </c>
      <c r="FP363" s="71" t="str">
        <f t="shared" ref="FP363:FP442" si="6383">IF(CJ363="","","|n"&amp;FP$2&amp;"+"&amp;CJ363&amp;FP$1)</f>
        <v/>
      </c>
      <c r="FQ363" s="71" t="str">
        <f t="shared" ref="FQ363:FQ442" si="6384">IF(CK363="","","|n"&amp;FQ$2&amp;"+"&amp;CK363&amp;FQ$1)</f>
        <v/>
      </c>
      <c r="FR363" s="71" t="str">
        <f t="shared" ref="FR363:FR442" si="6385">IF(CL363="","","|n"&amp;FR$2&amp;"+"&amp;CL363&amp;FR$1)</f>
        <v/>
      </c>
      <c r="FS363" s="71" t="str">
        <f t="shared" ref="FS363:FS442" si="6386">IF(CM363="","","|n"&amp;FS$2&amp;"+"&amp;CM363&amp;FS$1)</f>
        <v/>
      </c>
    </row>
    <row r="364" spans="1:175" ht="16.5">
      <c r="A364" s="133"/>
      <c r="B364" s="80" t="s">
        <v>990</v>
      </c>
      <c r="C364" s="148" t="s">
        <v>987</v>
      </c>
      <c r="K364" s="149"/>
      <c r="T364" s="146" t="s">
        <v>991</v>
      </c>
      <c r="U364" s="85" t="s">
        <v>989</v>
      </c>
      <c r="CN364" s="70" t="str">
        <f t="shared" ref="CN364:CN371" si="6387">"InitUnitState('"&amp;B364&amp;"',"&amp;V364&amp;","&amp;W364&amp;","&amp;X364&amp;","&amp;Y364&amp;","&amp;Z364&amp;","&amp;AA364&amp;","&amp;AB364&amp;","&amp;AC364&amp;","&amp;AD364&amp;","&amp;AE364&amp;")"</f>
        <v>InitUnitState('IK1B',,,,,,,,,,)</v>
      </c>
      <c r="CO364" s="70" t="str">
        <f t="shared" ref="CO364:CO371" si="6388">"InitUnitNormal('"&amp;B364&amp;"',"&amp;AF364&amp;","&amp;AG364&amp;","&amp;AH364&amp;","&amp;AI364&amp;","&amp;AJ364&amp;","&amp;AK364&amp;","&amp;AL364&amp;","&amp;AM364&amp;","&amp;AN364&amp;","&amp;AO364&amp;")"</f>
        <v>InitUnitNormal('IK1B',,,,,,,,,,)</v>
      </c>
      <c r="CP364" s="70" t="str">
        <f t="shared" ref="CP364:CP371" si="6389">"InitUnitMagic('"&amp;B364&amp;"',"&amp;AP364&amp;","&amp;AQ364&amp;","&amp;AR364&amp;","&amp;AS364&amp;","&amp;AT364&amp;","&amp;AU364&amp;","&amp;AV364&amp;","&amp;AW364&amp;","&amp;BI364&amp;","&amp;BJ364&amp;")"</f>
        <v>InitUnitMagic('IK1B',,,,,,,,,,)</v>
      </c>
      <c r="CQ364" s="70" t="str">
        <f t="shared" ref="CQ364:CQ371" si="6390">"InitUnitAdd('"&amp;B364&amp;"',"&amp;BK364&amp;","&amp;BL364&amp;","&amp;BM364&amp;","&amp;BN364&amp;","&amp;BO364&amp;","&amp;BP364&amp;","&amp;BQ364&amp;","&amp;BR364&amp;","&amp;BS364&amp;","&amp;BT364&amp;")"</f>
        <v>InitUnitAdd('IK1B',,,,,,,,,,)</v>
      </c>
      <c r="CR364" s="70" t="str">
        <f t="shared" ref="CR364:CR371" si="6391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InitEquipData('IK1B',,"",,,,,'','','','','','',"ReplaceableTextures\\CommandButtons\\BTNSST10.blp")</v>
      </c>
      <c r="CU364" s="95" t="str">
        <f t="shared" ref="CU364:CU371" si="6392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6311"/>
        <v>致命倍率|Cffffc926+300%|n|n|r|Cffaaaaaa○|CffFFD24D金之符印+1|r|r|n|n|Cff00ff7f点击穿戴或脱卸。|r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6393">IF(V364="","","|n"&amp;DB$2&amp;"+"&amp;V364&amp;DB$1)</f>
        <v/>
      </c>
      <c r="DC364" s="71" t="str">
        <f t="shared" ref="DC364:DC371" si="6394">IF(W364="","","|n"&amp;DC$2&amp;"+"&amp;W364&amp;DC$1)</f>
        <v/>
      </c>
      <c r="DD364" s="71" t="str">
        <f t="shared" ref="DD364:DD371" si="6395">IF(X364="","","|n"&amp;DD$2&amp;"+"&amp;X364&amp;DD$1)</f>
        <v/>
      </c>
      <c r="DE364" s="71" t="str">
        <f t="shared" ref="DE364:DE371" si="6396">IF(Y364="","","|n"&amp;DE$2&amp;"+"&amp;Y364&amp;DE$1)</f>
        <v/>
      </c>
      <c r="DF364" s="71" t="str">
        <f t="shared" ref="DF364:DF371" si="6397">IF(Z364="","","|n"&amp;DF$2&amp;"+"&amp;Z364&amp;DF$1)</f>
        <v/>
      </c>
      <c r="DG364" s="71" t="str">
        <f t="shared" ref="DG364:DG371" si="6398">IF(AA364="","","|n"&amp;DG$2&amp;"+"&amp;AA364&amp;DG$1)</f>
        <v/>
      </c>
      <c r="DH364" s="71" t="str">
        <f t="shared" ref="DH364:DH371" si="6399">IF(AB364="","","|n"&amp;DH$2&amp;"+"&amp;AB364&amp;DH$1)</f>
        <v/>
      </c>
      <c r="DI364" s="71" t="str">
        <f t="shared" ref="DI364:DI371" si="6400">IF(AC364="","","|n"&amp;DI$2&amp;"+"&amp;AC364&amp;DI$1)</f>
        <v/>
      </c>
      <c r="DJ364" s="71" t="str">
        <f t="shared" ref="DJ364:DJ371" si="6401">IF(AD364="","","|n"&amp;DJ$2&amp;"+"&amp;AD364&amp;DJ$1)</f>
        <v/>
      </c>
      <c r="DK364" s="71" t="str">
        <f t="shared" ref="DK364:DK371" si="6402">IF(AE364="","","|n"&amp;DK$2&amp;"+"&amp;AE364&amp;DK$1)</f>
        <v/>
      </c>
      <c r="DL364" s="71" t="str">
        <f t="shared" ref="DL364:DL371" si="6403">IF(AF364="","","|n"&amp;DL$2&amp;"+"&amp;AF364&amp;DL$1)</f>
        <v/>
      </c>
      <c r="DM364" s="71" t="str">
        <f t="shared" ref="DM364:DM371" si="6404">IF(AG364="","","|n"&amp;DM$2&amp;"+"&amp;AG364&amp;DM$1)</f>
        <v/>
      </c>
      <c r="DN364" s="71" t="str">
        <f t="shared" ref="DN364:DN371" si="6405">IF(AH364="","","|n"&amp;DN$2&amp;"+"&amp;AH364&amp;DN$1)</f>
        <v/>
      </c>
      <c r="DO364" s="71" t="str">
        <f t="shared" ref="DO364:DO371" si="6406">IF(AI364="","","|n"&amp;DO$2&amp;"+"&amp;AI364&amp;DO$1)</f>
        <v/>
      </c>
      <c r="DP364" s="71" t="str">
        <f t="shared" ref="DP364:DP371" si="6407">IF(AJ364="","","|n"&amp;DP$2&amp;"+"&amp;AJ364&amp;DP$1)</f>
        <v/>
      </c>
      <c r="DQ364" s="71" t="str">
        <f t="shared" ref="DQ364:DQ371" si="6408">IF(AK364="","","|n"&amp;DQ$2&amp;"+"&amp;AK364&amp;DQ$1)</f>
        <v/>
      </c>
      <c r="DR364" s="71" t="str">
        <f t="shared" ref="DR364:DR371" si="6409">IF(AL364="","","|n"&amp;DR$2&amp;"+"&amp;AL364&amp;DR$1)</f>
        <v/>
      </c>
      <c r="DS364" s="71" t="str">
        <f t="shared" ref="DS364:DS371" si="6410">IF(AM364="","","|n"&amp;DS$2&amp;"+"&amp;AM364&amp;DS$1)</f>
        <v/>
      </c>
      <c r="DT364" s="71" t="str">
        <f t="shared" ref="DT364:DT371" si="6411">IF(AN364="","","|n"&amp;DT$2&amp;"+"&amp;AN364&amp;DT$1)</f>
        <v/>
      </c>
      <c r="DU364" s="71" t="str">
        <f t="shared" ref="DU364:DU371" si="6412">IF(AO364="","","|n"&amp;DU$2&amp;"+"&amp;AO364&amp;DU$1)</f>
        <v/>
      </c>
      <c r="DV364" s="71" t="str">
        <f t="shared" ref="DV364:DV371" si="6413">IF(AP364="","","|n"&amp;DV$2&amp;"+"&amp;AP364&amp;DV$1)</f>
        <v/>
      </c>
      <c r="DW364" s="71" t="str">
        <f t="shared" ref="DW364:DW371" si="6414">IF(AQ364="","","|n"&amp;DW$2&amp;"+"&amp;AQ364&amp;DW$1)</f>
        <v/>
      </c>
      <c r="DX364" s="71" t="str">
        <f t="shared" ref="DX364:DX371" si="6415">IF(AR364="","","|n"&amp;DX$2&amp;"+"&amp;AR364&amp;DX$1)</f>
        <v/>
      </c>
      <c r="DY364" s="71" t="str">
        <f t="shared" ref="DY364:DY371" si="6416">IF(AS364="","","|n"&amp;DY$2&amp;"+"&amp;AS364&amp;DY$1)</f>
        <v/>
      </c>
      <c r="DZ364" s="71" t="str">
        <f t="shared" ref="DZ364:DZ371" si="6417">IF(AT364="","","|n"&amp;DZ$2&amp;"+"&amp;AT364&amp;DZ$1)</f>
        <v/>
      </c>
      <c r="EA364" s="71" t="str">
        <f t="shared" ref="EA364:EA371" si="6418">IF(AU364="","","|n"&amp;EA$2&amp;"+"&amp;AU364&amp;EA$1)</f>
        <v/>
      </c>
      <c r="EB364" s="71" t="str">
        <f t="shared" ref="EB364:EB371" si="6419">IF(AV364="","","|n"&amp;EB$2&amp;"+"&amp;AV364&amp;EB$1)</f>
        <v/>
      </c>
      <c r="EC364" s="71" t="str">
        <f t="shared" ref="EC364:EC371" si="6420">IF(AW364="","","|n"&amp;EC$2&amp;"+"&amp;AW364&amp;EC$1)</f>
        <v/>
      </c>
      <c r="ED364" s="71" t="str">
        <f t="shared" ref="ED364:ED371" si="6421">IF(AX364="","","|n"&amp;ED$2&amp;"+"&amp;AX364&amp;ED$1)</f>
        <v/>
      </c>
      <c r="EE364" s="71" t="str">
        <f t="shared" ref="EE364:EE371" si="6422">IF(AY364="","","|n"&amp;EE$2&amp;"+"&amp;AY364&amp;EE$1)</f>
        <v/>
      </c>
      <c r="EF364" s="71" t="str">
        <f t="shared" ref="EF364:EF371" si="6423">IF(AZ364="","","|n"&amp;EF$2&amp;"+"&amp;AZ364&amp;EF$1)</f>
        <v/>
      </c>
      <c r="EG364" s="71" t="str">
        <f t="shared" ref="EG364:EG371" si="6424">IF(BA364="","","|n"&amp;EG$2&amp;"+"&amp;BA364&amp;EG$1)</f>
        <v/>
      </c>
      <c r="EH364" s="71" t="str">
        <f t="shared" ref="EH364:EH371" si="6425">IF(BB364="","","|n"&amp;EH$2&amp;"+"&amp;BB364&amp;EH$1)</f>
        <v/>
      </c>
      <c r="EI364" s="71" t="str">
        <f t="shared" ref="EI364:EI371" si="6426">IF(BC364="","","|n"&amp;EI$2&amp;"+"&amp;BC364&amp;EI$1)</f>
        <v/>
      </c>
      <c r="EJ364" s="71" t="str">
        <f t="shared" ref="EJ364:EJ371" si="6427">IF(BD364="","","|n"&amp;EJ$2&amp;"+"&amp;BD364&amp;EJ$1)</f>
        <v/>
      </c>
      <c r="EK364" s="71" t="str">
        <f t="shared" ref="EK364:EK371" si="6428">IF(BE364="","","|n"&amp;EK$2&amp;"+"&amp;BE364&amp;EK$1)</f>
        <v/>
      </c>
      <c r="EL364" s="71" t="str">
        <f t="shared" ref="EL364:EL371" si="6429">IF(BF364="","","|n"&amp;EL$2&amp;"+"&amp;BF364&amp;EL$1)</f>
        <v/>
      </c>
      <c r="EM364" s="71" t="str">
        <f t="shared" ref="EM364:EM371" si="6430">IF(BG364="","","|n"&amp;EM$2&amp;"+"&amp;BG364&amp;EM$1)</f>
        <v/>
      </c>
      <c r="EN364" s="71" t="str">
        <f t="shared" ref="EN364:EN371" si="6431">IF(BH364="","","|n"&amp;EN$2&amp;"+"&amp;BH364&amp;EN$1)</f>
        <v/>
      </c>
      <c r="EO364" s="71" t="str">
        <f t="shared" ref="EO364:EO371" si="6432">IF(BI364="","","|n"&amp;EO$2&amp;"+"&amp;BI364&amp;EO$1)</f>
        <v/>
      </c>
      <c r="EP364" s="71" t="str">
        <f t="shared" ref="EP364:EP371" si="6433">IF(BJ364="","","|n"&amp;EP$2&amp;"+"&amp;BJ364&amp;EP$1)</f>
        <v/>
      </c>
      <c r="EQ364" s="71" t="str">
        <f t="shared" ref="EQ364:EQ371" si="6434">IF(BK364="","","|n"&amp;EQ$2&amp;"+"&amp;BK364&amp;EQ$1)</f>
        <v/>
      </c>
      <c r="ER364" s="71" t="str">
        <f t="shared" ref="ER364:ER371" si="6435">IF(BL364="","","|n"&amp;ER$2&amp;"+"&amp;BL364&amp;ER$1)</f>
        <v/>
      </c>
      <c r="ES364" s="71" t="str">
        <f t="shared" ref="ES364:ES371" si="6436">IF(BM364="","","|n"&amp;ES$2&amp;"+"&amp;BM364&amp;ES$1)</f>
        <v/>
      </c>
      <c r="ET364" s="71" t="str">
        <f t="shared" ref="ET364:ET371" si="6437">IF(BN364="","","|n"&amp;ET$2&amp;"+"&amp;BN364&amp;ET$1)</f>
        <v/>
      </c>
      <c r="EU364" s="71" t="str">
        <f t="shared" ref="EU364:EU371" si="6438">IF(BO364="","","|n"&amp;EU$2&amp;"+"&amp;BO364&amp;EU$1)</f>
        <v/>
      </c>
      <c r="EV364" s="71" t="str">
        <f t="shared" ref="EV364:EV371" si="6439">IF(BP364="","","|n"&amp;EV$2&amp;"+"&amp;BP364&amp;EV$1)</f>
        <v/>
      </c>
      <c r="EW364" s="71" t="str">
        <f t="shared" ref="EW364:EW371" si="6440">IF(BQ364="","","|n"&amp;EW$2&amp;"+"&amp;BQ364&amp;EW$1)</f>
        <v/>
      </c>
      <c r="EX364" s="71" t="str">
        <f t="shared" ref="EX364:EX371" si="6441">IF(BR364="","","|n"&amp;EX$2&amp;"+"&amp;BR364&amp;EX$1)</f>
        <v/>
      </c>
      <c r="EY364" s="71" t="str">
        <f t="shared" ref="EY364:EY371" si="6442">IF(BS364="","","|n"&amp;EY$2&amp;"+"&amp;BS364&amp;EY$1)</f>
        <v/>
      </c>
      <c r="EZ364" s="71" t="str">
        <f t="shared" ref="EZ364:EZ371" si="6443">IF(BT364="","","|n"&amp;EZ$2&amp;"+"&amp;BT364&amp;EZ$1)</f>
        <v/>
      </c>
      <c r="FA364" s="71" t="str">
        <f t="shared" ref="FA364:FA371" si="6444">IF(BU364="","","|n"&amp;FA$2&amp;"+"&amp;BU364&amp;FA$1)</f>
        <v/>
      </c>
      <c r="FB364" s="71" t="str">
        <f t="shared" ref="FB364:FB371" si="6445">IF(BV364="","","|n"&amp;FB$2&amp;"+"&amp;BV364&amp;FB$1)</f>
        <v/>
      </c>
      <c r="FC364" s="71" t="str">
        <f t="shared" ref="FC364:FC371" si="6446">IF(BW364="","","|n"&amp;FC$2&amp;"+"&amp;BW364&amp;FC$1)</f>
        <v/>
      </c>
      <c r="FD364" s="71" t="str">
        <f t="shared" ref="FD364:FD371" si="6447">IF(BX364="","","|n"&amp;FD$2&amp;"+"&amp;BX364&amp;FD$1)</f>
        <v/>
      </c>
      <c r="FE364" s="71" t="str">
        <f t="shared" ref="FE364:FE371" si="6448">IF(BY364="","","|n"&amp;FE$2&amp;"+"&amp;BY364&amp;FE$1)</f>
        <v/>
      </c>
      <c r="FF364" s="71" t="str">
        <f t="shared" ref="FF364:FF371" si="6449">IF(BZ364="","","|n"&amp;FF$2&amp;"+"&amp;BZ364&amp;FF$1)</f>
        <v/>
      </c>
      <c r="FG364" s="71" t="str">
        <f t="shared" ref="FG364:FG371" si="6450">IF(CA364="","","|n"&amp;FG$2&amp;"+"&amp;CA364&amp;FG$1)</f>
        <v/>
      </c>
      <c r="FH364" s="71" t="str">
        <f t="shared" ref="FH364:FH371" si="6451">IF(CB364="","","|n"&amp;FH$2&amp;"+"&amp;CB364&amp;FH$1)</f>
        <v/>
      </c>
      <c r="FI364" s="71" t="str">
        <f t="shared" ref="FI364:FI371" si="6452">IF(CC364="","","|n"&amp;FI$2&amp;"+"&amp;CC364&amp;FI$1)</f>
        <v/>
      </c>
      <c r="FJ364" s="71" t="str">
        <f t="shared" ref="FJ364:FJ371" si="6453">IF(CD364="","","|n"&amp;FJ$2&amp;"+"&amp;CD364&amp;FJ$1)</f>
        <v/>
      </c>
      <c r="FK364" s="71" t="str">
        <f t="shared" ref="FK364:FK371" si="6454">IF(CE364="","","|n"&amp;FK$2&amp;"+"&amp;CE364&amp;FK$1)</f>
        <v/>
      </c>
      <c r="FL364" s="71" t="str">
        <f t="shared" ref="FL364:FL371" si="6455">IF(CF364="","","|n"&amp;FL$2&amp;"+"&amp;CF364&amp;FL$1)</f>
        <v/>
      </c>
      <c r="FM364" s="71" t="str">
        <f t="shared" ref="FM364:FM371" si="6456">IF(CG364="","","|n"&amp;FM$2&amp;"+"&amp;CG364&amp;FM$1)</f>
        <v/>
      </c>
      <c r="FN364" s="71" t="str">
        <f t="shared" ref="FN364:FN371" si="6457">IF(CH364="","","|n"&amp;FN$2&amp;"+"&amp;CH364&amp;FN$1)</f>
        <v/>
      </c>
      <c r="FO364" s="71" t="str">
        <f t="shared" ref="FO364:FO371" si="6458">IF(CI364="","","|n"&amp;FO$2&amp;"+"&amp;CI364&amp;FO$1)</f>
        <v/>
      </c>
      <c r="FP364" s="71" t="str">
        <f t="shared" ref="FP364:FP371" si="6459">IF(CJ364="","","|n"&amp;FP$2&amp;"+"&amp;CJ364&amp;FP$1)</f>
        <v/>
      </c>
      <c r="FQ364" s="71" t="str">
        <f t="shared" ref="FQ364:FQ371" si="6460">IF(CK364="","","|n"&amp;FQ$2&amp;"+"&amp;CK364&amp;FQ$1)</f>
        <v/>
      </c>
      <c r="FR364" s="71" t="str">
        <f t="shared" ref="FR364:FR371" si="6461">IF(CL364="","","|n"&amp;FR$2&amp;"+"&amp;CL364&amp;FR$1)</f>
        <v/>
      </c>
      <c r="FS364" s="71" t="str">
        <f t="shared" ref="FS364:FS371" si="6462">IF(CM364="","","|n"&amp;FS$2&amp;"+"&amp;CM364&amp;FS$1)</f>
        <v/>
      </c>
    </row>
    <row r="365" spans="1:175" ht="16.5">
      <c r="A365" s="133"/>
      <c r="B365" s="80" t="s">
        <v>992</v>
      </c>
      <c r="C365" s="148" t="s">
        <v>987</v>
      </c>
      <c r="K365" s="150"/>
      <c r="T365" s="146" t="s">
        <v>993</v>
      </c>
      <c r="U365" s="85" t="s">
        <v>989</v>
      </c>
      <c r="CN365" s="70" t="str">
        <f t="shared" si="6387"/>
        <v>InitUnitState('IK1C',,,,,,,,,,)</v>
      </c>
      <c r="CO365" s="70" t="str">
        <f t="shared" si="6388"/>
        <v>InitUnitNormal('IK1C',,,,,,,,,,)</v>
      </c>
      <c r="CP365" s="70" t="str">
        <f t="shared" si="6389"/>
        <v>InitUnitMagic('IK1C',,,,,,,,,,)</v>
      </c>
      <c r="CQ365" s="70" t="str">
        <f t="shared" si="6390"/>
        <v>InitUnitAdd('IK1C',,,,,,,,,,)</v>
      </c>
      <c r="CR365" s="70" t="str">
        <f t="shared" si="6391"/>
        <v>InitEquipData('IK1C',,"",,,,,'','','','','','',"ReplaceableTextures\\CommandButtons\\BTNSST10.blp")</v>
      </c>
      <c r="CU365" s="95" t="str">
        <f t="shared" si="6392"/>
        <v>|n</v>
      </c>
      <c r="CV365" s="61" t="str">
        <f t="shared" si="6311"/>
        <v>致命倍率|Cffffc926+300%|n|n|r|Cffaaaaaa○|CffFFD24D木之符印+1|r|r|n|n|Cff00ff7f点击穿戴或脱卸。|r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6393"/>
        <v/>
      </c>
      <c r="DC365" s="71" t="str">
        <f t="shared" si="6394"/>
        <v/>
      </c>
      <c r="DD365" s="71" t="str">
        <f t="shared" si="6395"/>
        <v/>
      </c>
      <c r="DE365" s="71" t="str">
        <f t="shared" si="6396"/>
        <v/>
      </c>
      <c r="DF365" s="71" t="str">
        <f t="shared" si="6397"/>
        <v/>
      </c>
      <c r="DG365" s="71" t="str">
        <f t="shared" si="6398"/>
        <v/>
      </c>
      <c r="DH365" s="71" t="str">
        <f t="shared" si="6399"/>
        <v/>
      </c>
      <c r="DI365" s="71" t="str">
        <f t="shared" si="6400"/>
        <v/>
      </c>
      <c r="DJ365" s="71" t="str">
        <f t="shared" si="6401"/>
        <v/>
      </c>
      <c r="DK365" s="71" t="str">
        <f t="shared" si="6402"/>
        <v/>
      </c>
      <c r="DL365" s="71" t="str">
        <f t="shared" si="6403"/>
        <v/>
      </c>
      <c r="DM365" s="71" t="str">
        <f t="shared" si="6404"/>
        <v/>
      </c>
      <c r="DN365" s="71" t="str">
        <f t="shared" si="6405"/>
        <v/>
      </c>
      <c r="DO365" s="71" t="str">
        <f t="shared" si="6406"/>
        <v/>
      </c>
      <c r="DP365" s="71" t="str">
        <f t="shared" si="6407"/>
        <v/>
      </c>
      <c r="DQ365" s="71" t="str">
        <f t="shared" si="6408"/>
        <v/>
      </c>
      <c r="DR365" s="71" t="str">
        <f t="shared" si="6409"/>
        <v/>
      </c>
      <c r="DS365" s="71" t="str">
        <f t="shared" si="6410"/>
        <v/>
      </c>
      <c r="DT365" s="71" t="str">
        <f t="shared" si="6411"/>
        <v/>
      </c>
      <c r="DU365" s="71" t="str">
        <f t="shared" si="6412"/>
        <v/>
      </c>
      <c r="DV365" s="71" t="str">
        <f t="shared" si="6413"/>
        <v/>
      </c>
      <c r="DW365" s="71" t="str">
        <f t="shared" si="6414"/>
        <v/>
      </c>
      <c r="DX365" s="71" t="str">
        <f t="shared" si="6415"/>
        <v/>
      </c>
      <c r="DY365" s="71" t="str">
        <f t="shared" si="6416"/>
        <v/>
      </c>
      <c r="DZ365" s="71" t="str">
        <f t="shared" si="6417"/>
        <v/>
      </c>
      <c r="EA365" s="71" t="str">
        <f t="shared" si="6418"/>
        <v/>
      </c>
      <c r="EB365" s="71" t="str">
        <f t="shared" si="6419"/>
        <v/>
      </c>
      <c r="EC365" s="71" t="str">
        <f t="shared" si="6420"/>
        <v/>
      </c>
      <c r="ED365" s="71" t="str">
        <f t="shared" si="6421"/>
        <v/>
      </c>
      <c r="EE365" s="71" t="str">
        <f t="shared" si="6422"/>
        <v/>
      </c>
      <c r="EF365" s="71" t="str">
        <f t="shared" si="6423"/>
        <v/>
      </c>
      <c r="EG365" s="71" t="str">
        <f t="shared" si="6424"/>
        <v/>
      </c>
      <c r="EH365" s="71" t="str">
        <f t="shared" si="6425"/>
        <v/>
      </c>
      <c r="EI365" s="71" t="str">
        <f t="shared" si="6426"/>
        <v/>
      </c>
      <c r="EJ365" s="71" t="str">
        <f t="shared" si="6427"/>
        <v/>
      </c>
      <c r="EK365" s="71" t="str">
        <f t="shared" si="6428"/>
        <v/>
      </c>
      <c r="EL365" s="71" t="str">
        <f t="shared" si="6429"/>
        <v/>
      </c>
      <c r="EM365" s="71" t="str">
        <f t="shared" si="6430"/>
        <v/>
      </c>
      <c r="EN365" s="71" t="str">
        <f t="shared" si="6431"/>
        <v/>
      </c>
      <c r="EO365" s="71" t="str">
        <f t="shared" si="6432"/>
        <v/>
      </c>
      <c r="EP365" s="71" t="str">
        <f t="shared" si="6433"/>
        <v/>
      </c>
      <c r="EQ365" s="71" t="str">
        <f t="shared" si="6434"/>
        <v/>
      </c>
      <c r="ER365" s="71" t="str">
        <f t="shared" si="6435"/>
        <v/>
      </c>
      <c r="ES365" s="71" t="str">
        <f t="shared" si="6436"/>
        <v/>
      </c>
      <c r="ET365" s="71" t="str">
        <f t="shared" si="6437"/>
        <v/>
      </c>
      <c r="EU365" s="71" t="str">
        <f t="shared" si="6438"/>
        <v/>
      </c>
      <c r="EV365" s="71" t="str">
        <f t="shared" si="6439"/>
        <v/>
      </c>
      <c r="EW365" s="71" t="str">
        <f t="shared" si="6440"/>
        <v/>
      </c>
      <c r="EX365" s="71" t="str">
        <f t="shared" si="6441"/>
        <v/>
      </c>
      <c r="EY365" s="71" t="str">
        <f t="shared" si="6442"/>
        <v/>
      </c>
      <c r="EZ365" s="71" t="str">
        <f t="shared" si="6443"/>
        <v/>
      </c>
      <c r="FA365" s="71" t="str">
        <f t="shared" si="6444"/>
        <v/>
      </c>
      <c r="FB365" s="71" t="str">
        <f t="shared" si="6445"/>
        <v/>
      </c>
      <c r="FC365" s="71" t="str">
        <f t="shared" si="6446"/>
        <v/>
      </c>
      <c r="FD365" s="71" t="str">
        <f t="shared" si="6447"/>
        <v/>
      </c>
      <c r="FE365" s="71" t="str">
        <f t="shared" si="6448"/>
        <v/>
      </c>
      <c r="FF365" s="71" t="str">
        <f t="shared" si="6449"/>
        <v/>
      </c>
      <c r="FG365" s="71" t="str">
        <f t="shared" si="6450"/>
        <v/>
      </c>
      <c r="FH365" s="71" t="str">
        <f t="shared" si="6451"/>
        <v/>
      </c>
      <c r="FI365" s="71" t="str">
        <f t="shared" si="6452"/>
        <v/>
      </c>
      <c r="FJ365" s="71" t="str">
        <f t="shared" si="6453"/>
        <v/>
      </c>
      <c r="FK365" s="71" t="str">
        <f t="shared" si="6454"/>
        <v/>
      </c>
      <c r="FL365" s="71" t="str">
        <f t="shared" si="6455"/>
        <v/>
      </c>
      <c r="FM365" s="71" t="str">
        <f t="shared" si="6456"/>
        <v/>
      </c>
      <c r="FN365" s="71" t="str">
        <f t="shared" si="6457"/>
        <v/>
      </c>
      <c r="FO365" s="71" t="str">
        <f t="shared" si="6458"/>
        <v/>
      </c>
      <c r="FP365" s="71" t="str">
        <f t="shared" si="6459"/>
        <v/>
      </c>
      <c r="FQ365" s="71" t="str">
        <f t="shared" si="6460"/>
        <v/>
      </c>
      <c r="FR365" s="71" t="str">
        <f t="shared" si="6461"/>
        <v/>
      </c>
      <c r="FS365" s="71" t="str">
        <f t="shared" si="6462"/>
        <v/>
      </c>
    </row>
    <row r="366" spans="1:175" ht="16.5">
      <c r="A366" s="133"/>
      <c r="B366" s="80" t="s">
        <v>994</v>
      </c>
      <c r="C366" s="148" t="s">
        <v>987</v>
      </c>
      <c r="K366" s="150"/>
      <c r="T366" s="146" t="s">
        <v>995</v>
      </c>
      <c r="U366" s="85" t="s">
        <v>989</v>
      </c>
      <c r="CN366" s="70" t="str">
        <f t="shared" si="6387"/>
        <v>InitUnitState('IK1D',,,,,,,,,,)</v>
      </c>
      <c r="CO366" s="70" t="str">
        <f t="shared" si="6388"/>
        <v>InitUnitNormal('IK1D',,,,,,,,,,)</v>
      </c>
      <c r="CP366" s="70" t="str">
        <f t="shared" si="6389"/>
        <v>InitUnitMagic('IK1D',,,,,,,,,,)</v>
      </c>
      <c r="CQ366" s="70" t="str">
        <f t="shared" si="6390"/>
        <v>InitUnitAdd('IK1D',,,,,,,,,,)</v>
      </c>
      <c r="CR366" s="70" t="str">
        <f t="shared" si="6391"/>
        <v>InitEquipData('IK1D',,"",,,,,'','','','','','',"ReplaceableTextures\\CommandButtons\\BTNSST10.blp")</v>
      </c>
      <c r="CU366" s="95" t="str">
        <f t="shared" si="6392"/>
        <v>|n</v>
      </c>
      <c r="CV366" s="61" t="str">
        <f t="shared" si="6311"/>
        <v>致命倍率|Cffffc926+300%|n|n|r|Cffaaaaaa○|CffFFD24D水之符印+1|r|r|n|n|Cff00ff7f点击穿戴或脱卸。|r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6393"/>
        <v/>
      </c>
      <c r="DC366" s="71" t="str">
        <f t="shared" si="6394"/>
        <v/>
      </c>
      <c r="DD366" s="71" t="str">
        <f t="shared" si="6395"/>
        <v/>
      </c>
      <c r="DE366" s="71" t="str">
        <f t="shared" si="6396"/>
        <v/>
      </c>
      <c r="DF366" s="71" t="str">
        <f t="shared" si="6397"/>
        <v/>
      </c>
      <c r="DG366" s="71" t="str">
        <f t="shared" si="6398"/>
        <v/>
      </c>
      <c r="DH366" s="71" t="str">
        <f t="shared" si="6399"/>
        <v/>
      </c>
      <c r="DI366" s="71" t="str">
        <f t="shared" si="6400"/>
        <v/>
      </c>
      <c r="DJ366" s="71" t="str">
        <f t="shared" si="6401"/>
        <v/>
      </c>
      <c r="DK366" s="71" t="str">
        <f t="shared" si="6402"/>
        <v/>
      </c>
      <c r="DL366" s="71" t="str">
        <f t="shared" si="6403"/>
        <v/>
      </c>
      <c r="DM366" s="71" t="str">
        <f t="shared" si="6404"/>
        <v/>
      </c>
      <c r="DN366" s="71" t="str">
        <f t="shared" si="6405"/>
        <v/>
      </c>
      <c r="DO366" s="71" t="str">
        <f t="shared" si="6406"/>
        <v/>
      </c>
      <c r="DP366" s="71" t="str">
        <f t="shared" si="6407"/>
        <v/>
      </c>
      <c r="DQ366" s="71" t="str">
        <f t="shared" si="6408"/>
        <v/>
      </c>
      <c r="DR366" s="71" t="str">
        <f t="shared" si="6409"/>
        <v/>
      </c>
      <c r="DS366" s="71" t="str">
        <f t="shared" si="6410"/>
        <v/>
      </c>
      <c r="DT366" s="71" t="str">
        <f t="shared" si="6411"/>
        <v/>
      </c>
      <c r="DU366" s="71" t="str">
        <f t="shared" si="6412"/>
        <v/>
      </c>
      <c r="DV366" s="71" t="str">
        <f t="shared" si="6413"/>
        <v/>
      </c>
      <c r="DW366" s="71" t="str">
        <f t="shared" si="6414"/>
        <v/>
      </c>
      <c r="DX366" s="71" t="str">
        <f t="shared" si="6415"/>
        <v/>
      </c>
      <c r="DY366" s="71" t="str">
        <f t="shared" si="6416"/>
        <v/>
      </c>
      <c r="DZ366" s="71" t="str">
        <f t="shared" si="6417"/>
        <v/>
      </c>
      <c r="EA366" s="71" t="str">
        <f t="shared" si="6418"/>
        <v/>
      </c>
      <c r="EB366" s="71" t="str">
        <f t="shared" si="6419"/>
        <v/>
      </c>
      <c r="EC366" s="71" t="str">
        <f t="shared" si="6420"/>
        <v/>
      </c>
      <c r="ED366" s="71" t="str">
        <f t="shared" si="6421"/>
        <v/>
      </c>
      <c r="EE366" s="71" t="str">
        <f t="shared" si="6422"/>
        <v/>
      </c>
      <c r="EF366" s="71" t="str">
        <f t="shared" si="6423"/>
        <v/>
      </c>
      <c r="EG366" s="71" t="str">
        <f t="shared" si="6424"/>
        <v/>
      </c>
      <c r="EH366" s="71" t="str">
        <f t="shared" si="6425"/>
        <v/>
      </c>
      <c r="EI366" s="71" t="str">
        <f t="shared" si="6426"/>
        <v/>
      </c>
      <c r="EJ366" s="71" t="str">
        <f t="shared" si="6427"/>
        <v/>
      </c>
      <c r="EK366" s="71" t="str">
        <f t="shared" si="6428"/>
        <v/>
      </c>
      <c r="EL366" s="71" t="str">
        <f t="shared" si="6429"/>
        <v/>
      </c>
      <c r="EM366" s="71" t="str">
        <f t="shared" si="6430"/>
        <v/>
      </c>
      <c r="EN366" s="71" t="str">
        <f t="shared" si="6431"/>
        <v/>
      </c>
      <c r="EO366" s="71" t="str">
        <f t="shared" si="6432"/>
        <v/>
      </c>
      <c r="EP366" s="71" t="str">
        <f t="shared" si="6433"/>
        <v/>
      </c>
      <c r="EQ366" s="71" t="str">
        <f t="shared" si="6434"/>
        <v/>
      </c>
      <c r="ER366" s="71" t="str">
        <f t="shared" si="6435"/>
        <v/>
      </c>
      <c r="ES366" s="71" t="str">
        <f t="shared" si="6436"/>
        <v/>
      </c>
      <c r="ET366" s="71" t="str">
        <f t="shared" si="6437"/>
        <v/>
      </c>
      <c r="EU366" s="71" t="str">
        <f t="shared" si="6438"/>
        <v/>
      </c>
      <c r="EV366" s="71" t="str">
        <f t="shared" si="6439"/>
        <v/>
      </c>
      <c r="EW366" s="71" t="str">
        <f t="shared" si="6440"/>
        <v/>
      </c>
      <c r="EX366" s="71" t="str">
        <f t="shared" si="6441"/>
        <v/>
      </c>
      <c r="EY366" s="71" t="str">
        <f t="shared" si="6442"/>
        <v/>
      </c>
      <c r="EZ366" s="71" t="str">
        <f t="shared" si="6443"/>
        <v/>
      </c>
      <c r="FA366" s="71" t="str">
        <f t="shared" si="6444"/>
        <v/>
      </c>
      <c r="FB366" s="71" t="str">
        <f t="shared" si="6445"/>
        <v/>
      </c>
      <c r="FC366" s="71" t="str">
        <f t="shared" si="6446"/>
        <v/>
      </c>
      <c r="FD366" s="71" t="str">
        <f t="shared" si="6447"/>
        <v/>
      </c>
      <c r="FE366" s="71" t="str">
        <f t="shared" si="6448"/>
        <v/>
      </c>
      <c r="FF366" s="71" t="str">
        <f t="shared" si="6449"/>
        <v/>
      </c>
      <c r="FG366" s="71" t="str">
        <f t="shared" si="6450"/>
        <v/>
      </c>
      <c r="FH366" s="71" t="str">
        <f t="shared" si="6451"/>
        <v/>
      </c>
      <c r="FI366" s="71" t="str">
        <f t="shared" si="6452"/>
        <v/>
      </c>
      <c r="FJ366" s="71" t="str">
        <f t="shared" si="6453"/>
        <v/>
      </c>
      <c r="FK366" s="71" t="str">
        <f t="shared" si="6454"/>
        <v/>
      </c>
      <c r="FL366" s="71" t="str">
        <f t="shared" si="6455"/>
        <v/>
      </c>
      <c r="FM366" s="71" t="str">
        <f t="shared" si="6456"/>
        <v/>
      </c>
      <c r="FN366" s="71" t="str">
        <f t="shared" si="6457"/>
        <v/>
      </c>
      <c r="FO366" s="71" t="str">
        <f t="shared" si="6458"/>
        <v/>
      </c>
      <c r="FP366" s="71" t="str">
        <f t="shared" si="6459"/>
        <v/>
      </c>
      <c r="FQ366" s="71" t="str">
        <f t="shared" si="6460"/>
        <v/>
      </c>
      <c r="FR366" s="71" t="str">
        <f t="shared" si="6461"/>
        <v/>
      </c>
      <c r="FS366" s="71" t="str">
        <f t="shared" si="6462"/>
        <v/>
      </c>
    </row>
    <row r="367" spans="1:175" ht="16.5">
      <c r="A367" s="133"/>
      <c r="B367" s="80" t="s">
        <v>996</v>
      </c>
      <c r="C367" s="148" t="s">
        <v>987</v>
      </c>
      <c r="K367" s="150"/>
      <c r="T367" s="146" t="s">
        <v>997</v>
      </c>
      <c r="U367" s="85" t="s">
        <v>989</v>
      </c>
      <c r="CN367" s="70" t="str">
        <f t="shared" si="6387"/>
        <v>InitUnitState('IK1E',,,,,,,,,,)</v>
      </c>
      <c r="CO367" s="70" t="str">
        <f t="shared" si="6388"/>
        <v>InitUnitNormal('IK1E',,,,,,,,,,)</v>
      </c>
      <c r="CP367" s="70" t="str">
        <f t="shared" si="6389"/>
        <v>InitUnitMagic('IK1E',,,,,,,,,,)</v>
      </c>
      <c r="CQ367" s="70" t="str">
        <f t="shared" si="6390"/>
        <v>InitUnitAdd('IK1E',,,,,,,,,,)</v>
      </c>
      <c r="CR367" s="70" t="str">
        <f t="shared" si="6391"/>
        <v>InitEquipData('IK1E',,"",,,,,'','','','','','',"ReplaceableTextures\\CommandButtons\\BTNSST10.blp")</v>
      </c>
      <c r="CU367" s="95" t="str">
        <f t="shared" si="6392"/>
        <v>|n</v>
      </c>
      <c r="CV367" s="61" t="str">
        <f t="shared" si="6311"/>
        <v>致命倍率|Cffffc926+300%|n|n|r|Cffaaaaaa○|CffFFD24D火之符印+1|r|r|n|n|Cff00ff7f点击穿戴或脱卸。|r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6393"/>
        <v/>
      </c>
      <c r="DC367" s="71" t="str">
        <f t="shared" si="6394"/>
        <v/>
      </c>
      <c r="DD367" s="71" t="str">
        <f t="shared" si="6395"/>
        <v/>
      </c>
      <c r="DE367" s="71" t="str">
        <f t="shared" si="6396"/>
        <v/>
      </c>
      <c r="DF367" s="71" t="str">
        <f t="shared" si="6397"/>
        <v/>
      </c>
      <c r="DG367" s="71" t="str">
        <f t="shared" si="6398"/>
        <v/>
      </c>
      <c r="DH367" s="71" t="str">
        <f t="shared" si="6399"/>
        <v/>
      </c>
      <c r="DI367" s="71" t="str">
        <f t="shared" si="6400"/>
        <v/>
      </c>
      <c r="DJ367" s="71" t="str">
        <f t="shared" si="6401"/>
        <v/>
      </c>
      <c r="DK367" s="71" t="str">
        <f t="shared" si="6402"/>
        <v/>
      </c>
      <c r="DL367" s="71" t="str">
        <f t="shared" si="6403"/>
        <v/>
      </c>
      <c r="DM367" s="71" t="str">
        <f t="shared" si="6404"/>
        <v/>
      </c>
      <c r="DN367" s="71" t="str">
        <f t="shared" si="6405"/>
        <v/>
      </c>
      <c r="DO367" s="71" t="str">
        <f t="shared" si="6406"/>
        <v/>
      </c>
      <c r="DP367" s="71" t="str">
        <f t="shared" si="6407"/>
        <v/>
      </c>
      <c r="DQ367" s="71" t="str">
        <f t="shared" si="6408"/>
        <v/>
      </c>
      <c r="DR367" s="71" t="str">
        <f t="shared" si="6409"/>
        <v/>
      </c>
      <c r="DS367" s="71" t="str">
        <f t="shared" si="6410"/>
        <v/>
      </c>
      <c r="DT367" s="71" t="str">
        <f t="shared" si="6411"/>
        <v/>
      </c>
      <c r="DU367" s="71" t="str">
        <f t="shared" si="6412"/>
        <v/>
      </c>
      <c r="DV367" s="71" t="str">
        <f t="shared" si="6413"/>
        <v/>
      </c>
      <c r="DW367" s="71" t="str">
        <f t="shared" si="6414"/>
        <v/>
      </c>
      <c r="DX367" s="71" t="str">
        <f t="shared" si="6415"/>
        <v/>
      </c>
      <c r="DY367" s="71" t="str">
        <f t="shared" si="6416"/>
        <v/>
      </c>
      <c r="DZ367" s="71" t="str">
        <f t="shared" si="6417"/>
        <v/>
      </c>
      <c r="EA367" s="71" t="str">
        <f t="shared" si="6418"/>
        <v/>
      </c>
      <c r="EB367" s="71" t="str">
        <f t="shared" si="6419"/>
        <v/>
      </c>
      <c r="EC367" s="71" t="str">
        <f t="shared" si="6420"/>
        <v/>
      </c>
      <c r="ED367" s="71" t="str">
        <f t="shared" si="6421"/>
        <v/>
      </c>
      <c r="EE367" s="71" t="str">
        <f t="shared" si="6422"/>
        <v/>
      </c>
      <c r="EF367" s="71" t="str">
        <f t="shared" si="6423"/>
        <v/>
      </c>
      <c r="EG367" s="71" t="str">
        <f t="shared" si="6424"/>
        <v/>
      </c>
      <c r="EH367" s="71" t="str">
        <f t="shared" si="6425"/>
        <v/>
      </c>
      <c r="EI367" s="71" t="str">
        <f t="shared" si="6426"/>
        <v/>
      </c>
      <c r="EJ367" s="71" t="str">
        <f t="shared" si="6427"/>
        <v/>
      </c>
      <c r="EK367" s="71" t="str">
        <f t="shared" si="6428"/>
        <v/>
      </c>
      <c r="EL367" s="71" t="str">
        <f t="shared" si="6429"/>
        <v/>
      </c>
      <c r="EM367" s="71" t="str">
        <f t="shared" si="6430"/>
        <v/>
      </c>
      <c r="EN367" s="71" t="str">
        <f t="shared" si="6431"/>
        <v/>
      </c>
      <c r="EO367" s="71" t="str">
        <f t="shared" si="6432"/>
        <v/>
      </c>
      <c r="EP367" s="71" t="str">
        <f t="shared" si="6433"/>
        <v/>
      </c>
      <c r="EQ367" s="71" t="str">
        <f t="shared" si="6434"/>
        <v/>
      </c>
      <c r="ER367" s="71" t="str">
        <f t="shared" si="6435"/>
        <v/>
      </c>
      <c r="ES367" s="71" t="str">
        <f t="shared" si="6436"/>
        <v/>
      </c>
      <c r="ET367" s="71" t="str">
        <f t="shared" si="6437"/>
        <v/>
      </c>
      <c r="EU367" s="71" t="str">
        <f t="shared" si="6438"/>
        <v/>
      </c>
      <c r="EV367" s="71" t="str">
        <f t="shared" si="6439"/>
        <v/>
      </c>
      <c r="EW367" s="71" t="str">
        <f t="shared" si="6440"/>
        <v/>
      </c>
      <c r="EX367" s="71" t="str">
        <f t="shared" si="6441"/>
        <v/>
      </c>
      <c r="EY367" s="71" t="str">
        <f t="shared" si="6442"/>
        <v/>
      </c>
      <c r="EZ367" s="71" t="str">
        <f t="shared" si="6443"/>
        <v/>
      </c>
      <c r="FA367" s="71" t="str">
        <f t="shared" si="6444"/>
        <v/>
      </c>
      <c r="FB367" s="71" t="str">
        <f t="shared" si="6445"/>
        <v/>
      </c>
      <c r="FC367" s="71" t="str">
        <f t="shared" si="6446"/>
        <v/>
      </c>
      <c r="FD367" s="71" t="str">
        <f t="shared" si="6447"/>
        <v/>
      </c>
      <c r="FE367" s="71" t="str">
        <f t="shared" si="6448"/>
        <v/>
      </c>
      <c r="FF367" s="71" t="str">
        <f t="shared" si="6449"/>
        <v/>
      </c>
      <c r="FG367" s="71" t="str">
        <f t="shared" si="6450"/>
        <v/>
      </c>
      <c r="FH367" s="71" t="str">
        <f t="shared" si="6451"/>
        <v/>
      </c>
      <c r="FI367" s="71" t="str">
        <f t="shared" si="6452"/>
        <v/>
      </c>
      <c r="FJ367" s="71" t="str">
        <f t="shared" si="6453"/>
        <v/>
      </c>
      <c r="FK367" s="71" t="str">
        <f t="shared" si="6454"/>
        <v/>
      </c>
      <c r="FL367" s="71" t="str">
        <f t="shared" si="6455"/>
        <v/>
      </c>
      <c r="FM367" s="71" t="str">
        <f t="shared" si="6456"/>
        <v/>
      </c>
      <c r="FN367" s="71" t="str">
        <f t="shared" si="6457"/>
        <v/>
      </c>
      <c r="FO367" s="71" t="str">
        <f t="shared" si="6458"/>
        <v/>
      </c>
      <c r="FP367" s="71" t="str">
        <f t="shared" si="6459"/>
        <v/>
      </c>
      <c r="FQ367" s="71" t="str">
        <f t="shared" si="6460"/>
        <v/>
      </c>
      <c r="FR367" s="71" t="str">
        <f t="shared" si="6461"/>
        <v/>
      </c>
      <c r="FS367" s="71" t="str">
        <f t="shared" si="6462"/>
        <v/>
      </c>
    </row>
    <row r="368" spans="1:175" ht="16.5">
      <c r="A368" s="133"/>
      <c r="B368" s="80" t="s">
        <v>998</v>
      </c>
      <c r="C368" s="148" t="s">
        <v>987</v>
      </c>
      <c r="K368" s="150"/>
      <c r="T368" s="146" t="s">
        <v>999</v>
      </c>
      <c r="U368" s="85" t="s">
        <v>989</v>
      </c>
      <c r="CN368" s="70" t="str">
        <f t="shared" si="6387"/>
        <v>InitUnitState('IK1F',,,,,,,,,,)</v>
      </c>
      <c r="CO368" s="70" t="str">
        <f t="shared" si="6388"/>
        <v>InitUnitNormal('IK1F',,,,,,,,,,)</v>
      </c>
      <c r="CP368" s="70" t="str">
        <f t="shared" si="6389"/>
        <v>InitUnitMagic('IK1F',,,,,,,,,,)</v>
      </c>
      <c r="CQ368" s="70" t="str">
        <f t="shared" si="6390"/>
        <v>InitUnitAdd('IK1F',,,,,,,,,,)</v>
      </c>
      <c r="CR368" s="70" t="str">
        <f t="shared" si="6391"/>
        <v>InitEquipData('IK1F',,"",,,,,'','','','','','',"ReplaceableTextures\\CommandButtons\\BTNSST10.blp")</v>
      </c>
      <c r="CU368" s="95" t="str">
        <f t="shared" si="6392"/>
        <v>|n</v>
      </c>
      <c r="CV368" s="61" t="str">
        <f t="shared" si="6311"/>
        <v>致命倍率|Cffffc926+300%|n|n|r|Cffaaaaaa○|CffFFD24D土之符印+1|r|r|n|n|Cff00ff7f点击穿戴或脱卸。|r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6393"/>
        <v/>
      </c>
      <c r="DC368" s="71" t="str">
        <f t="shared" si="6394"/>
        <v/>
      </c>
      <c r="DD368" s="71" t="str">
        <f t="shared" si="6395"/>
        <v/>
      </c>
      <c r="DE368" s="71" t="str">
        <f t="shared" si="6396"/>
        <v/>
      </c>
      <c r="DF368" s="71" t="str">
        <f t="shared" si="6397"/>
        <v/>
      </c>
      <c r="DG368" s="71" t="str">
        <f t="shared" si="6398"/>
        <v/>
      </c>
      <c r="DH368" s="71" t="str">
        <f t="shared" si="6399"/>
        <v/>
      </c>
      <c r="DI368" s="71" t="str">
        <f t="shared" si="6400"/>
        <v/>
      </c>
      <c r="DJ368" s="71" t="str">
        <f t="shared" si="6401"/>
        <v/>
      </c>
      <c r="DK368" s="71" t="str">
        <f t="shared" si="6402"/>
        <v/>
      </c>
      <c r="DL368" s="71" t="str">
        <f t="shared" si="6403"/>
        <v/>
      </c>
      <c r="DM368" s="71" t="str">
        <f t="shared" si="6404"/>
        <v/>
      </c>
      <c r="DN368" s="71" t="str">
        <f t="shared" si="6405"/>
        <v/>
      </c>
      <c r="DO368" s="71" t="str">
        <f t="shared" si="6406"/>
        <v/>
      </c>
      <c r="DP368" s="71" t="str">
        <f t="shared" si="6407"/>
        <v/>
      </c>
      <c r="DQ368" s="71" t="str">
        <f t="shared" si="6408"/>
        <v/>
      </c>
      <c r="DR368" s="71" t="str">
        <f t="shared" si="6409"/>
        <v/>
      </c>
      <c r="DS368" s="71" t="str">
        <f t="shared" si="6410"/>
        <v/>
      </c>
      <c r="DT368" s="71" t="str">
        <f t="shared" si="6411"/>
        <v/>
      </c>
      <c r="DU368" s="71" t="str">
        <f t="shared" si="6412"/>
        <v/>
      </c>
      <c r="DV368" s="71" t="str">
        <f t="shared" si="6413"/>
        <v/>
      </c>
      <c r="DW368" s="71" t="str">
        <f t="shared" si="6414"/>
        <v/>
      </c>
      <c r="DX368" s="71" t="str">
        <f t="shared" si="6415"/>
        <v/>
      </c>
      <c r="DY368" s="71" t="str">
        <f t="shared" si="6416"/>
        <v/>
      </c>
      <c r="DZ368" s="71" t="str">
        <f t="shared" si="6417"/>
        <v/>
      </c>
      <c r="EA368" s="71" t="str">
        <f t="shared" si="6418"/>
        <v/>
      </c>
      <c r="EB368" s="71" t="str">
        <f t="shared" si="6419"/>
        <v/>
      </c>
      <c r="EC368" s="71" t="str">
        <f t="shared" si="6420"/>
        <v/>
      </c>
      <c r="ED368" s="71" t="str">
        <f t="shared" si="6421"/>
        <v/>
      </c>
      <c r="EE368" s="71" t="str">
        <f t="shared" si="6422"/>
        <v/>
      </c>
      <c r="EF368" s="71" t="str">
        <f t="shared" si="6423"/>
        <v/>
      </c>
      <c r="EG368" s="71" t="str">
        <f t="shared" si="6424"/>
        <v/>
      </c>
      <c r="EH368" s="71" t="str">
        <f t="shared" si="6425"/>
        <v/>
      </c>
      <c r="EI368" s="71" t="str">
        <f t="shared" si="6426"/>
        <v/>
      </c>
      <c r="EJ368" s="71" t="str">
        <f t="shared" si="6427"/>
        <v/>
      </c>
      <c r="EK368" s="71" t="str">
        <f t="shared" si="6428"/>
        <v/>
      </c>
      <c r="EL368" s="71" t="str">
        <f t="shared" si="6429"/>
        <v/>
      </c>
      <c r="EM368" s="71" t="str">
        <f t="shared" si="6430"/>
        <v/>
      </c>
      <c r="EN368" s="71" t="str">
        <f t="shared" si="6431"/>
        <v/>
      </c>
      <c r="EO368" s="71" t="str">
        <f t="shared" si="6432"/>
        <v/>
      </c>
      <c r="EP368" s="71" t="str">
        <f t="shared" si="6433"/>
        <v/>
      </c>
      <c r="EQ368" s="71" t="str">
        <f t="shared" si="6434"/>
        <v/>
      </c>
      <c r="ER368" s="71" t="str">
        <f t="shared" si="6435"/>
        <v/>
      </c>
      <c r="ES368" s="71" t="str">
        <f t="shared" si="6436"/>
        <v/>
      </c>
      <c r="ET368" s="71" t="str">
        <f t="shared" si="6437"/>
        <v/>
      </c>
      <c r="EU368" s="71" t="str">
        <f t="shared" si="6438"/>
        <v/>
      </c>
      <c r="EV368" s="71" t="str">
        <f t="shared" si="6439"/>
        <v/>
      </c>
      <c r="EW368" s="71" t="str">
        <f t="shared" si="6440"/>
        <v/>
      </c>
      <c r="EX368" s="71" t="str">
        <f t="shared" si="6441"/>
        <v/>
      </c>
      <c r="EY368" s="71" t="str">
        <f t="shared" si="6442"/>
        <v/>
      </c>
      <c r="EZ368" s="71" t="str">
        <f t="shared" si="6443"/>
        <v/>
      </c>
      <c r="FA368" s="71" t="str">
        <f t="shared" si="6444"/>
        <v/>
      </c>
      <c r="FB368" s="71" t="str">
        <f t="shared" si="6445"/>
        <v/>
      </c>
      <c r="FC368" s="71" t="str">
        <f t="shared" si="6446"/>
        <v/>
      </c>
      <c r="FD368" s="71" t="str">
        <f t="shared" si="6447"/>
        <v/>
      </c>
      <c r="FE368" s="71" t="str">
        <f t="shared" si="6448"/>
        <v/>
      </c>
      <c r="FF368" s="71" t="str">
        <f t="shared" si="6449"/>
        <v/>
      </c>
      <c r="FG368" s="71" t="str">
        <f t="shared" si="6450"/>
        <v/>
      </c>
      <c r="FH368" s="71" t="str">
        <f t="shared" si="6451"/>
        <v/>
      </c>
      <c r="FI368" s="71" t="str">
        <f t="shared" si="6452"/>
        <v/>
      </c>
      <c r="FJ368" s="71" t="str">
        <f t="shared" si="6453"/>
        <v/>
      </c>
      <c r="FK368" s="71" t="str">
        <f t="shared" si="6454"/>
        <v/>
      </c>
      <c r="FL368" s="71" t="str">
        <f t="shared" si="6455"/>
        <v/>
      </c>
      <c r="FM368" s="71" t="str">
        <f t="shared" si="6456"/>
        <v/>
      </c>
      <c r="FN368" s="71" t="str">
        <f t="shared" si="6457"/>
        <v/>
      </c>
      <c r="FO368" s="71" t="str">
        <f t="shared" si="6458"/>
        <v/>
      </c>
      <c r="FP368" s="71" t="str">
        <f t="shared" si="6459"/>
        <v/>
      </c>
      <c r="FQ368" s="71" t="str">
        <f t="shared" si="6460"/>
        <v/>
      </c>
      <c r="FR368" s="71" t="str">
        <f t="shared" si="6461"/>
        <v/>
      </c>
      <c r="FS368" s="71" t="str">
        <f t="shared" si="6462"/>
        <v/>
      </c>
    </row>
    <row r="369" spans="1:175" ht="16.5">
      <c r="A369" s="133"/>
      <c r="B369" s="80" t="s">
        <v>1000</v>
      </c>
      <c r="C369" s="148" t="s">
        <v>987</v>
      </c>
      <c r="K369" s="150"/>
      <c r="T369" s="146" t="s">
        <v>1001</v>
      </c>
      <c r="U369" s="85" t="s">
        <v>989</v>
      </c>
      <c r="CN369" s="70" t="str">
        <f t="shared" si="6387"/>
        <v>InitUnitState('IK1G',,,,,,,,,,)</v>
      </c>
      <c r="CO369" s="70" t="str">
        <f t="shared" si="6388"/>
        <v>InitUnitNormal('IK1G',,,,,,,,,,)</v>
      </c>
      <c r="CP369" s="70" t="str">
        <f t="shared" si="6389"/>
        <v>InitUnitMagic('IK1G',,,,,,,,,,)</v>
      </c>
      <c r="CQ369" s="70" t="str">
        <f t="shared" si="6390"/>
        <v>InitUnitAdd('IK1G',,,,,,,,,,)</v>
      </c>
      <c r="CR369" s="70" t="str">
        <f t="shared" si="6391"/>
        <v>InitEquipData('IK1G',,"",,,,,'','','','','','',"ReplaceableTextures\\CommandButtons\\BTNSST10.blp")</v>
      </c>
      <c r="CU369" s="95" t="str">
        <f t="shared" si="6392"/>
        <v>|n</v>
      </c>
      <c r="CV369" s="61" t="str">
        <f t="shared" si="6311"/>
        <v>致命倍率|Cffffc926+300%|n|n|r|Cffaaaaaa○|CffFFD24D光之符印+1|r|r|n|n|Cff00ff7f点击穿戴或脱卸。|r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6393"/>
        <v/>
      </c>
      <c r="DC369" s="71" t="str">
        <f t="shared" si="6394"/>
        <v/>
      </c>
      <c r="DD369" s="71" t="str">
        <f t="shared" si="6395"/>
        <v/>
      </c>
      <c r="DE369" s="71" t="str">
        <f t="shared" si="6396"/>
        <v/>
      </c>
      <c r="DF369" s="71" t="str">
        <f t="shared" si="6397"/>
        <v/>
      </c>
      <c r="DG369" s="71" t="str">
        <f t="shared" si="6398"/>
        <v/>
      </c>
      <c r="DH369" s="71" t="str">
        <f t="shared" si="6399"/>
        <v/>
      </c>
      <c r="DI369" s="71" t="str">
        <f t="shared" si="6400"/>
        <v/>
      </c>
      <c r="DJ369" s="71" t="str">
        <f t="shared" si="6401"/>
        <v/>
      </c>
      <c r="DK369" s="71" t="str">
        <f t="shared" si="6402"/>
        <v/>
      </c>
      <c r="DL369" s="71" t="str">
        <f t="shared" si="6403"/>
        <v/>
      </c>
      <c r="DM369" s="71" t="str">
        <f t="shared" si="6404"/>
        <v/>
      </c>
      <c r="DN369" s="71" t="str">
        <f t="shared" si="6405"/>
        <v/>
      </c>
      <c r="DO369" s="71" t="str">
        <f t="shared" si="6406"/>
        <v/>
      </c>
      <c r="DP369" s="71" t="str">
        <f t="shared" si="6407"/>
        <v/>
      </c>
      <c r="DQ369" s="71" t="str">
        <f t="shared" si="6408"/>
        <v/>
      </c>
      <c r="DR369" s="71" t="str">
        <f t="shared" si="6409"/>
        <v/>
      </c>
      <c r="DS369" s="71" t="str">
        <f t="shared" si="6410"/>
        <v/>
      </c>
      <c r="DT369" s="71" t="str">
        <f t="shared" si="6411"/>
        <v/>
      </c>
      <c r="DU369" s="71" t="str">
        <f t="shared" si="6412"/>
        <v/>
      </c>
      <c r="DV369" s="71" t="str">
        <f t="shared" si="6413"/>
        <v/>
      </c>
      <c r="DW369" s="71" t="str">
        <f t="shared" si="6414"/>
        <v/>
      </c>
      <c r="DX369" s="71" t="str">
        <f t="shared" si="6415"/>
        <v/>
      </c>
      <c r="DY369" s="71" t="str">
        <f t="shared" si="6416"/>
        <v/>
      </c>
      <c r="DZ369" s="71" t="str">
        <f t="shared" si="6417"/>
        <v/>
      </c>
      <c r="EA369" s="71" t="str">
        <f t="shared" si="6418"/>
        <v/>
      </c>
      <c r="EB369" s="71" t="str">
        <f t="shared" si="6419"/>
        <v/>
      </c>
      <c r="EC369" s="71" t="str">
        <f t="shared" si="6420"/>
        <v/>
      </c>
      <c r="ED369" s="71" t="str">
        <f t="shared" si="6421"/>
        <v/>
      </c>
      <c r="EE369" s="71" t="str">
        <f t="shared" si="6422"/>
        <v/>
      </c>
      <c r="EF369" s="71" t="str">
        <f t="shared" si="6423"/>
        <v/>
      </c>
      <c r="EG369" s="71" t="str">
        <f t="shared" si="6424"/>
        <v/>
      </c>
      <c r="EH369" s="71" t="str">
        <f t="shared" si="6425"/>
        <v/>
      </c>
      <c r="EI369" s="71" t="str">
        <f t="shared" si="6426"/>
        <v/>
      </c>
      <c r="EJ369" s="71" t="str">
        <f t="shared" si="6427"/>
        <v/>
      </c>
      <c r="EK369" s="71" t="str">
        <f t="shared" si="6428"/>
        <v/>
      </c>
      <c r="EL369" s="71" t="str">
        <f t="shared" si="6429"/>
        <v/>
      </c>
      <c r="EM369" s="71" t="str">
        <f t="shared" si="6430"/>
        <v/>
      </c>
      <c r="EN369" s="71" t="str">
        <f t="shared" si="6431"/>
        <v/>
      </c>
      <c r="EO369" s="71" t="str">
        <f t="shared" si="6432"/>
        <v/>
      </c>
      <c r="EP369" s="71" t="str">
        <f t="shared" si="6433"/>
        <v/>
      </c>
      <c r="EQ369" s="71" t="str">
        <f t="shared" si="6434"/>
        <v/>
      </c>
      <c r="ER369" s="71" t="str">
        <f t="shared" si="6435"/>
        <v/>
      </c>
      <c r="ES369" s="71" t="str">
        <f t="shared" si="6436"/>
        <v/>
      </c>
      <c r="ET369" s="71" t="str">
        <f t="shared" si="6437"/>
        <v/>
      </c>
      <c r="EU369" s="71" t="str">
        <f t="shared" si="6438"/>
        <v/>
      </c>
      <c r="EV369" s="71" t="str">
        <f t="shared" si="6439"/>
        <v/>
      </c>
      <c r="EW369" s="71" t="str">
        <f t="shared" si="6440"/>
        <v/>
      </c>
      <c r="EX369" s="71" t="str">
        <f t="shared" si="6441"/>
        <v/>
      </c>
      <c r="EY369" s="71" t="str">
        <f t="shared" si="6442"/>
        <v/>
      </c>
      <c r="EZ369" s="71" t="str">
        <f t="shared" si="6443"/>
        <v/>
      </c>
      <c r="FA369" s="71" t="str">
        <f t="shared" si="6444"/>
        <v/>
      </c>
      <c r="FB369" s="71" t="str">
        <f t="shared" si="6445"/>
        <v/>
      </c>
      <c r="FC369" s="71" t="str">
        <f t="shared" si="6446"/>
        <v/>
      </c>
      <c r="FD369" s="71" t="str">
        <f t="shared" si="6447"/>
        <v/>
      </c>
      <c r="FE369" s="71" t="str">
        <f t="shared" si="6448"/>
        <v/>
      </c>
      <c r="FF369" s="71" t="str">
        <f t="shared" si="6449"/>
        <v/>
      </c>
      <c r="FG369" s="71" t="str">
        <f t="shared" si="6450"/>
        <v/>
      </c>
      <c r="FH369" s="71" t="str">
        <f t="shared" si="6451"/>
        <v/>
      </c>
      <c r="FI369" s="71" t="str">
        <f t="shared" si="6452"/>
        <v/>
      </c>
      <c r="FJ369" s="71" t="str">
        <f t="shared" si="6453"/>
        <v/>
      </c>
      <c r="FK369" s="71" t="str">
        <f t="shared" si="6454"/>
        <v/>
      </c>
      <c r="FL369" s="71" t="str">
        <f t="shared" si="6455"/>
        <v/>
      </c>
      <c r="FM369" s="71" t="str">
        <f t="shared" si="6456"/>
        <v/>
      </c>
      <c r="FN369" s="71" t="str">
        <f t="shared" si="6457"/>
        <v/>
      </c>
      <c r="FO369" s="71" t="str">
        <f t="shared" si="6458"/>
        <v/>
      </c>
      <c r="FP369" s="71" t="str">
        <f t="shared" si="6459"/>
        <v/>
      </c>
      <c r="FQ369" s="71" t="str">
        <f t="shared" si="6460"/>
        <v/>
      </c>
      <c r="FR369" s="71" t="str">
        <f t="shared" si="6461"/>
        <v/>
      </c>
      <c r="FS369" s="71" t="str">
        <f t="shared" si="6462"/>
        <v/>
      </c>
    </row>
    <row r="370" spans="1:175" ht="16.5">
      <c r="A370" s="133"/>
      <c r="B370" s="80" t="s">
        <v>1002</v>
      </c>
      <c r="C370" s="148" t="s">
        <v>987</v>
      </c>
      <c r="K370" s="150"/>
      <c r="T370" s="146" t="s">
        <v>1003</v>
      </c>
      <c r="U370" s="85" t="s">
        <v>989</v>
      </c>
      <c r="CN370" s="70" t="str">
        <f t="shared" si="6387"/>
        <v>InitUnitState('IK1H',,,,,,,,,,)</v>
      </c>
      <c r="CO370" s="70" t="str">
        <f t="shared" si="6388"/>
        <v>InitUnitNormal('IK1H',,,,,,,,,,)</v>
      </c>
      <c r="CP370" s="70" t="str">
        <f t="shared" si="6389"/>
        <v>InitUnitMagic('IK1H',,,,,,,,,,)</v>
      </c>
      <c r="CQ370" s="70" t="str">
        <f t="shared" si="6390"/>
        <v>InitUnitAdd('IK1H',,,,,,,,,,)</v>
      </c>
      <c r="CR370" s="70" t="str">
        <f t="shared" si="6391"/>
        <v>InitEquipData('IK1H',,"",,,,,'','','','','','',"ReplaceableTextures\\CommandButtons\\BTNSST10.blp")</v>
      </c>
      <c r="CU370" s="95" t="str">
        <f t="shared" si="6392"/>
        <v>|n</v>
      </c>
      <c r="CV370" s="61" t="str">
        <f t="shared" si="6311"/>
        <v>致命倍率|Cffffc926+300%|n|n|r|Cffaaaaaa○|CffFFD24D雷之符印+1|r|r|n|n|Cff00ff7f点击穿戴或脱卸。|r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6393"/>
        <v/>
      </c>
      <c r="DC370" s="71" t="str">
        <f t="shared" si="6394"/>
        <v/>
      </c>
      <c r="DD370" s="71" t="str">
        <f t="shared" si="6395"/>
        <v/>
      </c>
      <c r="DE370" s="71" t="str">
        <f t="shared" si="6396"/>
        <v/>
      </c>
      <c r="DF370" s="71" t="str">
        <f t="shared" si="6397"/>
        <v/>
      </c>
      <c r="DG370" s="71" t="str">
        <f t="shared" si="6398"/>
        <v/>
      </c>
      <c r="DH370" s="71" t="str">
        <f t="shared" si="6399"/>
        <v/>
      </c>
      <c r="DI370" s="71" t="str">
        <f t="shared" si="6400"/>
        <v/>
      </c>
      <c r="DJ370" s="71" t="str">
        <f t="shared" si="6401"/>
        <v/>
      </c>
      <c r="DK370" s="71" t="str">
        <f t="shared" si="6402"/>
        <v/>
      </c>
      <c r="DL370" s="71" t="str">
        <f t="shared" si="6403"/>
        <v/>
      </c>
      <c r="DM370" s="71" t="str">
        <f t="shared" si="6404"/>
        <v/>
      </c>
      <c r="DN370" s="71" t="str">
        <f t="shared" si="6405"/>
        <v/>
      </c>
      <c r="DO370" s="71" t="str">
        <f t="shared" si="6406"/>
        <v/>
      </c>
      <c r="DP370" s="71" t="str">
        <f t="shared" si="6407"/>
        <v/>
      </c>
      <c r="DQ370" s="71" t="str">
        <f t="shared" si="6408"/>
        <v/>
      </c>
      <c r="DR370" s="71" t="str">
        <f t="shared" si="6409"/>
        <v/>
      </c>
      <c r="DS370" s="71" t="str">
        <f t="shared" si="6410"/>
        <v/>
      </c>
      <c r="DT370" s="71" t="str">
        <f t="shared" si="6411"/>
        <v/>
      </c>
      <c r="DU370" s="71" t="str">
        <f t="shared" si="6412"/>
        <v/>
      </c>
      <c r="DV370" s="71" t="str">
        <f t="shared" si="6413"/>
        <v/>
      </c>
      <c r="DW370" s="71" t="str">
        <f t="shared" si="6414"/>
        <v/>
      </c>
      <c r="DX370" s="71" t="str">
        <f t="shared" si="6415"/>
        <v/>
      </c>
      <c r="DY370" s="71" t="str">
        <f t="shared" si="6416"/>
        <v/>
      </c>
      <c r="DZ370" s="71" t="str">
        <f t="shared" si="6417"/>
        <v/>
      </c>
      <c r="EA370" s="71" t="str">
        <f t="shared" si="6418"/>
        <v/>
      </c>
      <c r="EB370" s="71" t="str">
        <f t="shared" si="6419"/>
        <v/>
      </c>
      <c r="EC370" s="71" t="str">
        <f t="shared" si="6420"/>
        <v/>
      </c>
      <c r="ED370" s="71" t="str">
        <f t="shared" si="6421"/>
        <v/>
      </c>
      <c r="EE370" s="71" t="str">
        <f t="shared" si="6422"/>
        <v/>
      </c>
      <c r="EF370" s="71" t="str">
        <f t="shared" si="6423"/>
        <v/>
      </c>
      <c r="EG370" s="71" t="str">
        <f t="shared" si="6424"/>
        <v/>
      </c>
      <c r="EH370" s="71" t="str">
        <f t="shared" si="6425"/>
        <v/>
      </c>
      <c r="EI370" s="71" t="str">
        <f t="shared" si="6426"/>
        <v/>
      </c>
      <c r="EJ370" s="71" t="str">
        <f t="shared" si="6427"/>
        <v/>
      </c>
      <c r="EK370" s="71" t="str">
        <f t="shared" si="6428"/>
        <v/>
      </c>
      <c r="EL370" s="71" t="str">
        <f t="shared" si="6429"/>
        <v/>
      </c>
      <c r="EM370" s="71" t="str">
        <f t="shared" si="6430"/>
        <v/>
      </c>
      <c r="EN370" s="71" t="str">
        <f t="shared" si="6431"/>
        <v/>
      </c>
      <c r="EO370" s="71" t="str">
        <f t="shared" si="6432"/>
        <v/>
      </c>
      <c r="EP370" s="71" t="str">
        <f t="shared" si="6433"/>
        <v/>
      </c>
      <c r="EQ370" s="71" t="str">
        <f t="shared" si="6434"/>
        <v/>
      </c>
      <c r="ER370" s="71" t="str">
        <f t="shared" si="6435"/>
        <v/>
      </c>
      <c r="ES370" s="71" t="str">
        <f t="shared" si="6436"/>
        <v/>
      </c>
      <c r="ET370" s="71" t="str">
        <f t="shared" si="6437"/>
        <v/>
      </c>
      <c r="EU370" s="71" t="str">
        <f t="shared" si="6438"/>
        <v/>
      </c>
      <c r="EV370" s="71" t="str">
        <f t="shared" si="6439"/>
        <v/>
      </c>
      <c r="EW370" s="71" t="str">
        <f t="shared" si="6440"/>
        <v/>
      </c>
      <c r="EX370" s="71" t="str">
        <f t="shared" si="6441"/>
        <v/>
      </c>
      <c r="EY370" s="71" t="str">
        <f t="shared" si="6442"/>
        <v/>
      </c>
      <c r="EZ370" s="71" t="str">
        <f t="shared" si="6443"/>
        <v/>
      </c>
      <c r="FA370" s="71" t="str">
        <f t="shared" si="6444"/>
        <v/>
      </c>
      <c r="FB370" s="71" t="str">
        <f t="shared" si="6445"/>
        <v/>
      </c>
      <c r="FC370" s="71" t="str">
        <f t="shared" si="6446"/>
        <v/>
      </c>
      <c r="FD370" s="71" t="str">
        <f t="shared" si="6447"/>
        <v/>
      </c>
      <c r="FE370" s="71" t="str">
        <f t="shared" si="6448"/>
        <v/>
      </c>
      <c r="FF370" s="71" t="str">
        <f t="shared" si="6449"/>
        <v/>
      </c>
      <c r="FG370" s="71" t="str">
        <f t="shared" si="6450"/>
        <v/>
      </c>
      <c r="FH370" s="71" t="str">
        <f t="shared" si="6451"/>
        <v/>
      </c>
      <c r="FI370" s="71" t="str">
        <f t="shared" si="6452"/>
        <v/>
      </c>
      <c r="FJ370" s="71" t="str">
        <f t="shared" si="6453"/>
        <v/>
      </c>
      <c r="FK370" s="71" t="str">
        <f t="shared" si="6454"/>
        <v/>
      </c>
      <c r="FL370" s="71" t="str">
        <f t="shared" si="6455"/>
        <v/>
      </c>
      <c r="FM370" s="71" t="str">
        <f t="shared" si="6456"/>
        <v/>
      </c>
      <c r="FN370" s="71" t="str">
        <f t="shared" si="6457"/>
        <v/>
      </c>
      <c r="FO370" s="71" t="str">
        <f t="shared" si="6458"/>
        <v/>
      </c>
      <c r="FP370" s="71" t="str">
        <f t="shared" si="6459"/>
        <v/>
      </c>
      <c r="FQ370" s="71" t="str">
        <f t="shared" si="6460"/>
        <v/>
      </c>
      <c r="FR370" s="71" t="str">
        <f t="shared" si="6461"/>
        <v/>
      </c>
      <c r="FS370" s="71" t="str">
        <f t="shared" si="6462"/>
        <v/>
      </c>
    </row>
    <row r="371" spans="1:175" ht="16.5">
      <c r="A371" s="133"/>
      <c r="B371" s="80" t="s">
        <v>1004</v>
      </c>
      <c r="C371" s="148" t="s">
        <v>987</v>
      </c>
      <c r="K371" s="151"/>
      <c r="T371" s="146" t="s">
        <v>1005</v>
      </c>
      <c r="U371" s="85" t="s">
        <v>989</v>
      </c>
      <c r="CN371" s="70" t="str">
        <f t="shared" si="6387"/>
        <v>InitUnitState('IK1I',,,,,,,,,,)</v>
      </c>
      <c r="CO371" s="70" t="str">
        <f t="shared" si="6388"/>
        <v>InitUnitNormal('IK1I',,,,,,,,,,)</v>
      </c>
      <c r="CP371" s="70" t="str">
        <f t="shared" si="6389"/>
        <v>InitUnitMagic('IK1I',,,,,,,,,,)</v>
      </c>
      <c r="CQ371" s="70" t="str">
        <f t="shared" si="6390"/>
        <v>InitUnitAdd('IK1I',,,,,,,,,,)</v>
      </c>
      <c r="CR371" s="70" t="str">
        <f t="shared" si="6391"/>
        <v>InitEquipData('IK1I',,"",,,,,'','','','','','',"ReplaceableTextures\\CommandButtons\\BTNSST10.blp")</v>
      </c>
      <c r="CU371" s="95" t="str">
        <f t="shared" si="6392"/>
        <v>|n</v>
      </c>
      <c r="CV371" s="61" t="str">
        <f t="shared" si="6311"/>
        <v>致命倍率|Cffffc926+300%|n|n|r|Cffaaaaaa○|CffFFD24D暗之符印+1|r|r|n|n|Cff00ff7f点击穿戴或脱卸。|r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6393"/>
        <v/>
      </c>
      <c r="DC371" s="71" t="str">
        <f t="shared" si="6394"/>
        <v/>
      </c>
      <c r="DD371" s="71" t="str">
        <f t="shared" si="6395"/>
        <v/>
      </c>
      <c r="DE371" s="71" t="str">
        <f t="shared" si="6396"/>
        <v/>
      </c>
      <c r="DF371" s="71" t="str">
        <f t="shared" si="6397"/>
        <v/>
      </c>
      <c r="DG371" s="71" t="str">
        <f t="shared" si="6398"/>
        <v/>
      </c>
      <c r="DH371" s="71" t="str">
        <f t="shared" si="6399"/>
        <v/>
      </c>
      <c r="DI371" s="71" t="str">
        <f t="shared" si="6400"/>
        <v/>
      </c>
      <c r="DJ371" s="71" t="str">
        <f t="shared" si="6401"/>
        <v/>
      </c>
      <c r="DK371" s="71" t="str">
        <f t="shared" si="6402"/>
        <v/>
      </c>
      <c r="DL371" s="71" t="str">
        <f t="shared" si="6403"/>
        <v/>
      </c>
      <c r="DM371" s="71" t="str">
        <f t="shared" si="6404"/>
        <v/>
      </c>
      <c r="DN371" s="71" t="str">
        <f t="shared" si="6405"/>
        <v/>
      </c>
      <c r="DO371" s="71" t="str">
        <f t="shared" si="6406"/>
        <v/>
      </c>
      <c r="DP371" s="71" t="str">
        <f t="shared" si="6407"/>
        <v/>
      </c>
      <c r="DQ371" s="71" t="str">
        <f t="shared" si="6408"/>
        <v/>
      </c>
      <c r="DR371" s="71" t="str">
        <f t="shared" si="6409"/>
        <v/>
      </c>
      <c r="DS371" s="71" t="str">
        <f t="shared" si="6410"/>
        <v/>
      </c>
      <c r="DT371" s="71" t="str">
        <f t="shared" si="6411"/>
        <v/>
      </c>
      <c r="DU371" s="71" t="str">
        <f t="shared" si="6412"/>
        <v/>
      </c>
      <c r="DV371" s="71" t="str">
        <f t="shared" si="6413"/>
        <v/>
      </c>
      <c r="DW371" s="71" t="str">
        <f t="shared" si="6414"/>
        <v/>
      </c>
      <c r="DX371" s="71" t="str">
        <f t="shared" si="6415"/>
        <v/>
      </c>
      <c r="DY371" s="71" t="str">
        <f t="shared" si="6416"/>
        <v/>
      </c>
      <c r="DZ371" s="71" t="str">
        <f t="shared" si="6417"/>
        <v/>
      </c>
      <c r="EA371" s="71" t="str">
        <f t="shared" si="6418"/>
        <v/>
      </c>
      <c r="EB371" s="71" t="str">
        <f t="shared" si="6419"/>
        <v/>
      </c>
      <c r="EC371" s="71" t="str">
        <f t="shared" si="6420"/>
        <v/>
      </c>
      <c r="ED371" s="71" t="str">
        <f t="shared" si="6421"/>
        <v/>
      </c>
      <c r="EE371" s="71" t="str">
        <f t="shared" si="6422"/>
        <v/>
      </c>
      <c r="EF371" s="71" t="str">
        <f t="shared" si="6423"/>
        <v/>
      </c>
      <c r="EG371" s="71" t="str">
        <f t="shared" si="6424"/>
        <v/>
      </c>
      <c r="EH371" s="71" t="str">
        <f t="shared" si="6425"/>
        <v/>
      </c>
      <c r="EI371" s="71" t="str">
        <f t="shared" si="6426"/>
        <v/>
      </c>
      <c r="EJ371" s="71" t="str">
        <f t="shared" si="6427"/>
        <v/>
      </c>
      <c r="EK371" s="71" t="str">
        <f t="shared" si="6428"/>
        <v/>
      </c>
      <c r="EL371" s="71" t="str">
        <f t="shared" si="6429"/>
        <v/>
      </c>
      <c r="EM371" s="71" t="str">
        <f t="shared" si="6430"/>
        <v/>
      </c>
      <c r="EN371" s="71" t="str">
        <f t="shared" si="6431"/>
        <v/>
      </c>
      <c r="EO371" s="71" t="str">
        <f t="shared" si="6432"/>
        <v/>
      </c>
      <c r="EP371" s="71" t="str">
        <f t="shared" si="6433"/>
        <v/>
      </c>
      <c r="EQ371" s="71" t="str">
        <f t="shared" si="6434"/>
        <v/>
      </c>
      <c r="ER371" s="71" t="str">
        <f t="shared" si="6435"/>
        <v/>
      </c>
      <c r="ES371" s="71" t="str">
        <f t="shared" si="6436"/>
        <v/>
      </c>
      <c r="ET371" s="71" t="str">
        <f t="shared" si="6437"/>
        <v/>
      </c>
      <c r="EU371" s="71" t="str">
        <f t="shared" si="6438"/>
        <v/>
      </c>
      <c r="EV371" s="71" t="str">
        <f t="shared" si="6439"/>
        <v/>
      </c>
      <c r="EW371" s="71" t="str">
        <f t="shared" si="6440"/>
        <v/>
      </c>
      <c r="EX371" s="71" t="str">
        <f t="shared" si="6441"/>
        <v/>
      </c>
      <c r="EY371" s="71" t="str">
        <f t="shared" si="6442"/>
        <v/>
      </c>
      <c r="EZ371" s="71" t="str">
        <f t="shared" si="6443"/>
        <v/>
      </c>
      <c r="FA371" s="71" t="str">
        <f t="shared" si="6444"/>
        <v/>
      </c>
      <c r="FB371" s="71" t="str">
        <f t="shared" si="6445"/>
        <v/>
      </c>
      <c r="FC371" s="71" t="str">
        <f t="shared" si="6446"/>
        <v/>
      </c>
      <c r="FD371" s="71" t="str">
        <f t="shared" si="6447"/>
        <v/>
      </c>
      <c r="FE371" s="71" t="str">
        <f t="shared" si="6448"/>
        <v/>
      </c>
      <c r="FF371" s="71" t="str">
        <f t="shared" si="6449"/>
        <v/>
      </c>
      <c r="FG371" s="71" t="str">
        <f t="shared" si="6450"/>
        <v/>
      </c>
      <c r="FH371" s="71" t="str">
        <f t="shared" si="6451"/>
        <v/>
      </c>
      <c r="FI371" s="71" t="str">
        <f t="shared" si="6452"/>
        <v/>
      </c>
      <c r="FJ371" s="71" t="str">
        <f t="shared" si="6453"/>
        <v/>
      </c>
      <c r="FK371" s="71" t="str">
        <f t="shared" si="6454"/>
        <v/>
      </c>
      <c r="FL371" s="71" t="str">
        <f t="shared" si="6455"/>
        <v/>
      </c>
      <c r="FM371" s="71" t="str">
        <f t="shared" si="6456"/>
        <v/>
      </c>
      <c r="FN371" s="71" t="str">
        <f t="shared" si="6457"/>
        <v/>
      </c>
      <c r="FO371" s="71" t="str">
        <f t="shared" si="6458"/>
        <v/>
      </c>
      <c r="FP371" s="71" t="str">
        <f t="shared" si="6459"/>
        <v/>
      </c>
      <c r="FQ371" s="71" t="str">
        <f t="shared" si="6460"/>
        <v/>
      </c>
      <c r="FR371" s="71" t="str">
        <f t="shared" si="6461"/>
        <v/>
      </c>
      <c r="FS371" s="71" t="str">
        <f t="shared" si="6462"/>
        <v/>
      </c>
    </row>
    <row r="372" spans="1:175" ht="16.5">
      <c r="A372" s="133"/>
      <c r="B372" s="80" t="s">
        <v>1006</v>
      </c>
      <c r="C372" s="147" t="s">
        <v>1007</v>
      </c>
      <c r="T372" s="152" t="s">
        <v>1008</v>
      </c>
      <c r="U372" s="85" t="s">
        <v>1009</v>
      </c>
      <c r="CN372" s="70" t="str">
        <f t="shared" si="6312"/>
        <v>InitUnitState('IK2A',,,,,,,,,,)</v>
      </c>
      <c r="CO372" s="70" t="str">
        <f t="shared" si="6313"/>
        <v>InitUnitNormal('IK2A',,,,,,,,,,)</v>
      </c>
      <c r="CP372" s="70" t="str">
        <f t="shared" si="6314"/>
        <v>InitUnitMagic('IK2A',,,,,,,,,,)</v>
      </c>
      <c r="CQ372" s="70" t="str">
        <f t="shared" si="6315"/>
        <v>InitUnitAdd('IK2A',,,,,,,,,,)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InitEquipData('IK2A',,"",,,,,'','','','','','',"ReplaceableTextures\\CommandButtons\\BTNSST11.blp")</v>
      </c>
      <c r="CU372" s="95" t="str">
        <f t="shared" si="6316"/>
        <v>|n</v>
      </c>
      <c r="CV372" s="61" t="str">
        <f t="shared" si="6311"/>
        <v>最大生命|Cffffc926+20%|n|n|r|Cffaaaaaa○刻印槽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6317"/>
        <v/>
      </c>
      <c r="DC372" s="71" t="str">
        <f t="shared" si="6318"/>
        <v/>
      </c>
      <c r="DD372" s="71" t="str">
        <f t="shared" si="6319"/>
        <v/>
      </c>
      <c r="DE372" s="71" t="str">
        <f t="shared" si="6320"/>
        <v/>
      </c>
      <c r="DF372" s="71" t="str">
        <f t="shared" si="6321"/>
        <v/>
      </c>
      <c r="DG372" s="71" t="str">
        <f t="shared" si="6322"/>
        <v/>
      </c>
      <c r="DH372" s="71" t="str">
        <f t="shared" si="6323"/>
        <v/>
      </c>
      <c r="DI372" s="71" t="str">
        <f t="shared" si="6324"/>
        <v/>
      </c>
      <c r="DJ372" s="71" t="str">
        <f t="shared" si="6325"/>
        <v/>
      </c>
      <c r="DK372" s="71" t="str">
        <f t="shared" si="6326"/>
        <v/>
      </c>
      <c r="DL372" s="71" t="str">
        <f t="shared" si="6327"/>
        <v/>
      </c>
      <c r="DM372" s="71" t="str">
        <f t="shared" si="6328"/>
        <v/>
      </c>
      <c r="DN372" s="71" t="str">
        <f t="shared" si="6329"/>
        <v/>
      </c>
      <c r="DO372" s="71" t="str">
        <f t="shared" si="6330"/>
        <v/>
      </c>
      <c r="DP372" s="71" t="str">
        <f t="shared" si="6331"/>
        <v/>
      </c>
      <c r="DQ372" s="71" t="str">
        <f t="shared" si="6332"/>
        <v/>
      </c>
      <c r="DR372" s="71" t="str">
        <f t="shared" si="6333"/>
        <v/>
      </c>
      <c r="DS372" s="71" t="str">
        <f t="shared" si="6334"/>
        <v/>
      </c>
      <c r="DT372" s="71" t="str">
        <f t="shared" si="6335"/>
        <v/>
      </c>
      <c r="DU372" s="71" t="str">
        <f t="shared" si="6336"/>
        <v/>
      </c>
      <c r="DV372" s="71" t="str">
        <f t="shared" si="6337"/>
        <v/>
      </c>
      <c r="DW372" s="71" t="str">
        <f t="shared" si="6338"/>
        <v/>
      </c>
      <c r="DX372" s="71" t="str">
        <f t="shared" si="6339"/>
        <v/>
      </c>
      <c r="DY372" s="71" t="str">
        <f t="shared" si="6340"/>
        <v/>
      </c>
      <c r="DZ372" s="71" t="str">
        <f t="shared" si="6341"/>
        <v/>
      </c>
      <c r="EA372" s="71" t="str">
        <f t="shared" si="6342"/>
        <v/>
      </c>
      <c r="EB372" s="71" t="str">
        <f t="shared" si="6343"/>
        <v/>
      </c>
      <c r="EC372" s="71" t="str">
        <f t="shared" si="6344"/>
        <v/>
      </c>
      <c r="ED372" s="71" t="str">
        <f t="shared" si="6345"/>
        <v/>
      </c>
      <c r="EE372" s="71" t="str">
        <f t="shared" si="6346"/>
        <v/>
      </c>
      <c r="EF372" s="71" t="str">
        <f t="shared" si="6347"/>
        <v/>
      </c>
      <c r="EG372" s="71" t="str">
        <f t="shared" si="6348"/>
        <v/>
      </c>
      <c r="EH372" s="71" t="str">
        <f t="shared" si="6349"/>
        <v/>
      </c>
      <c r="EI372" s="71" t="str">
        <f t="shared" si="6350"/>
        <v/>
      </c>
      <c r="EJ372" s="71" t="str">
        <f t="shared" si="6351"/>
        <v/>
      </c>
      <c r="EK372" s="71" t="str">
        <f t="shared" si="6352"/>
        <v/>
      </c>
      <c r="EL372" s="71" t="str">
        <f t="shared" si="6353"/>
        <v/>
      </c>
      <c r="EM372" s="71" t="str">
        <f t="shared" si="6354"/>
        <v/>
      </c>
      <c r="EN372" s="71" t="str">
        <f t="shared" si="6355"/>
        <v/>
      </c>
      <c r="EO372" s="71" t="str">
        <f t="shared" si="6356"/>
        <v/>
      </c>
      <c r="EP372" s="71" t="str">
        <f t="shared" si="6357"/>
        <v/>
      </c>
      <c r="EQ372" s="71" t="str">
        <f t="shared" si="6358"/>
        <v/>
      </c>
      <c r="ER372" s="71" t="str">
        <f t="shared" si="6359"/>
        <v/>
      </c>
      <c r="ES372" s="71" t="str">
        <f t="shared" si="6360"/>
        <v/>
      </c>
      <c r="ET372" s="71" t="str">
        <f t="shared" si="6361"/>
        <v/>
      </c>
      <c r="EU372" s="71" t="str">
        <f t="shared" si="6362"/>
        <v/>
      </c>
      <c r="EV372" s="71" t="str">
        <f t="shared" si="6363"/>
        <v/>
      </c>
      <c r="EW372" s="71" t="str">
        <f t="shared" si="6364"/>
        <v/>
      </c>
      <c r="EX372" s="71" t="str">
        <f t="shared" si="6365"/>
        <v/>
      </c>
      <c r="EY372" s="71" t="str">
        <f t="shared" si="6366"/>
        <v/>
      </c>
      <c r="EZ372" s="71" t="str">
        <f t="shared" si="6367"/>
        <v/>
      </c>
      <c r="FA372" s="71" t="str">
        <f t="shared" si="6368"/>
        <v/>
      </c>
      <c r="FB372" s="71" t="str">
        <f t="shared" si="6369"/>
        <v/>
      </c>
      <c r="FC372" s="71" t="str">
        <f t="shared" si="6370"/>
        <v/>
      </c>
      <c r="FD372" s="71" t="str">
        <f t="shared" si="6371"/>
        <v/>
      </c>
      <c r="FE372" s="71" t="str">
        <f t="shared" si="6372"/>
        <v/>
      </c>
      <c r="FF372" s="71" t="str">
        <f t="shared" si="6373"/>
        <v/>
      </c>
      <c r="FG372" s="71" t="str">
        <f t="shared" si="6374"/>
        <v/>
      </c>
      <c r="FH372" s="71" t="str">
        <f t="shared" si="6375"/>
        <v/>
      </c>
      <c r="FI372" s="71" t="str">
        <f t="shared" si="6376"/>
        <v/>
      </c>
      <c r="FJ372" s="71" t="str">
        <f t="shared" si="6377"/>
        <v/>
      </c>
      <c r="FK372" s="71" t="str">
        <f t="shared" si="6378"/>
        <v/>
      </c>
      <c r="FL372" s="71" t="str">
        <f t="shared" si="6379"/>
        <v/>
      </c>
      <c r="FM372" s="71" t="str">
        <f t="shared" si="6380"/>
        <v/>
      </c>
      <c r="FN372" s="71" t="str">
        <f t="shared" si="6381"/>
        <v/>
      </c>
      <c r="FO372" s="71" t="str">
        <f t="shared" si="6382"/>
        <v/>
      </c>
      <c r="FP372" s="71" t="str">
        <f t="shared" si="6383"/>
        <v/>
      </c>
      <c r="FQ372" s="71" t="str">
        <f t="shared" si="6384"/>
        <v/>
      </c>
      <c r="FR372" s="71" t="str">
        <f t="shared" si="6385"/>
        <v/>
      </c>
      <c r="FS372" s="71" t="str">
        <f t="shared" si="6386"/>
        <v/>
      </c>
    </row>
    <row r="373" spans="1:175" ht="16.5">
      <c r="A373" s="133"/>
      <c r="B373" s="80" t="s">
        <v>1010</v>
      </c>
      <c r="C373" s="147" t="s">
        <v>1007</v>
      </c>
      <c r="K373" s="149"/>
      <c r="T373" s="152" t="s">
        <v>1011</v>
      </c>
      <c r="U373" s="85" t="s">
        <v>1009</v>
      </c>
      <c r="CN373" s="70" t="str">
        <f t="shared" ref="CN373:CN380" si="6463">"InitUnitState('"&amp;B373&amp;"',"&amp;V373&amp;","&amp;W373&amp;","&amp;X373&amp;","&amp;Y373&amp;","&amp;Z373&amp;","&amp;AA373&amp;","&amp;AB373&amp;","&amp;AC373&amp;","&amp;AD373&amp;","&amp;AE373&amp;")"</f>
        <v>InitUnitState('IK2B',,,,,,,,,,)</v>
      </c>
      <c r="CO373" s="70" t="str">
        <f t="shared" ref="CO373:CO380" si="6464">"InitUnitNormal('"&amp;B373&amp;"',"&amp;AF373&amp;","&amp;AG373&amp;","&amp;AH373&amp;","&amp;AI373&amp;","&amp;AJ373&amp;","&amp;AK373&amp;","&amp;AL373&amp;","&amp;AM373&amp;","&amp;AN373&amp;","&amp;AO373&amp;")"</f>
        <v>InitUnitNormal('IK2B',,,,,,,,,,)</v>
      </c>
      <c r="CP373" s="70" t="str">
        <f t="shared" ref="CP373:CP380" si="6465">"InitUnitMagic('"&amp;B373&amp;"',"&amp;AP373&amp;","&amp;AQ373&amp;","&amp;AR373&amp;","&amp;AS373&amp;","&amp;AT373&amp;","&amp;AU373&amp;","&amp;AV373&amp;","&amp;AW373&amp;","&amp;BI373&amp;","&amp;BJ373&amp;")"</f>
        <v>InitUnitMagic('IK2B',,,,,,,,,,)</v>
      </c>
      <c r="CQ373" s="70" t="str">
        <f t="shared" ref="CQ373:CQ380" si="6466">"InitUnitAdd('"&amp;B373&amp;"',"&amp;BK373&amp;","&amp;BL373&amp;","&amp;BM373&amp;","&amp;BN373&amp;","&amp;BO373&amp;","&amp;BP373&amp;","&amp;BQ373&amp;","&amp;BR373&amp;","&amp;BS373&amp;","&amp;BT373&amp;")"</f>
        <v>InitUnitAdd('IK2B',,,,,,,,,,)</v>
      </c>
      <c r="CR373" s="70" t="str">
        <f t="shared" ref="CR373:CR380" si="6467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InitEquipData('IK2B',,"",,,,,'','','','','','',"ReplaceableTextures\\CommandButtons\\BTNSST11.blp")</v>
      </c>
      <c r="CU373" s="95" t="str">
        <f t="shared" ref="CU373:CU380" si="6468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6311"/>
        <v>最大生命|Cffffc926+20%|n|n|r|Cffaaaaaa○|CffFFD24D金之符印+1|r|r|n|n|Cff00ff7f点击穿戴或脱卸。|r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6469">IF(V373="","","|n"&amp;DB$2&amp;"+"&amp;V373&amp;DB$1)</f>
        <v/>
      </c>
      <c r="DC373" s="71" t="str">
        <f t="shared" ref="DC373:DC380" si="6470">IF(W373="","","|n"&amp;DC$2&amp;"+"&amp;W373&amp;DC$1)</f>
        <v/>
      </c>
      <c r="DD373" s="71" t="str">
        <f t="shared" ref="DD373:DD380" si="6471">IF(X373="","","|n"&amp;DD$2&amp;"+"&amp;X373&amp;DD$1)</f>
        <v/>
      </c>
      <c r="DE373" s="71" t="str">
        <f t="shared" ref="DE373:DE380" si="6472">IF(Y373="","","|n"&amp;DE$2&amp;"+"&amp;Y373&amp;DE$1)</f>
        <v/>
      </c>
      <c r="DF373" s="71" t="str">
        <f t="shared" ref="DF373:DF380" si="6473">IF(Z373="","","|n"&amp;DF$2&amp;"+"&amp;Z373&amp;DF$1)</f>
        <v/>
      </c>
      <c r="DG373" s="71" t="str">
        <f t="shared" ref="DG373:DG380" si="6474">IF(AA373="","","|n"&amp;DG$2&amp;"+"&amp;AA373&amp;DG$1)</f>
        <v/>
      </c>
      <c r="DH373" s="71" t="str">
        <f t="shared" ref="DH373:DH380" si="6475">IF(AB373="","","|n"&amp;DH$2&amp;"+"&amp;AB373&amp;DH$1)</f>
        <v/>
      </c>
      <c r="DI373" s="71" t="str">
        <f t="shared" ref="DI373:DI380" si="6476">IF(AC373="","","|n"&amp;DI$2&amp;"+"&amp;AC373&amp;DI$1)</f>
        <v/>
      </c>
      <c r="DJ373" s="71" t="str">
        <f t="shared" ref="DJ373:DJ380" si="6477">IF(AD373="","","|n"&amp;DJ$2&amp;"+"&amp;AD373&amp;DJ$1)</f>
        <v/>
      </c>
      <c r="DK373" s="71" t="str">
        <f t="shared" ref="DK373:DK380" si="6478">IF(AE373="","","|n"&amp;DK$2&amp;"+"&amp;AE373&amp;DK$1)</f>
        <v/>
      </c>
      <c r="DL373" s="71" t="str">
        <f t="shared" ref="DL373:DL380" si="6479">IF(AF373="","","|n"&amp;DL$2&amp;"+"&amp;AF373&amp;DL$1)</f>
        <v/>
      </c>
      <c r="DM373" s="71" t="str">
        <f t="shared" ref="DM373:DM380" si="6480">IF(AG373="","","|n"&amp;DM$2&amp;"+"&amp;AG373&amp;DM$1)</f>
        <v/>
      </c>
      <c r="DN373" s="71" t="str">
        <f t="shared" ref="DN373:DN380" si="6481">IF(AH373="","","|n"&amp;DN$2&amp;"+"&amp;AH373&amp;DN$1)</f>
        <v/>
      </c>
      <c r="DO373" s="71" t="str">
        <f t="shared" ref="DO373:DO380" si="6482">IF(AI373="","","|n"&amp;DO$2&amp;"+"&amp;AI373&amp;DO$1)</f>
        <v/>
      </c>
      <c r="DP373" s="71" t="str">
        <f t="shared" ref="DP373:DP380" si="6483">IF(AJ373="","","|n"&amp;DP$2&amp;"+"&amp;AJ373&amp;DP$1)</f>
        <v/>
      </c>
      <c r="DQ373" s="71" t="str">
        <f t="shared" ref="DQ373:DQ380" si="6484">IF(AK373="","","|n"&amp;DQ$2&amp;"+"&amp;AK373&amp;DQ$1)</f>
        <v/>
      </c>
      <c r="DR373" s="71" t="str">
        <f t="shared" ref="DR373:DR380" si="6485">IF(AL373="","","|n"&amp;DR$2&amp;"+"&amp;AL373&amp;DR$1)</f>
        <v/>
      </c>
      <c r="DS373" s="71" t="str">
        <f t="shared" ref="DS373:DS380" si="6486">IF(AM373="","","|n"&amp;DS$2&amp;"+"&amp;AM373&amp;DS$1)</f>
        <v/>
      </c>
      <c r="DT373" s="71" t="str">
        <f t="shared" ref="DT373:DT380" si="6487">IF(AN373="","","|n"&amp;DT$2&amp;"+"&amp;AN373&amp;DT$1)</f>
        <v/>
      </c>
      <c r="DU373" s="71" t="str">
        <f t="shared" ref="DU373:DU380" si="6488">IF(AO373="","","|n"&amp;DU$2&amp;"+"&amp;AO373&amp;DU$1)</f>
        <v/>
      </c>
      <c r="DV373" s="71" t="str">
        <f t="shared" ref="DV373:DV380" si="6489">IF(AP373="","","|n"&amp;DV$2&amp;"+"&amp;AP373&amp;DV$1)</f>
        <v/>
      </c>
      <c r="DW373" s="71" t="str">
        <f t="shared" ref="DW373:DW380" si="6490">IF(AQ373="","","|n"&amp;DW$2&amp;"+"&amp;AQ373&amp;DW$1)</f>
        <v/>
      </c>
      <c r="DX373" s="71" t="str">
        <f t="shared" ref="DX373:DX380" si="6491">IF(AR373="","","|n"&amp;DX$2&amp;"+"&amp;AR373&amp;DX$1)</f>
        <v/>
      </c>
      <c r="DY373" s="71" t="str">
        <f t="shared" ref="DY373:DY380" si="6492">IF(AS373="","","|n"&amp;DY$2&amp;"+"&amp;AS373&amp;DY$1)</f>
        <v/>
      </c>
      <c r="DZ373" s="71" t="str">
        <f t="shared" ref="DZ373:DZ380" si="6493">IF(AT373="","","|n"&amp;DZ$2&amp;"+"&amp;AT373&amp;DZ$1)</f>
        <v/>
      </c>
      <c r="EA373" s="71" t="str">
        <f t="shared" ref="EA373:EA380" si="6494">IF(AU373="","","|n"&amp;EA$2&amp;"+"&amp;AU373&amp;EA$1)</f>
        <v/>
      </c>
      <c r="EB373" s="71" t="str">
        <f t="shared" ref="EB373:EB380" si="6495">IF(AV373="","","|n"&amp;EB$2&amp;"+"&amp;AV373&amp;EB$1)</f>
        <v/>
      </c>
      <c r="EC373" s="71" t="str">
        <f t="shared" ref="EC373:EC380" si="6496">IF(AW373="","","|n"&amp;EC$2&amp;"+"&amp;AW373&amp;EC$1)</f>
        <v/>
      </c>
      <c r="ED373" s="71" t="str">
        <f t="shared" ref="ED373:ED380" si="6497">IF(AX373="","","|n"&amp;ED$2&amp;"+"&amp;AX373&amp;ED$1)</f>
        <v/>
      </c>
      <c r="EE373" s="71" t="str">
        <f t="shared" ref="EE373:EE380" si="6498">IF(AY373="","","|n"&amp;EE$2&amp;"+"&amp;AY373&amp;EE$1)</f>
        <v/>
      </c>
      <c r="EF373" s="71" t="str">
        <f t="shared" ref="EF373:EF380" si="6499">IF(AZ373="","","|n"&amp;EF$2&amp;"+"&amp;AZ373&amp;EF$1)</f>
        <v/>
      </c>
      <c r="EG373" s="71" t="str">
        <f t="shared" ref="EG373:EG380" si="6500">IF(BA373="","","|n"&amp;EG$2&amp;"+"&amp;BA373&amp;EG$1)</f>
        <v/>
      </c>
      <c r="EH373" s="71" t="str">
        <f t="shared" ref="EH373:EH380" si="6501">IF(BB373="","","|n"&amp;EH$2&amp;"+"&amp;BB373&amp;EH$1)</f>
        <v/>
      </c>
      <c r="EI373" s="71" t="str">
        <f t="shared" ref="EI373:EI380" si="6502">IF(BC373="","","|n"&amp;EI$2&amp;"+"&amp;BC373&amp;EI$1)</f>
        <v/>
      </c>
      <c r="EJ373" s="71" t="str">
        <f t="shared" ref="EJ373:EJ380" si="6503">IF(BD373="","","|n"&amp;EJ$2&amp;"+"&amp;BD373&amp;EJ$1)</f>
        <v/>
      </c>
      <c r="EK373" s="71" t="str">
        <f t="shared" ref="EK373:EK380" si="6504">IF(BE373="","","|n"&amp;EK$2&amp;"+"&amp;BE373&amp;EK$1)</f>
        <v/>
      </c>
      <c r="EL373" s="71" t="str">
        <f t="shared" ref="EL373:EL380" si="6505">IF(BF373="","","|n"&amp;EL$2&amp;"+"&amp;BF373&amp;EL$1)</f>
        <v/>
      </c>
      <c r="EM373" s="71" t="str">
        <f t="shared" ref="EM373:EM380" si="6506">IF(BG373="","","|n"&amp;EM$2&amp;"+"&amp;BG373&amp;EM$1)</f>
        <v/>
      </c>
      <c r="EN373" s="71" t="str">
        <f t="shared" ref="EN373:EN380" si="6507">IF(BH373="","","|n"&amp;EN$2&amp;"+"&amp;BH373&amp;EN$1)</f>
        <v/>
      </c>
      <c r="EO373" s="71" t="str">
        <f t="shared" ref="EO373:EO380" si="6508">IF(BI373="","","|n"&amp;EO$2&amp;"+"&amp;BI373&amp;EO$1)</f>
        <v/>
      </c>
      <c r="EP373" s="71" t="str">
        <f t="shared" ref="EP373:EP380" si="6509">IF(BJ373="","","|n"&amp;EP$2&amp;"+"&amp;BJ373&amp;EP$1)</f>
        <v/>
      </c>
      <c r="EQ373" s="71" t="str">
        <f t="shared" ref="EQ373:EQ380" si="6510">IF(BK373="","","|n"&amp;EQ$2&amp;"+"&amp;BK373&amp;EQ$1)</f>
        <v/>
      </c>
      <c r="ER373" s="71" t="str">
        <f t="shared" ref="ER373:ER380" si="6511">IF(BL373="","","|n"&amp;ER$2&amp;"+"&amp;BL373&amp;ER$1)</f>
        <v/>
      </c>
      <c r="ES373" s="71" t="str">
        <f t="shared" ref="ES373:ES380" si="6512">IF(BM373="","","|n"&amp;ES$2&amp;"+"&amp;BM373&amp;ES$1)</f>
        <v/>
      </c>
      <c r="ET373" s="71" t="str">
        <f t="shared" ref="ET373:ET380" si="6513">IF(BN373="","","|n"&amp;ET$2&amp;"+"&amp;BN373&amp;ET$1)</f>
        <v/>
      </c>
      <c r="EU373" s="71" t="str">
        <f t="shared" ref="EU373:EU380" si="6514">IF(BO373="","","|n"&amp;EU$2&amp;"+"&amp;BO373&amp;EU$1)</f>
        <v/>
      </c>
      <c r="EV373" s="71" t="str">
        <f t="shared" ref="EV373:EV380" si="6515">IF(BP373="","","|n"&amp;EV$2&amp;"+"&amp;BP373&amp;EV$1)</f>
        <v/>
      </c>
      <c r="EW373" s="71" t="str">
        <f t="shared" ref="EW373:EW380" si="6516">IF(BQ373="","","|n"&amp;EW$2&amp;"+"&amp;BQ373&amp;EW$1)</f>
        <v/>
      </c>
      <c r="EX373" s="71" t="str">
        <f t="shared" ref="EX373:EX380" si="6517">IF(BR373="","","|n"&amp;EX$2&amp;"+"&amp;BR373&amp;EX$1)</f>
        <v/>
      </c>
      <c r="EY373" s="71" t="str">
        <f t="shared" ref="EY373:EY380" si="6518">IF(BS373="","","|n"&amp;EY$2&amp;"+"&amp;BS373&amp;EY$1)</f>
        <v/>
      </c>
      <c r="EZ373" s="71" t="str">
        <f t="shared" ref="EZ373:EZ380" si="6519">IF(BT373="","","|n"&amp;EZ$2&amp;"+"&amp;BT373&amp;EZ$1)</f>
        <v/>
      </c>
      <c r="FA373" s="71" t="str">
        <f t="shared" ref="FA373:FA380" si="6520">IF(BU373="","","|n"&amp;FA$2&amp;"+"&amp;BU373&amp;FA$1)</f>
        <v/>
      </c>
      <c r="FB373" s="71" t="str">
        <f t="shared" ref="FB373:FB380" si="6521">IF(BV373="","","|n"&amp;FB$2&amp;"+"&amp;BV373&amp;FB$1)</f>
        <v/>
      </c>
      <c r="FC373" s="71" t="str">
        <f t="shared" ref="FC373:FC380" si="6522">IF(BW373="","","|n"&amp;FC$2&amp;"+"&amp;BW373&amp;FC$1)</f>
        <v/>
      </c>
      <c r="FD373" s="71" t="str">
        <f t="shared" ref="FD373:FD380" si="6523">IF(BX373="","","|n"&amp;FD$2&amp;"+"&amp;BX373&amp;FD$1)</f>
        <v/>
      </c>
      <c r="FE373" s="71" t="str">
        <f t="shared" ref="FE373:FE380" si="6524">IF(BY373="","","|n"&amp;FE$2&amp;"+"&amp;BY373&amp;FE$1)</f>
        <v/>
      </c>
      <c r="FF373" s="71" t="str">
        <f t="shared" ref="FF373:FF380" si="6525">IF(BZ373="","","|n"&amp;FF$2&amp;"+"&amp;BZ373&amp;FF$1)</f>
        <v/>
      </c>
      <c r="FG373" s="71" t="str">
        <f t="shared" ref="FG373:FG380" si="6526">IF(CA373="","","|n"&amp;FG$2&amp;"+"&amp;CA373&amp;FG$1)</f>
        <v/>
      </c>
      <c r="FH373" s="71" t="str">
        <f t="shared" ref="FH373:FH380" si="6527">IF(CB373="","","|n"&amp;FH$2&amp;"+"&amp;CB373&amp;FH$1)</f>
        <v/>
      </c>
      <c r="FI373" s="71" t="str">
        <f t="shared" ref="FI373:FI380" si="6528">IF(CC373="","","|n"&amp;FI$2&amp;"+"&amp;CC373&amp;FI$1)</f>
        <v/>
      </c>
      <c r="FJ373" s="71" t="str">
        <f t="shared" ref="FJ373:FJ380" si="6529">IF(CD373="","","|n"&amp;FJ$2&amp;"+"&amp;CD373&amp;FJ$1)</f>
        <v/>
      </c>
      <c r="FK373" s="71" t="str">
        <f t="shared" ref="FK373:FK380" si="6530">IF(CE373="","","|n"&amp;FK$2&amp;"+"&amp;CE373&amp;FK$1)</f>
        <v/>
      </c>
      <c r="FL373" s="71" t="str">
        <f t="shared" ref="FL373:FL380" si="6531">IF(CF373="","","|n"&amp;FL$2&amp;"+"&amp;CF373&amp;FL$1)</f>
        <v/>
      </c>
      <c r="FM373" s="71" t="str">
        <f t="shared" ref="FM373:FM380" si="6532">IF(CG373="","","|n"&amp;FM$2&amp;"+"&amp;CG373&amp;FM$1)</f>
        <v/>
      </c>
      <c r="FN373" s="71" t="str">
        <f t="shared" ref="FN373:FN380" si="6533">IF(CH373="","","|n"&amp;FN$2&amp;"+"&amp;CH373&amp;FN$1)</f>
        <v/>
      </c>
      <c r="FO373" s="71" t="str">
        <f t="shared" ref="FO373:FO380" si="6534">IF(CI373="","","|n"&amp;FO$2&amp;"+"&amp;CI373&amp;FO$1)</f>
        <v/>
      </c>
      <c r="FP373" s="71" t="str">
        <f t="shared" ref="FP373:FP380" si="6535">IF(CJ373="","","|n"&amp;FP$2&amp;"+"&amp;CJ373&amp;FP$1)</f>
        <v/>
      </c>
      <c r="FQ373" s="71" t="str">
        <f t="shared" ref="FQ373:FQ380" si="6536">IF(CK373="","","|n"&amp;FQ$2&amp;"+"&amp;CK373&amp;FQ$1)</f>
        <v/>
      </c>
      <c r="FR373" s="71" t="str">
        <f t="shared" ref="FR373:FR380" si="6537">IF(CL373="","","|n"&amp;FR$2&amp;"+"&amp;CL373&amp;FR$1)</f>
        <v/>
      </c>
      <c r="FS373" s="71" t="str">
        <f t="shared" ref="FS373:FS380" si="6538">IF(CM373="","","|n"&amp;FS$2&amp;"+"&amp;CM373&amp;FS$1)</f>
        <v/>
      </c>
    </row>
    <row r="374" spans="1:175" ht="16.5">
      <c r="A374" s="133"/>
      <c r="B374" s="80" t="s">
        <v>1012</v>
      </c>
      <c r="C374" s="147" t="s">
        <v>1007</v>
      </c>
      <c r="K374" s="150"/>
      <c r="T374" s="152" t="s">
        <v>1013</v>
      </c>
      <c r="U374" s="85" t="s">
        <v>1009</v>
      </c>
      <c r="CN374" s="70" t="str">
        <f t="shared" si="6463"/>
        <v>InitUnitState('IK2C',,,,,,,,,,)</v>
      </c>
      <c r="CO374" s="70" t="str">
        <f t="shared" si="6464"/>
        <v>InitUnitNormal('IK2C',,,,,,,,,,)</v>
      </c>
      <c r="CP374" s="70" t="str">
        <f t="shared" si="6465"/>
        <v>InitUnitMagic('IK2C',,,,,,,,,,)</v>
      </c>
      <c r="CQ374" s="70" t="str">
        <f t="shared" si="6466"/>
        <v>InitUnitAdd('IK2C',,,,,,,,,,)</v>
      </c>
      <c r="CR374" s="70" t="str">
        <f t="shared" si="6467"/>
        <v>InitEquipData('IK2C',,"",,,,,'','','','','','',"ReplaceableTextures\\CommandButtons\\BTNSST11.blp")</v>
      </c>
      <c r="CU374" s="95" t="str">
        <f t="shared" si="6468"/>
        <v>|n</v>
      </c>
      <c r="CV374" s="61" t="str">
        <f t="shared" si="6311"/>
        <v>最大生命|Cffffc926+20%|n|n|r|Cffaaaaaa○|CffFFD24D木之符印+1|r|r|n|n|Cff00ff7f点击穿戴或脱卸。|r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6469"/>
        <v/>
      </c>
      <c r="DC374" s="71" t="str">
        <f t="shared" si="6470"/>
        <v/>
      </c>
      <c r="DD374" s="71" t="str">
        <f t="shared" si="6471"/>
        <v/>
      </c>
      <c r="DE374" s="71" t="str">
        <f t="shared" si="6472"/>
        <v/>
      </c>
      <c r="DF374" s="71" t="str">
        <f t="shared" si="6473"/>
        <v/>
      </c>
      <c r="DG374" s="71" t="str">
        <f t="shared" si="6474"/>
        <v/>
      </c>
      <c r="DH374" s="71" t="str">
        <f t="shared" si="6475"/>
        <v/>
      </c>
      <c r="DI374" s="71" t="str">
        <f t="shared" si="6476"/>
        <v/>
      </c>
      <c r="DJ374" s="71" t="str">
        <f t="shared" si="6477"/>
        <v/>
      </c>
      <c r="DK374" s="71" t="str">
        <f t="shared" si="6478"/>
        <v/>
      </c>
      <c r="DL374" s="71" t="str">
        <f t="shared" si="6479"/>
        <v/>
      </c>
      <c r="DM374" s="71" t="str">
        <f t="shared" si="6480"/>
        <v/>
      </c>
      <c r="DN374" s="71" t="str">
        <f t="shared" si="6481"/>
        <v/>
      </c>
      <c r="DO374" s="71" t="str">
        <f t="shared" si="6482"/>
        <v/>
      </c>
      <c r="DP374" s="71" t="str">
        <f t="shared" si="6483"/>
        <v/>
      </c>
      <c r="DQ374" s="71" t="str">
        <f t="shared" si="6484"/>
        <v/>
      </c>
      <c r="DR374" s="71" t="str">
        <f t="shared" si="6485"/>
        <v/>
      </c>
      <c r="DS374" s="71" t="str">
        <f t="shared" si="6486"/>
        <v/>
      </c>
      <c r="DT374" s="71" t="str">
        <f t="shared" si="6487"/>
        <v/>
      </c>
      <c r="DU374" s="71" t="str">
        <f t="shared" si="6488"/>
        <v/>
      </c>
      <c r="DV374" s="71" t="str">
        <f t="shared" si="6489"/>
        <v/>
      </c>
      <c r="DW374" s="71" t="str">
        <f t="shared" si="6490"/>
        <v/>
      </c>
      <c r="DX374" s="71" t="str">
        <f t="shared" si="6491"/>
        <v/>
      </c>
      <c r="DY374" s="71" t="str">
        <f t="shared" si="6492"/>
        <v/>
      </c>
      <c r="DZ374" s="71" t="str">
        <f t="shared" si="6493"/>
        <v/>
      </c>
      <c r="EA374" s="71" t="str">
        <f t="shared" si="6494"/>
        <v/>
      </c>
      <c r="EB374" s="71" t="str">
        <f t="shared" si="6495"/>
        <v/>
      </c>
      <c r="EC374" s="71" t="str">
        <f t="shared" si="6496"/>
        <v/>
      </c>
      <c r="ED374" s="71" t="str">
        <f t="shared" si="6497"/>
        <v/>
      </c>
      <c r="EE374" s="71" t="str">
        <f t="shared" si="6498"/>
        <v/>
      </c>
      <c r="EF374" s="71" t="str">
        <f t="shared" si="6499"/>
        <v/>
      </c>
      <c r="EG374" s="71" t="str">
        <f t="shared" si="6500"/>
        <v/>
      </c>
      <c r="EH374" s="71" t="str">
        <f t="shared" si="6501"/>
        <v/>
      </c>
      <c r="EI374" s="71" t="str">
        <f t="shared" si="6502"/>
        <v/>
      </c>
      <c r="EJ374" s="71" t="str">
        <f t="shared" si="6503"/>
        <v/>
      </c>
      <c r="EK374" s="71" t="str">
        <f t="shared" si="6504"/>
        <v/>
      </c>
      <c r="EL374" s="71" t="str">
        <f t="shared" si="6505"/>
        <v/>
      </c>
      <c r="EM374" s="71" t="str">
        <f t="shared" si="6506"/>
        <v/>
      </c>
      <c r="EN374" s="71" t="str">
        <f t="shared" si="6507"/>
        <v/>
      </c>
      <c r="EO374" s="71" t="str">
        <f t="shared" si="6508"/>
        <v/>
      </c>
      <c r="EP374" s="71" t="str">
        <f t="shared" si="6509"/>
        <v/>
      </c>
      <c r="EQ374" s="71" t="str">
        <f t="shared" si="6510"/>
        <v/>
      </c>
      <c r="ER374" s="71" t="str">
        <f t="shared" si="6511"/>
        <v/>
      </c>
      <c r="ES374" s="71" t="str">
        <f t="shared" si="6512"/>
        <v/>
      </c>
      <c r="ET374" s="71" t="str">
        <f t="shared" si="6513"/>
        <v/>
      </c>
      <c r="EU374" s="71" t="str">
        <f t="shared" si="6514"/>
        <v/>
      </c>
      <c r="EV374" s="71" t="str">
        <f t="shared" si="6515"/>
        <v/>
      </c>
      <c r="EW374" s="71" t="str">
        <f t="shared" si="6516"/>
        <v/>
      </c>
      <c r="EX374" s="71" t="str">
        <f t="shared" si="6517"/>
        <v/>
      </c>
      <c r="EY374" s="71" t="str">
        <f t="shared" si="6518"/>
        <v/>
      </c>
      <c r="EZ374" s="71" t="str">
        <f t="shared" si="6519"/>
        <v/>
      </c>
      <c r="FA374" s="71" t="str">
        <f t="shared" si="6520"/>
        <v/>
      </c>
      <c r="FB374" s="71" t="str">
        <f t="shared" si="6521"/>
        <v/>
      </c>
      <c r="FC374" s="71" t="str">
        <f t="shared" si="6522"/>
        <v/>
      </c>
      <c r="FD374" s="71" t="str">
        <f t="shared" si="6523"/>
        <v/>
      </c>
      <c r="FE374" s="71" t="str">
        <f t="shared" si="6524"/>
        <v/>
      </c>
      <c r="FF374" s="71" t="str">
        <f t="shared" si="6525"/>
        <v/>
      </c>
      <c r="FG374" s="71" t="str">
        <f t="shared" si="6526"/>
        <v/>
      </c>
      <c r="FH374" s="71" t="str">
        <f t="shared" si="6527"/>
        <v/>
      </c>
      <c r="FI374" s="71" t="str">
        <f t="shared" si="6528"/>
        <v/>
      </c>
      <c r="FJ374" s="71" t="str">
        <f t="shared" si="6529"/>
        <v/>
      </c>
      <c r="FK374" s="71" t="str">
        <f t="shared" si="6530"/>
        <v/>
      </c>
      <c r="FL374" s="71" t="str">
        <f t="shared" si="6531"/>
        <v/>
      </c>
      <c r="FM374" s="71" t="str">
        <f t="shared" si="6532"/>
        <v/>
      </c>
      <c r="FN374" s="71" t="str">
        <f t="shared" si="6533"/>
        <v/>
      </c>
      <c r="FO374" s="71" t="str">
        <f t="shared" si="6534"/>
        <v/>
      </c>
      <c r="FP374" s="71" t="str">
        <f t="shared" si="6535"/>
        <v/>
      </c>
      <c r="FQ374" s="71" t="str">
        <f t="shared" si="6536"/>
        <v/>
      </c>
      <c r="FR374" s="71" t="str">
        <f t="shared" si="6537"/>
        <v/>
      </c>
      <c r="FS374" s="71" t="str">
        <f t="shared" si="6538"/>
        <v/>
      </c>
    </row>
    <row r="375" spans="1:175" ht="16.5">
      <c r="A375" s="133"/>
      <c r="B375" s="80" t="s">
        <v>1014</v>
      </c>
      <c r="C375" s="147" t="s">
        <v>1007</v>
      </c>
      <c r="K375" s="150"/>
      <c r="T375" s="152" t="s">
        <v>1015</v>
      </c>
      <c r="U375" s="85" t="s">
        <v>1009</v>
      </c>
      <c r="CN375" s="70" t="str">
        <f t="shared" si="6463"/>
        <v>InitUnitState('IK2D',,,,,,,,,,)</v>
      </c>
      <c r="CO375" s="70" t="str">
        <f t="shared" si="6464"/>
        <v>InitUnitNormal('IK2D',,,,,,,,,,)</v>
      </c>
      <c r="CP375" s="70" t="str">
        <f t="shared" si="6465"/>
        <v>InitUnitMagic('IK2D',,,,,,,,,,)</v>
      </c>
      <c r="CQ375" s="70" t="str">
        <f t="shared" si="6466"/>
        <v>InitUnitAdd('IK2D',,,,,,,,,,)</v>
      </c>
      <c r="CR375" s="70" t="str">
        <f t="shared" si="6467"/>
        <v>InitEquipData('IK2D',,"",,,,,'','','','','','',"ReplaceableTextures\\CommandButtons\\BTNSST11.blp")</v>
      </c>
      <c r="CU375" s="95" t="str">
        <f t="shared" si="6468"/>
        <v>|n</v>
      </c>
      <c r="CV375" s="61" t="str">
        <f t="shared" si="6311"/>
        <v>最大生命|Cffffc926+20%|n|n|r|Cffaaaaaa○|CffFFD24D水之符印+1|r|r|n|n|Cff00ff7f点击穿戴或脱卸。|r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6469"/>
        <v/>
      </c>
      <c r="DC375" s="71" t="str">
        <f t="shared" si="6470"/>
        <v/>
      </c>
      <c r="DD375" s="71" t="str">
        <f t="shared" si="6471"/>
        <v/>
      </c>
      <c r="DE375" s="71" t="str">
        <f t="shared" si="6472"/>
        <v/>
      </c>
      <c r="DF375" s="71" t="str">
        <f t="shared" si="6473"/>
        <v/>
      </c>
      <c r="DG375" s="71" t="str">
        <f t="shared" si="6474"/>
        <v/>
      </c>
      <c r="DH375" s="71" t="str">
        <f t="shared" si="6475"/>
        <v/>
      </c>
      <c r="DI375" s="71" t="str">
        <f t="shared" si="6476"/>
        <v/>
      </c>
      <c r="DJ375" s="71" t="str">
        <f t="shared" si="6477"/>
        <v/>
      </c>
      <c r="DK375" s="71" t="str">
        <f t="shared" si="6478"/>
        <v/>
      </c>
      <c r="DL375" s="71" t="str">
        <f t="shared" si="6479"/>
        <v/>
      </c>
      <c r="DM375" s="71" t="str">
        <f t="shared" si="6480"/>
        <v/>
      </c>
      <c r="DN375" s="71" t="str">
        <f t="shared" si="6481"/>
        <v/>
      </c>
      <c r="DO375" s="71" t="str">
        <f t="shared" si="6482"/>
        <v/>
      </c>
      <c r="DP375" s="71" t="str">
        <f t="shared" si="6483"/>
        <v/>
      </c>
      <c r="DQ375" s="71" t="str">
        <f t="shared" si="6484"/>
        <v/>
      </c>
      <c r="DR375" s="71" t="str">
        <f t="shared" si="6485"/>
        <v/>
      </c>
      <c r="DS375" s="71" t="str">
        <f t="shared" si="6486"/>
        <v/>
      </c>
      <c r="DT375" s="71" t="str">
        <f t="shared" si="6487"/>
        <v/>
      </c>
      <c r="DU375" s="71" t="str">
        <f t="shared" si="6488"/>
        <v/>
      </c>
      <c r="DV375" s="71" t="str">
        <f t="shared" si="6489"/>
        <v/>
      </c>
      <c r="DW375" s="71" t="str">
        <f t="shared" si="6490"/>
        <v/>
      </c>
      <c r="DX375" s="71" t="str">
        <f t="shared" si="6491"/>
        <v/>
      </c>
      <c r="DY375" s="71" t="str">
        <f t="shared" si="6492"/>
        <v/>
      </c>
      <c r="DZ375" s="71" t="str">
        <f t="shared" si="6493"/>
        <v/>
      </c>
      <c r="EA375" s="71" t="str">
        <f t="shared" si="6494"/>
        <v/>
      </c>
      <c r="EB375" s="71" t="str">
        <f t="shared" si="6495"/>
        <v/>
      </c>
      <c r="EC375" s="71" t="str">
        <f t="shared" si="6496"/>
        <v/>
      </c>
      <c r="ED375" s="71" t="str">
        <f t="shared" si="6497"/>
        <v/>
      </c>
      <c r="EE375" s="71" t="str">
        <f t="shared" si="6498"/>
        <v/>
      </c>
      <c r="EF375" s="71" t="str">
        <f t="shared" si="6499"/>
        <v/>
      </c>
      <c r="EG375" s="71" t="str">
        <f t="shared" si="6500"/>
        <v/>
      </c>
      <c r="EH375" s="71" t="str">
        <f t="shared" si="6501"/>
        <v/>
      </c>
      <c r="EI375" s="71" t="str">
        <f t="shared" si="6502"/>
        <v/>
      </c>
      <c r="EJ375" s="71" t="str">
        <f t="shared" si="6503"/>
        <v/>
      </c>
      <c r="EK375" s="71" t="str">
        <f t="shared" si="6504"/>
        <v/>
      </c>
      <c r="EL375" s="71" t="str">
        <f t="shared" si="6505"/>
        <v/>
      </c>
      <c r="EM375" s="71" t="str">
        <f t="shared" si="6506"/>
        <v/>
      </c>
      <c r="EN375" s="71" t="str">
        <f t="shared" si="6507"/>
        <v/>
      </c>
      <c r="EO375" s="71" t="str">
        <f t="shared" si="6508"/>
        <v/>
      </c>
      <c r="EP375" s="71" t="str">
        <f t="shared" si="6509"/>
        <v/>
      </c>
      <c r="EQ375" s="71" t="str">
        <f t="shared" si="6510"/>
        <v/>
      </c>
      <c r="ER375" s="71" t="str">
        <f t="shared" si="6511"/>
        <v/>
      </c>
      <c r="ES375" s="71" t="str">
        <f t="shared" si="6512"/>
        <v/>
      </c>
      <c r="ET375" s="71" t="str">
        <f t="shared" si="6513"/>
        <v/>
      </c>
      <c r="EU375" s="71" t="str">
        <f t="shared" si="6514"/>
        <v/>
      </c>
      <c r="EV375" s="71" t="str">
        <f t="shared" si="6515"/>
        <v/>
      </c>
      <c r="EW375" s="71" t="str">
        <f t="shared" si="6516"/>
        <v/>
      </c>
      <c r="EX375" s="71" t="str">
        <f t="shared" si="6517"/>
        <v/>
      </c>
      <c r="EY375" s="71" t="str">
        <f t="shared" si="6518"/>
        <v/>
      </c>
      <c r="EZ375" s="71" t="str">
        <f t="shared" si="6519"/>
        <v/>
      </c>
      <c r="FA375" s="71" t="str">
        <f t="shared" si="6520"/>
        <v/>
      </c>
      <c r="FB375" s="71" t="str">
        <f t="shared" si="6521"/>
        <v/>
      </c>
      <c r="FC375" s="71" t="str">
        <f t="shared" si="6522"/>
        <v/>
      </c>
      <c r="FD375" s="71" t="str">
        <f t="shared" si="6523"/>
        <v/>
      </c>
      <c r="FE375" s="71" t="str">
        <f t="shared" si="6524"/>
        <v/>
      </c>
      <c r="FF375" s="71" t="str">
        <f t="shared" si="6525"/>
        <v/>
      </c>
      <c r="FG375" s="71" t="str">
        <f t="shared" si="6526"/>
        <v/>
      </c>
      <c r="FH375" s="71" t="str">
        <f t="shared" si="6527"/>
        <v/>
      </c>
      <c r="FI375" s="71" t="str">
        <f t="shared" si="6528"/>
        <v/>
      </c>
      <c r="FJ375" s="71" t="str">
        <f t="shared" si="6529"/>
        <v/>
      </c>
      <c r="FK375" s="71" t="str">
        <f t="shared" si="6530"/>
        <v/>
      </c>
      <c r="FL375" s="71" t="str">
        <f t="shared" si="6531"/>
        <v/>
      </c>
      <c r="FM375" s="71" t="str">
        <f t="shared" si="6532"/>
        <v/>
      </c>
      <c r="FN375" s="71" t="str">
        <f t="shared" si="6533"/>
        <v/>
      </c>
      <c r="FO375" s="71" t="str">
        <f t="shared" si="6534"/>
        <v/>
      </c>
      <c r="FP375" s="71" t="str">
        <f t="shared" si="6535"/>
        <v/>
      </c>
      <c r="FQ375" s="71" t="str">
        <f t="shared" si="6536"/>
        <v/>
      </c>
      <c r="FR375" s="71" t="str">
        <f t="shared" si="6537"/>
        <v/>
      </c>
      <c r="FS375" s="71" t="str">
        <f t="shared" si="6538"/>
        <v/>
      </c>
    </row>
    <row r="376" spans="1:175" ht="16.5">
      <c r="A376" s="133"/>
      <c r="B376" s="80" t="s">
        <v>1016</v>
      </c>
      <c r="C376" s="147" t="s">
        <v>1007</v>
      </c>
      <c r="K376" s="150"/>
      <c r="T376" s="152" t="s">
        <v>1017</v>
      </c>
      <c r="U376" s="85" t="s">
        <v>1009</v>
      </c>
      <c r="CN376" s="70" t="str">
        <f t="shared" si="6463"/>
        <v>InitUnitState('IK2E',,,,,,,,,,)</v>
      </c>
      <c r="CO376" s="70" t="str">
        <f t="shared" si="6464"/>
        <v>InitUnitNormal('IK2E',,,,,,,,,,)</v>
      </c>
      <c r="CP376" s="70" t="str">
        <f t="shared" si="6465"/>
        <v>InitUnitMagic('IK2E',,,,,,,,,,)</v>
      </c>
      <c r="CQ376" s="70" t="str">
        <f t="shared" si="6466"/>
        <v>InitUnitAdd('IK2E',,,,,,,,,,)</v>
      </c>
      <c r="CR376" s="70" t="str">
        <f t="shared" si="6467"/>
        <v>InitEquipData('IK2E',,"",,,,,'','','','','','',"ReplaceableTextures\\CommandButtons\\BTNSST11.blp")</v>
      </c>
      <c r="CU376" s="95" t="str">
        <f t="shared" si="6468"/>
        <v>|n</v>
      </c>
      <c r="CV376" s="61" t="str">
        <f t="shared" si="6311"/>
        <v>最大生命|Cffffc926+20%|n|n|r|Cffaaaaaa○|CffFFD24D火之符印+1|r|r|n|n|Cff00ff7f点击穿戴或脱卸。|r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6469"/>
        <v/>
      </c>
      <c r="DC376" s="71" t="str">
        <f t="shared" si="6470"/>
        <v/>
      </c>
      <c r="DD376" s="71" t="str">
        <f t="shared" si="6471"/>
        <v/>
      </c>
      <c r="DE376" s="71" t="str">
        <f t="shared" si="6472"/>
        <v/>
      </c>
      <c r="DF376" s="71" t="str">
        <f t="shared" si="6473"/>
        <v/>
      </c>
      <c r="DG376" s="71" t="str">
        <f t="shared" si="6474"/>
        <v/>
      </c>
      <c r="DH376" s="71" t="str">
        <f t="shared" si="6475"/>
        <v/>
      </c>
      <c r="DI376" s="71" t="str">
        <f t="shared" si="6476"/>
        <v/>
      </c>
      <c r="DJ376" s="71" t="str">
        <f t="shared" si="6477"/>
        <v/>
      </c>
      <c r="DK376" s="71" t="str">
        <f t="shared" si="6478"/>
        <v/>
      </c>
      <c r="DL376" s="71" t="str">
        <f t="shared" si="6479"/>
        <v/>
      </c>
      <c r="DM376" s="71" t="str">
        <f t="shared" si="6480"/>
        <v/>
      </c>
      <c r="DN376" s="71" t="str">
        <f t="shared" si="6481"/>
        <v/>
      </c>
      <c r="DO376" s="71" t="str">
        <f t="shared" si="6482"/>
        <v/>
      </c>
      <c r="DP376" s="71" t="str">
        <f t="shared" si="6483"/>
        <v/>
      </c>
      <c r="DQ376" s="71" t="str">
        <f t="shared" si="6484"/>
        <v/>
      </c>
      <c r="DR376" s="71" t="str">
        <f t="shared" si="6485"/>
        <v/>
      </c>
      <c r="DS376" s="71" t="str">
        <f t="shared" si="6486"/>
        <v/>
      </c>
      <c r="DT376" s="71" t="str">
        <f t="shared" si="6487"/>
        <v/>
      </c>
      <c r="DU376" s="71" t="str">
        <f t="shared" si="6488"/>
        <v/>
      </c>
      <c r="DV376" s="71" t="str">
        <f t="shared" si="6489"/>
        <v/>
      </c>
      <c r="DW376" s="71" t="str">
        <f t="shared" si="6490"/>
        <v/>
      </c>
      <c r="DX376" s="71" t="str">
        <f t="shared" si="6491"/>
        <v/>
      </c>
      <c r="DY376" s="71" t="str">
        <f t="shared" si="6492"/>
        <v/>
      </c>
      <c r="DZ376" s="71" t="str">
        <f t="shared" si="6493"/>
        <v/>
      </c>
      <c r="EA376" s="71" t="str">
        <f t="shared" si="6494"/>
        <v/>
      </c>
      <c r="EB376" s="71" t="str">
        <f t="shared" si="6495"/>
        <v/>
      </c>
      <c r="EC376" s="71" t="str">
        <f t="shared" si="6496"/>
        <v/>
      </c>
      <c r="ED376" s="71" t="str">
        <f t="shared" si="6497"/>
        <v/>
      </c>
      <c r="EE376" s="71" t="str">
        <f t="shared" si="6498"/>
        <v/>
      </c>
      <c r="EF376" s="71" t="str">
        <f t="shared" si="6499"/>
        <v/>
      </c>
      <c r="EG376" s="71" t="str">
        <f t="shared" si="6500"/>
        <v/>
      </c>
      <c r="EH376" s="71" t="str">
        <f t="shared" si="6501"/>
        <v/>
      </c>
      <c r="EI376" s="71" t="str">
        <f t="shared" si="6502"/>
        <v/>
      </c>
      <c r="EJ376" s="71" t="str">
        <f t="shared" si="6503"/>
        <v/>
      </c>
      <c r="EK376" s="71" t="str">
        <f t="shared" si="6504"/>
        <v/>
      </c>
      <c r="EL376" s="71" t="str">
        <f t="shared" si="6505"/>
        <v/>
      </c>
      <c r="EM376" s="71" t="str">
        <f t="shared" si="6506"/>
        <v/>
      </c>
      <c r="EN376" s="71" t="str">
        <f t="shared" si="6507"/>
        <v/>
      </c>
      <c r="EO376" s="71" t="str">
        <f t="shared" si="6508"/>
        <v/>
      </c>
      <c r="EP376" s="71" t="str">
        <f t="shared" si="6509"/>
        <v/>
      </c>
      <c r="EQ376" s="71" t="str">
        <f t="shared" si="6510"/>
        <v/>
      </c>
      <c r="ER376" s="71" t="str">
        <f t="shared" si="6511"/>
        <v/>
      </c>
      <c r="ES376" s="71" t="str">
        <f t="shared" si="6512"/>
        <v/>
      </c>
      <c r="ET376" s="71" t="str">
        <f t="shared" si="6513"/>
        <v/>
      </c>
      <c r="EU376" s="71" t="str">
        <f t="shared" si="6514"/>
        <v/>
      </c>
      <c r="EV376" s="71" t="str">
        <f t="shared" si="6515"/>
        <v/>
      </c>
      <c r="EW376" s="71" t="str">
        <f t="shared" si="6516"/>
        <v/>
      </c>
      <c r="EX376" s="71" t="str">
        <f t="shared" si="6517"/>
        <v/>
      </c>
      <c r="EY376" s="71" t="str">
        <f t="shared" si="6518"/>
        <v/>
      </c>
      <c r="EZ376" s="71" t="str">
        <f t="shared" si="6519"/>
        <v/>
      </c>
      <c r="FA376" s="71" t="str">
        <f t="shared" si="6520"/>
        <v/>
      </c>
      <c r="FB376" s="71" t="str">
        <f t="shared" si="6521"/>
        <v/>
      </c>
      <c r="FC376" s="71" t="str">
        <f t="shared" si="6522"/>
        <v/>
      </c>
      <c r="FD376" s="71" t="str">
        <f t="shared" si="6523"/>
        <v/>
      </c>
      <c r="FE376" s="71" t="str">
        <f t="shared" si="6524"/>
        <v/>
      </c>
      <c r="FF376" s="71" t="str">
        <f t="shared" si="6525"/>
        <v/>
      </c>
      <c r="FG376" s="71" t="str">
        <f t="shared" si="6526"/>
        <v/>
      </c>
      <c r="FH376" s="71" t="str">
        <f t="shared" si="6527"/>
        <v/>
      </c>
      <c r="FI376" s="71" t="str">
        <f t="shared" si="6528"/>
        <v/>
      </c>
      <c r="FJ376" s="71" t="str">
        <f t="shared" si="6529"/>
        <v/>
      </c>
      <c r="FK376" s="71" t="str">
        <f t="shared" si="6530"/>
        <v/>
      </c>
      <c r="FL376" s="71" t="str">
        <f t="shared" si="6531"/>
        <v/>
      </c>
      <c r="FM376" s="71" t="str">
        <f t="shared" si="6532"/>
        <v/>
      </c>
      <c r="FN376" s="71" t="str">
        <f t="shared" si="6533"/>
        <v/>
      </c>
      <c r="FO376" s="71" t="str">
        <f t="shared" si="6534"/>
        <v/>
      </c>
      <c r="FP376" s="71" t="str">
        <f t="shared" si="6535"/>
        <v/>
      </c>
      <c r="FQ376" s="71" t="str">
        <f t="shared" si="6536"/>
        <v/>
      </c>
      <c r="FR376" s="71" t="str">
        <f t="shared" si="6537"/>
        <v/>
      </c>
      <c r="FS376" s="71" t="str">
        <f t="shared" si="6538"/>
        <v/>
      </c>
    </row>
    <row r="377" spans="1:175" ht="16.5">
      <c r="A377" s="133"/>
      <c r="B377" s="80" t="s">
        <v>1018</v>
      </c>
      <c r="C377" s="147" t="s">
        <v>1007</v>
      </c>
      <c r="K377" s="150"/>
      <c r="T377" s="152" t="s">
        <v>1019</v>
      </c>
      <c r="U377" s="85" t="s">
        <v>1009</v>
      </c>
      <c r="CN377" s="70" t="str">
        <f t="shared" si="6463"/>
        <v>InitUnitState('IK2F',,,,,,,,,,)</v>
      </c>
      <c r="CO377" s="70" t="str">
        <f t="shared" si="6464"/>
        <v>InitUnitNormal('IK2F',,,,,,,,,,)</v>
      </c>
      <c r="CP377" s="70" t="str">
        <f t="shared" si="6465"/>
        <v>InitUnitMagic('IK2F',,,,,,,,,,)</v>
      </c>
      <c r="CQ377" s="70" t="str">
        <f t="shared" si="6466"/>
        <v>InitUnitAdd('IK2F',,,,,,,,,,)</v>
      </c>
      <c r="CR377" s="70" t="str">
        <f t="shared" si="6467"/>
        <v>InitEquipData('IK2F',,"",,,,,'','','','','','',"ReplaceableTextures\\CommandButtons\\BTNSST11.blp")</v>
      </c>
      <c r="CU377" s="95" t="str">
        <f t="shared" si="6468"/>
        <v>|n</v>
      </c>
      <c r="CV377" s="61" t="str">
        <f t="shared" si="6311"/>
        <v>最大生命|Cffffc926+20%|n|n|r|Cffaaaaaa○|CffFFD24D土之符印+1|r|r|n|n|Cff00ff7f点击穿戴或脱卸。|r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6469"/>
        <v/>
      </c>
      <c r="DC377" s="71" t="str">
        <f t="shared" si="6470"/>
        <v/>
      </c>
      <c r="DD377" s="71" t="str">
        <f t="shared" si="6471"/>
        <v/>
      </c>
      <c r="DE377" s="71" t="str">
        <f t="shared" si="6472"/>
        <v/>
      </c>
      <c r="DF377" s="71" t="str">
        <f t="shared" si="6473"/>
        <v/>
      </c>
      <c r="DG377" s="71" t="str">
        <f t="shared" si="6474"/>
        <v/>
      </c>
      <c r="DH377" s="71" t="str">
        <f t="shared" si="6475"/>
        <v/>
      </c>
      <c r="DI377" s="71" t="str">
        <f t="shared" si="6476"/>
        <v/>
      </c>
      <c r="DJ377" s="71" t="str">
        <f t="shared" si="6477"/>
        <v/>
      </c>
      <c r="DK377" s="71" t="str">
        <f t="shared" si="6478"/>
        <v/>
      </c>
      <c r="DL377" s="71" t="str">
        <f t="shared" si="6479"/>
        <v/>
      </c>
      <c r="DM377" s="71" t="str">
        <f t="shared" si="6480"/>
        <v/>
      </c>
      <c r="DN377" s="71" t="str">
        <f t="shared" si="6481"/>
        <v/>
      </c>
      <c r="DO377" s="71" t="str">
        <f t="shared" si="6482"/>
        <v/>
      </c>
      <c r="DP377" s="71" t="str">
        <f t="shared" si="6483"/>
        <v/>
      </c>
      <c r="DQ377" s="71" t="str">
        <f t="shared" si="6484"/>
        <v/>
      </c>
      <c r="DR377" s="71" t="str">
        <f t="shared" si="6485"/>
        <v/>
      </c>
      <c r="DS377" s="71" t="str">
        <f t="shared" si="6486"/>
        <v/>
      </c>
      <c r="DT377" s="71" t="str">
        <f t="shared" si="6487"/>
        <v/>
      </c>
      <c r="DU377" s="71" t="str">
        <f t="shared" si="6488"/>
        <v/>
      </c>
      <c r="DV377" s="71" t="str">
        <f t="shared" si="6489"/>
        <v/>
      </c>
      <c r="DW377" s="71" t="str">
        <f t="shared" si="6490"/>
        <v/>
      </c>
      <c r="DX377" s="71" t="str">
        <f t="shared" si="6491"/>
        <v/>
      </c>
      <c r="DY377" s="71" t="str">
        <f t="shared" si="6492"/>
        <v/>
      </c>
      <c r="DZ377" s="71" t="str">
        <f t="shared" si="6493"/>
        <v/>
      </c>
      <c r="EA377" s="71" t="str">
        <f t="shared" si="6494"/>
        <v/>
      </c>
      <c r="EB377" s="71" t="str">
        <f t="shared" si="6495"/>
        <v/>
      </c>
      <c r="EC377" s="71" t="str">
        <f t="shared" si="6496"/>
        <v/>
      </c>
      <c r="ED377" s="71" t="str">
        <f t="shared" si="6497"/>
        <v/>
      </c>
      <c r="EE377" s="71" t="str">
        <f t="shared" si="6498"/>
        <v/>
      </c>
      <c r="EF377" s="71" t="str">
        <f t="shared" si="6499"/>
        <v/>
      </c>
      <c r="EG377" s="71" t="str">
        <f t="shared" si="6500"/>
        <v/>
      </c>
      <c r="EH377" s="71" t="str">
        <f t="shared" si="6501"/>
        <v/>
      </c>
      <c r="EI377" s="71" t="str">
        <f t="shared" si="6502"/>
        <v/>
      </c>
      <c r="EJ377" s="71" t="str">
        <f t="shared" si="6503"/>
        <v/>
      </c>
      <c r="EK377" s="71" t="str">
        <f t="shared" si="6504"/>
        <v/>
      </c>
      <c r="EL377" s="71" t="str">
        <f t="shared" si="6505"/>
        <v/>
      </c>
      <c r="EM377" s="71" t="str">
        <f t="shared" si="6506"/>
        <v/>
      </c>
      <c r="EN377" s="71" t="str">
        <f t="shared" si="6507"/>
        <v/>
      </c>
      <c r="EO377" s="71" t="str">
        <f t="shared" si="6508"/>
        <v/>
      </c>
      <c r="EP377" s="71" t="str">
        <f t="shared" si="6509"/>
        <v/>
      </c>
      <c r="EQ377" s="71" t="str">
        <f t="shared" si="6510"/>
        <v/>
      </c>
      <c r="ER377" s="71" t="str">
        <f t="shared" si="6511"/>
        <v/>
      </c>
      <c r="ES377" s="71" t="str">
        <f t="shared" si="6512"/>
        <v/>
      </c>
      <c r="ET377" s="71" t="str">
        <f t="shared" si="6513"/>
        <v/>
      </c>
      <c r="EU377" s="71" t="str">
        <f t="shared" si="6514"/>
        <v/>
      </c>
      <c r="EV377" s="71" t="str">
        <f t="shared" si="6515"/>
        <v/>
      </c>
      <c r="EW377" s="71" t="str">
        <f t="shared" si="6516"/>
        <v/>
      </c>
      <c r="EX377" s="71" t="str">
        <f t="shared" si="6517"/>
        <v/>
      </c>
      <c r="EY377" s="71" t="str">
        <f t="shared" si="6518"/>
        <v/>
      </c>
      <c r="EZ377" s="71" t="str">
        <f t="shared" si="6519"/>
        <v/>
      </c>
      <c r="FA377" s="71" t="str">
        <f t="shared" si="6520"/>
        <v/>
      </c>
      <c r="FB377" s="71" t="str">
        <f t="shared" si="6521"/>
        <v/>
      </c>
      <c r="FC377" s="71" t="str">
        <f t="shared" si="6522"/>
        <v/>
      </c>
      <c r="FD377" s="71" t="str">
        <f t="shared" si="6523"/>
        <v/>
      </c>
      <c r="FE377" s="71" t="str">
        <f t="shared" si="6524"/>
        <v/>
      </c>
      <c r="FF377" s="71" t="str">
        <f t="shared" si="6525"/>
        <v/>
      </c>
      <c r="FG377" s="71" t="str">
        <f t="shared" si="6526"/>
        <v/>
      </c>
      <c r="FH377" s="71" t="str">
        <f t="shared" si="6527"/>
        <v/>
      </c>
      <c r="FI377" s="71" t="str">
        <f t="shared" si="6528"/>
        <v/>
      </c>
      <c r="FJ377" s="71" t="str">
        <f t="shared" si="6529"/>
        <v/>
      </c>
      <c r="FK377" s="71" t="str">
        <f t="shared" si="6530"/>
        <v/>
      </c>
      <c r="FL377" s="71" t="str">
        <f t="shared" si="6531"/>
        <v/>
      </c>
      <c r="FM377" s="71" t="str">
        <f t="shared" si="6532"/>
        <v/>
      </c>
      <c r="FN377" s="71" t="str">
        <f t="shared" si="6533"/>
        <v/>
      </c>
      <c r="FO377" s="71" t="str">
        <f t="shared" si="6534"/>
        <v/>
      </c>
      <c r="FP377" s="71" t="str">
        <f t="shared" si="6535"/>
        <v/>
      </c>
      <c r="FQ377" s="71" t="str">
        <f t="shared" si="6536"/>
        <v/>
      </c>
      <c r="FR377" s="71" t="str">
        <f t="shared" si="6537"/>
        <v/>
      </c>
      <c r="FS377" s="71" t="str">
        <f t="shared" si="6538"/>
        <v/>
      </c>
    </row>
    <row r="378" spans="1:175" ht="16.5">
      <c r="A378" s="133"/>
      <c r="B378" s="80" t="s">
        <v>1020</v>
      </c>
      <c r="C378" s="147" t="s">
        <v>1007</v>
      </c>
      <c r="K378" s="150"/>
      <c r="T378" s="152" t="s">
        <v>1021</v>
      </c>
      <c r="U378" s="85" t="s">
        <v>1009</v>
      </c>
      <c r="CN378" s="70" t="str">
        <f t="shared" si="6463"/>
        <v>InitUnitState('IK2G',,,,,,,,,,)</v>
      </c>
      <c r="CO378" s="70" t="str">
        <f t="shared" si="6464"/>
        <v>InitUnitNormal('IK2G',,,,,,,,,,)</v>
      </c>
      <c r="CP378" s="70" t="str">
        <f t="shared" si="6465"/>
        <v>InitUnitMagic('IK2G',,,,,,,,,,)</v>
      </c>
      <c r="CQ378" s="70" t="str">
        <f t="shared" si="6466"/>
        <v>InitUnitAdd('IK2G',,,,,,,,,,)</v>
      </c>
      <c r="CR378" s="70" t="str">
        <f t="shared" si="6467"/>
        <v>InitEquipData('IK2G',,"",,,,,'','','','','','',"ReplaceableTextures\\CommandButtons\\BTNSST11.blp")</v>
      </c>
      <c r="CU378" s="95" t="str">
        <f t="shared" si="6468"/>
        <v>|n</v>
      </c>
      <c r="CV378" s="61" t="str">
        <f t="shared" si="6311"/>
        <v>最大生命|Cffffc926+20%|n|n|r|Cffaaaaaa○|CffFFD24D光之符印+1|r|r|n|n|Cff00ff7f点击穿戴或脱卸。|r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6469"/>
        <v/>
      </c>
      <c r="DC378" s="71" t="str">
        <f t="shared" si="6470"/>
        <v/>
      </c>
      <c r="DD378" s="71" t="str">
        <f t="shared" si="6471"/>
        <v/>
      </c>
      <c r="DE378" s="71" t="str">
        <f t="shared" si="6472"/>
        <v/>
      </c>
      <c r="DF378" s="71" t="str">
        <f t="shared" si="6473"/>
        <v/>
      </c>
      <c r="DG378" s="71" t="str">
        <f t="shared" si="6474"/>
        <v/>
      </c>
      <c r="DH378" s="71" t="str">
        <f t="shared" si="6475"/>
        <v/>
      </c>
      <c r="DI378" s="71" t="str">
        <f t="shared" si="6476"/>
        <v/>
      </c>
      <c r="DJ378" s="71" t="str">
        <f t="shared" si="6477"/>
        <v/>
      </c>
      <c r="DK378" s="71" t="str">
        <f t="shared" si="6478"/>
        <v/>
      </c>
      <c r="DL378" s="71" t="str">
        <f t="shared" si="6479"/>
        <v/>
      </c>
      <c r="DM378" s="71" t="str">
        <f t="shared" si="6480"/>
        <v/>
      </c>
      <c r="DN378" s="71" t="str">
        <f t="shared" si="6481"/>
        <v/>
      </c>
      <c r="DO378" s="71" t="str">
        <f t="shared" si="6482"/>
        <v/>
      </c>
      <c r="DP378" s="71" t="str">
        <f t="shared" si="6483"/>
        <v/>
      </c>
      <c r="DQ378" s="71" t="str">
        <f t="shared" si="6484"/>
        <v/>
      </c>
      <c r="DR378" s="71" t="str">
        <f t="shared" si="6485"/>
        <v/>
      </c>
      <c r="DS378" s="71" t="str">
        <f t="shared" si="6486"/>
        <v/>
      </c>
      <c r="DT378" s="71" t="str">
        <f t="shared" si="6487"/>
        <v/>
      </c>
      <c r="DU378" s="71" t="str">
        <f t="shared" si="6488"/>
        <v/>
      </c>
      <c r="DV378" s="71" t="str">
        <f t="shared" si="6489"/>
        <v/>
      </c>
      <c r="DW378" s="71" t="str">
        <f t="shared" si="6490"/>
        <v/>
      </c>
      <c r="DX378" s="71" t="str">
        <f t="shared" si="6491"/>
        <v/>
      </c>
      <c r="DY378" s="71" t="str">
        <f t="shared" si="6492"/>
        <v/>
      </c>
      <c r="DZ378" s="71" t="str">
        <f t="shared" si="6493"/>
        <v/>
      </c>
      <c r="EA378" s="71" t="str">
        <f t="shared" si="6494"/>
        <v/>
      </c>
      <c r="EB378" s="71" t="str">
        <f t="shared" si="6495"/>
        <v/>
      </c>
      <c r="EC378" s="71" t="str">
        <f t="shared" si="6496"/>
        <v/>
      </c>
      <c r="ED378" s="71" t="str">
        <f t="shared" si="6497"/>
        <v/>
      </c>
      <c r="EE378" s="71" t="str">
        <f t="shared" si="6498"/>
        <v/>
      </c>
      <c r="EF378" s="71" t="str">
        <f t="shared" si="6499"/>
        <v/>
      </c>
      <c r="EG378" s="71" t="str">
        <f t="shared" si="6500"/>
        <v/>
      </c>
      <c r="EH378" s="71" t="str">
        <f t="shared" si="6501"/>
        <v/>
      </c>
      <c r="EI378" s="71" t="str">
        <f t="shared" si="6502"/>
        <v/>
      </c>
      <c r="EJ378" s="71" t="str">
        <f t="shared" si="6503"/>
        <v/>
      </c>
      <c r="EK378" s="71" t="str">
        <f t="shared" si="6504"/>
        <v/>
      </c>
      <c r="EL378" s="71" t="str">
        <f t="shared" si="6505"/>
        <v/>
      </c>
      <c r="EM378" s="71" t="str">
        <f t="shared" si="6506"/>
        <v/>
      </c>
      <c r="EN378" s="71" t="str">
        <f t="shared" si="6507"/>
        <v/>
      </c>
      <c r="EO378" s="71" t="str">
        <f t="shared" si="6508"/>
        <v/>
      </c>
      <c r="EP378" s="71" t="str">
        <f t="shared" si="6509"/>
        <v/>
      </c>
      <c r="EQ378" s="71" t="str">
        <f t="shared" si="6510"/>
        <v/>
      </c>
      <c r="ER378" s="71" t="str">
        <f t="shared" si="6511"/>
        <v/>
      </c>
      <c r="ES378" s="71" t="str">
        <f t="shared" si="6512"/>
        <v/>
      </c>
      <c r="ET378" s="71" t="str">
        <f t="shared" si="6513"/>
        <v/>
      </c>
      <c r="EU378" s="71" t="str">
        <f t="shared" si="6514"/>
        <v/>
      </c>
      <c r="EV378" s="71" t="str">
        <f t="shared" si="6515"/>
        <v/>
      </c>
      <c r="EW378" s="71" t="str">
        <f t="shared" si="6516"/>
        <v/>
      </c>
      <c r="EX378" s="71" t="str">
        <f t="shared" si="6517"/>
        <v/>
      </c>
      <c r="EY378" s="71" t="str">
        <f t="shared" si="6518"/>
        <v/>
      </c>
      <c r="EZ378" s="71" t="str">
        <f t="shared" si="6519"/>
        <v/>
      </c>
      <c r="FA378" s="71" t="str">
        <f t="shared" si="6520"/>
        <v/>
      </c>
      <c r="FB378" s="71" t="str">
        <f t="shared" si="6521"/>
        <v/>
      </c>
      <c r="FC378" s="71" t="str">
        <f t="shared" si="6522"/>
        <v/>
      </c>
      <c r="FD378" s="71" t="str">
        <f t="shared" si="6523"/>
        <v/>
      </c>
      <c r="FE378" s="71" t="str">
        <f t="shared" si="6524"/>
        <v/>
      </c>
      <c r="FF378" s="71" t="str">
        <f t="shared" si="6525"/>
        <v/>
      </c>
      <c r="FG378" s="71" t="str">
        <f t="shared" si="6526"/>
        <v/>
      </c>
      <c r="FH378" s="71" t="str">
        <f t="shared" si="6527"/>
        <v/>
      </c>
      <c r="FI378" s="71" t="str">
        <f t="shared" si="6528"/>
        <v/>
      </c>
      <c r="FJ378" s="71" t="str">
        <f t="shared" si="6529"/>
        <v/>
      </c>
      <c r="FK378" s="71" t="str">
        <f t="shared" si="6530"/>
        <v/>
      </c>
      <c r="FL378" s="71" t="str">
        <f t="shared" si="6531"/>
        <v/>
      </c>
      <c r="FM378" s="71" t="str">
        <f t="shared" si="6532"/>
        <v/>
      </c>
      <c r="FN378" s="71" t="str">
        <f t="shared" si="6533"/>
        <v/>
      </c>
      <c r="FO378" s="71" t="str">
        <f t="shared" si="6534"/>
        <v/>
      </c>
      <c r="FP378" s="71" t="str">
        <f t="shared" si="6535"/>
        <v/>
      </c>
      <c r="FQ378" s="71" t="str">
        <f t="shared" si="6536"/>
        <v/>
      </c>
      <c r="FR378" s="71" t="str">
        <f t="shared" si="6537"/>
        <v/>
      </c>
      <c r="FS378" s="71" t="str">
        <f t="shared" si="6538"/>
        <v/>
      </c>
    </row>
    <row r="379" spans="1:175" ht="16.5">
      <c r="A379" s="133"/>
      <c r="B379" s="80" t="s">
        <v>1022</v>
      </c>
      <c r="C379" s="147" t="s">
        <v>1007</v>
      </c>
      <c r="K379" s="150"/>
      <c r="T379" s="152" t="s">
        <v>1023</v>
      </c>
      <c r="U379" s="85" t="s">
        <v>1009</v>
      </c>
      <c r="CN379" s="70" t="str">
        <f t="shared" si="6463"/>
        <v>InitUnitState('IK2H',,,,,,,,,,)</v>
      </c>
      <c r="CO379" s="70" t="str">
        <f t="shared" si="6464"/>
        <v>InitUnitNormal('IK2H',,,,,,,,,,)</v>
      </c>
      <c r="CP379" s="70" t="str">
        <f t="shared" si="6465"/>
        <v>InitUnitMagic('IK2H',,,,,,,,,,)</v>
      </c>
      <c r="CQ379" s="70" t="str">
        <f t="shared" si="6466"/>
        <v>InitUnitAdd('IK2H',,,,,,,,,,)</v>
      </c>
      <c r="CR379" s="70" t="str">
        <f t="shared" si="6467"/>
        <v>InitEquipData('IK2H',,"",,,,,'','','','','','',"ReplaceableTextures\\CommandButtons\\BTNSST11.blp")</v>
      </c>
      <c r="CU379" s="95" t="str">
        <f t="shared" si="6468"/>
        <v>|n</v>
      </c>
      <c r="CV379" s="61" t="str">
        <f t="shared" si="6311"/>
        <v>最大生命|Cffffc926+20%|n|n|r|Cffaaaaaa○|CffFFD24D雷之符印+1|r|r|n|n|Cff00ff7f点击穿戴或脱卸。|r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6469"/>
        <v/>
      </c>
      <c r="DC379" s="71" t="str">
        <f t="shared" si="6470"/>
        <v/>
      </c>
      <c r="DD379" s="71" t="str">
        <f t="shared" si="6471"/>
        <v/>
      </c>
      <c r="DE379" s="71" t="str">
        <f t="shared" si="6472"/>
        <v/>
      </c>
      <c r="DF379" s="71" t="str">
        <f t="shared" si="6473"/>
        <v/>
      </c>
      <c r="DG379" s="71" t="str">
        <f t="shared" si="6474"/>
        <v/>
      </c>
      <c r="DH379" s="71" t="str">
        <f t="shared" si="6475"/>
        <v/>
      </c>
      <c r="DI379" s="71" t="str">
        <f t="shared" si="6476"/>
        <v/>
      </c>
      <c r="DJ379" s="71" t="str">
        <f t="shared" si="6477"/>
        <v/>
      </c>
      <c r="DK379" s="71" t="str">
        <f t="shared" si="6478"/>
        <v/>
      </c>
      <c r="DL379" s="71" t="str">
        <f t="shared" si="6479"/>
        <v/>
      </c>
      <c r="DM379" s="71" t="str">
        <f t="shared" si="6480"/>
        <v/>
      </c>
      <c r="DN379" s="71" t="str">
        <f t="shared" si="6481"/>
        <v/>
      </c>
      <c r="DO379" s="71" t="str">
        <f t="shared" si="6482"/>
        <v/>
      </c>
      <c r="DP379" s="71" t="str">
        <f t="shared" si="6483"/>
        <v/>
      </c>
      <c r="DQ379" s="71" t="str">
        <f t="shared" si="6484"/>
        <v/>
      </c>
      <c r="DR379" s="71" t="str">
        <f t="shared" si="6485"/>
        <v/>
      </c>
      <c r="DS379" s="71" t="str">
        <f t="shared" si="6486"/>
        <v/>
      </c>
      <c r="DT379" s="71" t="str">
        <f t="shared" si="6487"/>
        <v/>
      </c>
      <c r="DU379" s="71" t="str">
        <f t="shared" si="6488"/>
        <v/>
      </c>
      <c r="DV379" s="71" t="str">
        <f t="shared" si="6489"/>
        <v/>
      </c>
      <c r="DW379" s="71" t="str">
        <f t="shared" si="6490"/>
        <v/>
      </c>
      <c r="DX379" s="71" t="str">
        <f t="shared" si="6491"/>
        <v/>
      </c>
      <c r="DY379" s="71" t="str">
        <f t="shared" si="6492"/>
        <v/>
      </c>
      <c r="DZ379" s="71" t="str">
        <f t="shared" si="6493"/>
        <v/>
      </c>
      <c r="EA379" s="71" t="str">
        <f t="shared" si="6494"/>
        <v/>
      </c>
      <c r="EB379" s="71" t="str">
        <f t="shared" si="6495"/>
        <v/>
      </c>
      <c r="EC379" s="71" t="str">
        <f t="shared" si="6496"/>
        <v/>
      </c>
      <c r="ED379" s="71" t="str">
        <f t="shared" si="6497"/>
        <v/>
      </c>
      <c r="EE379" s="71" t="str">
        <f t="shared" si="6498"/>
        <v/>
      </c>
      <c r="EF379" s="71" t="str">
        <f t="shared" si="6499"/>
        <v/>
      </c>
      <c r="EG379" s="71" t="str">
        <f t="shared" si="6500"/>
        <v/>
      </c>
      <c r="EH379" s="71" t="str">
        <f t="shared" si="6501"/>
        <v/>
      </c>
      <c r="EI379" s="71" t="str">
        <f t="shared" si="6502"/>
        <v/>
      </c>
      <c r="EJ379" s="71" t="str">
        <f t="shared" si="6503"/>
        <v/>
      </c>
      <c r="EK379" s="71" t="str">
        <f t="shared" si="6504"/>
        <v/>
      </c>
      <c r="EL379" s="71" t="str">
        <f t="shared" si="6505"/>
        <v/>
      </c>
      <c r="EM379" s="71" t="str">
        <f t="shared" si="6506"/>
        <v/>
      </c>
      <c r="EN379" s="71" t="str">
        <f t="shared" si="6507"/>
        <v/>
      </c>
      <c r="EO379" s="71" t="str">
        <f t="shared" si="6508"/>
        <v/>
      </c>
      <c r="EP379" s="71" t="str">
        <f t="shared" si="6509"/>
        <v/>
      </c>
      <c r="EQ379" s="71" t="str">
        <f t="shared" si="6510"/>
        <v/>
      </c>
      <c r="ER379" s="71" t="str">
        <f t="shared" si="6511"/>
        <v/>
      </c>
      <c r="ES379" s="71" t="str">
        <f t="shared" si="6512"/>
        <v/>
      </c>
      <c r="ET379" s="71" t="str">
        <f t="shared" si="6513"/>
        <v/>
      </c>
      <c r="EU379" s="71" t="str">
        <f t="shared" si="6514"/>
        <v/>
      </c>
      <c r="EV379" s="71" t="str">
        <f t="shared" si="6515"/>
        <v/>
      </c>
      <c r="EW379" s="71" t="str">
        <f t="shared" si="6516"/>
        <v/>
      </c>
      <c r="EX379" s="71" t="str">
        <f t="shared" si="6517"/>
        <v/>
      </c>
      <c r="EY379" s="71" t="str">
        <f t="shared" si="6518"/>
        <v/>
      </c>
      <c r="EZ379" s="71" t="str">
        <f t="shared" si="6519"/>
        <v/>
      </c>
      <c r="FA379" s="71" t="str">
        <f t="shared" si="6520"/>
        <v/>
      </c>
      <c r="FB379" s="71" t="str">
        <f t="shared" si="6521"/>
        <v/>
      </c>
      <c r="FC379" s="71" t="str">
        <f t="shared" si="6522"/>
        <v/>
      </c>
      <c r="FD379" s="71" t="str">
        <f t="shared" si="6523"/>
        <v/>
      </c>
      <c r="FE379" s="71" t="str">
        <f t="shared" si="6524"/>
        <v/>
      </c>
      <c r="FF379" s="71" t="str">
        <f t="shared" si="6525"/>
        <v/>
      </c>
      <c r="FG379" s="71" t="str">
        <f t="shared" si="6526"/>
        <v/>
      </c>
      <c r="FH379" s="71" t="str">
        <f t="shared" si="6527"/>
        <v/>
      </c>
      <c r="FI379" s="71" t="str">
        <f t="shared" si="6528"/>
        <v/>
      </c>
      <c r="FJ379" s="71" t="str">
        <f t="shared" si="6529"/>
        <v/>
      </c>
      <c r="FK379" s="71" t="str">
        <f t="shared" si="6530"/>
        <v/>
      </c>
      <c r="FL379" s="71" t="str">
        <f t="shared" si="6531"/>
        <v/>
      </c>
      <c r="FM379" s="71" t="str">
        <f t="shared" si="6532"/>
        <v/>
      </c>
      <c r="FN379" s="71" t="str">
        <f t="shared" si="6533"/>
        <v/>
      </c>
      <c r="FO379" s="71" t="str">
        <f t="shared" si="6534"/>
        <v/>
      </c>
      <c r="FP379" s="71" t="str">
        <f t="shared" si="6535"/>
        <v/>
      </c>
      <c r="FQ379" s="71" t="str">
        <f t="shared" si="6536"/>
        <v/>
      </c>
      <c r="FR379" s="71" t="str">
        <f t="shared" si="6537"/>
        <v/>
      </c>
      <c r="FS379" s="71" t="str">
        <f t="shared" si="6538"/>
        <v/>
      </c>
    </row>
    <row r="380" spans="1:175" ht="16.5">
      <c r="A380" s="133"/>
      <c r="B380" s="80" t="s">
        <v>1024</v>
      </c>
      <c r="C380" s="147" t="s">
        <v>1007</v>
      </c>
      <c r="K380" s="151"/>
      <c r="T380" s="152" t="s">
        <v>1025</v>
      </c>
      <c r="U380" s="85" t="s">
        <v>1009</v>
      </c>
      <c r="CN380" s="70" t="str">
        <f t="shared" si="6463"/>
        <v>InitUnitState('IK2I',,,,,,,,,,)</v>
      </c>
      <c r="CO380" s="70" t="str">
        <f t="shared" si="6464"/>
        <v>InitUnitNormal('IK2I',,,,,,,,,,)</v>
      </c>
      <c r="CP380" s="70" t="str">
        <f t="shared" si="6465"/>
        <v>InitUnitMagic('IK2I',,,,,,,,,,)</v>
      </c>
      <c r="CQ380" s="70" t="str">
        <f t="shared" si="6466"/>
        <v>InitUnitAdd('IK2I',,,,,,,,,,)</v>
      </c>
      <c r="CR380" s="70" t="str">
        <f t="shared" si="6467"/>
        <v>InitEquipData('IK2I',,"",,,,,'','','','','','',"ReplaceableTextures\\CommandButtons\\BTNSST11.blp")</v>
      </c>
      <c r="CU380" s="95" t="str">
        <f t="shared" si="6468"/>
        <v>|n</v>
      </c>
      <c r="CV380" s="61" t="str">
        <f t="shared" si="6311"/>
        <v>最大生命|Cffffc926+20%|n|n|r|Cffaaaaaa○|CffFFD24D暗之符印+1|r|r|n|n|Cff00ff7f点击穿戴或脱卸。|r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6469"/>
        <v/>
      </c>
      <c r="DC380" s="71" t="str">
        <f t="shared" si="6470"/>
        <v/>
      </c>
      <c r="DD380" s="71" t="str">
        <f t="shared" si="6471"/>
        <v/>
      </c>
      <c r="DE380" s="71" t="str">
        <f t="shared" si="6472"/>
        <v/>
      </c>
      <c r="DF380" s="71" t="str">
        <f t="shared" si="6473"/>
        <v/>
      </c>
      <c r="DG380" s="71" t="str">
        <f t="shared" si="6474"/>
        <v/>
      </c>
      <c r="DH380" s="71" t="str">
        <f t="shared" si="6475"/>
        <v/>
      </c>
      <c r="DI380" s="71" t="str">
        <f t="shared" si="6476"/>
        <v/>
      </c>
      <c r="DJ380" s="71" t="str">
        <f t="shared" si="6477"/>
        <v/>
      </c>
      <c r="DK380" s="71" t="str">
        <f t="shared" si="6478"/>
        <v/>
      </c>
      <c r="DL380" s="71" t="str">
        <f t="shared" si="6479"/>
        <v/>
      </c>
      <c r="DM380" s="71" t="str">
        <f t="shared" si="6480"/>
        <v/>
      </c>
      <c r="DN380" s="71" t="str">
        <f t="shared" si="6481"/>
        <v/>
      </c>
      <c r="DO380" s="71" t="str">
        <f t="shared" si="6482"/>
        <v/>
      </c>
      <c r="DP380" s="71" t="str">
        <f t="shared" si="6483"/>
        <v/>
      </c>
      <c r="DQ380" s="71" t="str">
        <f t="shared" si="6484"/>
        <v/>
      </c>
      <c r="DR380" s="71" t="str">
        <f t="shared" si="6485"/>
        <v/>
      </c>
      <c r="DS380" s="71" t="str">
        <f t="shared" si="6486"/>
        <v/>
      </c>
      <c r="DT380" s="71" t="str">
        <f t="shared" si="6487"/>
        <v/>
      </c>
      <c r="DU380" s="71" t="str">
        <f t="shared" si="6488"/>
        <v/>
      </c>
      <c r="DV380" s="71" t="str">
        <f t="shared" si="6489"/>
        <v/>
      </c>
      <c r="DW380" s="71" t="str">
        <f t="shared" si="6490"/>
        <v/>
      </c>
      <c r="DX380" s="71" t="str">
        <f t="shared" si="6491"/>
        <v/>
      </c>
      <c r="DY380" s="71" t="str">
        <f t="shared" si="6492"/>
        <v/>
      </c>
      <c r="DZ380" s="71" t="str">
        <f t="shared" si="6493"/>
        <v/>
      </c>
      <c r="EA380" s="71" t="str">
        <f t="shared" si="6494"/>
        <v/>
      </c>
      <c r="EB380" s="71" t="str">
        <f t="shared" si="6495"/>
        <v/>
      </c>
      <c r="EC380" s="71" t="str">
        <f t="shared" si="6496"/>
        <v/>
      </c>
      <c r="ED380" s="71" t="str">
        <f t="shared" si="6497"/>
        <v/>
      </c>
      <c r="EE380" s="71" t="str">
        <f t="shared" si="6498"/>
        <v/>
      </c>
      <c r="EF380" s="71" t="str">
        <f t="shared" si="6499"/>
        <v/>
      </c>
      <c r="EG380" s="71" t="str">
        <f t="shared" si="6500"/>
        <v/>
      </c>
      <c r="EH380" s="71" t="str">
        <f t="shared" si="6501"/>
        <v/>
      </c>
      <c r="EI380" s="71" t="str">
        <f t="shared" si="6502"/>
        <v/>
      </c>
      <c r="EJ380" s="71" t="str">
        <f t="shared" si="6503"/>
        <v/>
      </c>
      <c r="EK380" s="71" t="str">
        <f t="shared" si="6504"/>
        <v/>
      </c>
      <c r="EL380" s="71" t="str">
        <f t="shared" si="6505"/>
        <v/>
      </c>
      <c r="EM380" s="71" t="str">
        <f t="shared" si="6506"/>
        <v/>
      </c>
      <c r="EN380" s="71" t="str">
        <f t="shared" si="6507"/>
        <v/>
      </c>
      <c r="EO380" s="71" t="str">
        <f t="shared" si="6508"/>
        <v/>
      </c>
      <c r="EP380" s="71" t="str">
        <f t="shared" si="6509"/>
        <v/>
      </c>
      <c r="EQ380" s="71" t="str">
        <f t="shared" si="6510"/>
        <v/>
      </c>
      <c r="ER380" s="71" t="str">
        <f t="shared" si="6511"/>
        <v/>
      </c>
      <c r="ES380" s="71" t="str">
        <f t="shared" si="6512"/>
        <v/>
      </c>
      <c r="ET380" s="71" t="str">
        <f t="shared" si="6513"/>
        <v/>
      </c>
      <c r="EU380" s="71" t="str">
        <f t="shared" si="6514"/>
        <v/>
      </c>
      <c r="EV380" s="71" t="str">
        <f t="shared" si="6515"/>
        <v/>
      </c>
      <c r="EW380" s="71" t="str">
        <f t="shared" si="6516"/>
        <v/>
      </c>
      <c r="EX380" s="71" t="str">
        <f t="shared" si="6517"/>
        <v/>
      </c>
      <c r="EY380" s="71" t="str">
        <f t="shared" si="6518"/>
        <v/>
      </c>
      <c r="EZ380" s="71" t="str">
        <f t="shared" si="6519"/>
        <v/>
      </c>
      <c r="FA380" s="71" t="str">
        <f t="shared" si="6520"/>
        <v/>
      </c>
      <c r="FB380" s="71" t="str">
        <f t="shared" si="6521"/>
        <v/>
      </c>
      <c r="FC380" s="71" t="str">
        <f t="shared" si="6522"/>
        <v/>
      </c>
      <c r="FD380" s="71" t="str">
        <f t="shared" si="6523"/>
        <v/>
      </c>
      <c r="FE380" s="71" t="str">
        <f t="shared" si="6524"/>
        <v/>
      </c>
      <c r="FF380" s="71" t="str">
        <f t="shared" si="6525"/>
        <v/>
      </c>
      <c r="FG380" s="71" t="str">
        <f t="shared" si="6526"/>
        <v/>
      </c>
      <c r="FH380" s="71" t="str">
        <f t="shared" si="6527"/>
        <v/>
      </c>
      <c r="FI380" s="71" t="str">
        <f t="shared" si="6528"/>
        <v/>
      </c>
      <c r="FJ380" s="71" t="str">
        <f t="shared" si="6529"/>
        <v/>
      </c>
      <c r="FK380" s="71" t="str">
        <f t="shared" si="6530"/>
        <v/>
      </c>
      <c r="FL380" s="71" t="str">
        <f t="shared" si="6531"/>
        <v/>
      </c>
      <c r="FM380" s="71" t="str">
        <f t="shared" si="6532"/>
        <v/>
      </c>
      <c r="FN380" s="71" t="str">
        <f t="shared" si="6533"/>
        <v/>
      </c>
      <c r="FO380" s="71" t="str">
        <f t="shared" si="6534"/>
        <v/>
      </c>
      <c r="FP380" s="71" t="str">
        <f t="shared" si="6535"/>
        <v/>
      </c>
      <c r="FQ380" s="71" t="str">
        <f t="shared" si="6536"/>
        <v/>
      </c>
      <c r="FR380" s="71" t="str">
        <f t="shared" si="6537"/>
        <v/>
      </c>
      <c r="FS380" s="71" t="str">
        <f t="shared" si="6538"/>
        <v/>
      </c>
    </row>
    <row r="381" spans="1:175" ht="16.5">
      <c r="A381" s="134"/>
      <c r="B381" s="80" t="s">
        <v>1026</v>
      </c>
      <c r="C381" s="147" t="s">
        <v>1027</v>
      </c>
      <c r="T381" s="152" t="s">
        <v>1028</v>
      </c>
      <c r="U381" s="85" t="s">
        <v>1029</v>
      </c>
      <c r="CN381" s="70" t="str">
        <f t="shared" si="6312"/>
        <v>InitUnitState('IK3A',,,,,,,,,,)</v>
      </c>
      <c r="CO381" s="70" t="str">
        <f t="shared" si="6313"/>
        <v>InitUnitNormal('IK3A',,,,,,,,,,)</v>
      </c>
      <c r="CP381" s="70" t="str">
        <f t="shared" si="6314"/>
        <v>InitUnitMagic('IK3A',,,,,,,,,,)</v>
      </c>
      <c r="CQ381" s="70" t="str">
        <f t="shared" si="6315"/>
        <v>InitUnitAdd('IK3A',,,,,,,,,,)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InitEquipData('IK3A',,"",,,,,'','','','','','',"ReplaceableTextures\\CommandButtons\\BTNSST12.blp")</v>
      </c>
      <c r="CU381" s="95" t="str">
        <f t="shared" si="6316"/>
        <v>|n</v>
      </c>
      <c r="CV381" s="61" t="str">
        <f t="shared" si="6311"/>
        <v>道兵伤害|Cffffc926+60%|n|n|r|Cffaaaaaa○刻印槽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6317"/>
        <v/>
      </c>
      <c r="DC381" s="71" t="str">
        <f t="shared" si="6318"/>
        <v/>
      </c>
      <c r="DD381" s="71" t="str">
        <f t="shared" si="6319"/>
        <v/>
      </c>
      <c r="DE381" s="71" t="str">
        <f t="shared" si="6320"/>
        <v/>
      </c>
      <c r="DF381" s="71" t="str">
        <f t="shared" si="6321"/>
        <v/>
      </c>
      <c r="DG381" s="71" t="str">
        <f t="shared" si="6322"/>
        <v/>
      </c>
      <c r="DH381" s="71" t="str">
        <f t="shared" si="6323"/>
        <v/>
      </c>
      <c r="DI381" s="71" t="str">
        <f t="shared" si="6324"/>
        <v/>
      </c>
      <c r="DJ381" s="71" t="str">
        <f t="shared" si="6325"/>
        <v/>
      </c>
      <c r="DK381" s="71" t="str">
        <f t="shared" si="6326"/>
        <v/>
      </c>
      <c r="DL381" s="71" t="str">
        <f t="shared" si="6327"/>
        <v/>
      </c>
      <c r="DM381" s="71" t="str">
        <f t="shared" si="6328"/>
        <v/>
      </c>
      <c r="DN381" s="71" t="str">
        <f t="shared" si="6329"/>
        <v/>
      </c>
      <c r="DO381" s="71" t="str">
        <f t="shared" si="6330"/>
        <v/>
      </c>
      <c r="DP381" s="71" t="str">
        <f t="shared" si="6331"/>
        <v/>
      </c>
      <c r="DQ381" s="71" t="str">
        <f t="shared" si="6332"/>
        <v/>
      </c>
      <c r="DR381" s="71" t="str">
        <f t="shared" si="6333"/>
        <v/>
      </c>
      <c r="DS381" s="71" t="str">
        <f t="shared" si="6334"/>
        <v/>
      </c>
      <c r="DT381" s="71" t="str">
        <f t="shared" si="6335"/>
        <v/>
      </c>
      <c r="DU381" s="71" t="str">
        <f t="shared" si="6336"/>
        <v/>
      </c>
      <c r="DV381" s="71" t="str">
        <f t="shared" si="6337"/>
        <v/>
      </c>
      <c r="DW381" s="71" t="str">
        <f t="shared" si="6338"/>
        <v/>
      </c>
      <c r="DX381" s="71" t="str">
        <f t="shared" si="6339"/>
        <v/>
      </c>
      <c r="DY381" s="71" t="str">
        <f t="shared" si="6340"/>
        <v/>
      </c>
      <c r="DZ381" s="71" t="str">
        <f t="shared" si="6341"/>
        <v/>
      </c>
      <c r="EA381" s="71" t="str">
        <f t="shared" si="6342"/>
        <v/>
      </c>
      <c r="EB381" s="71" t="str">
        <f t="shared" si="6343"/>
        <v/>
      </c>
      <c r="EC381" s="71" t="str">
        <f t="shared" si="6344"/>
        <v/>
      </c>
      <c r="ED381" s="71" t="str">
        <f t="shared" si="6345"/>
        <v/>
      </c>
      <c r="EE381" s="71" t="str">
        <f t="shared" si="6346"/>
        <v/>
      </c>
      <c r="EF381" s="71" t="str">
        <f t="shared" si="6347"/>
        <v/>
      </c>
      <c r="EG381" s="71" t="str">
        <f t="shared" si="6348"/>
        <v/>
      </c>
      <c r="EH381" s="71" t="str">
        <f t="shared" si="6349"/>
        <v/>
      </c>
      <c r="EI381" s="71" t="str">
        <f t="shared" si="6350"/>
        <v/>
      </c>
      <c r="EJ381" s="71" t="str">
        <f t="shared" si="6351"/>
        <v/>
      </c>
      <c r="EK381" s="71" t="str">
        <f t="shared" si="6352"/>
        <v/>
      </c>
      <c r="EL381" s="71" t="str">
        <f t="shared" si="6353"/>
        <v/>
      </c>
      <c r="EM381" s="71" t="str">
        <f t="shared" si="6354"/>
        <v/>
      </c>
      <c r="EN381" s="71" t="str">
        <f t="shared" si="6355"/>
        <v/>
      </c>
      <c r="EO381" s="71" t="str">
        <f t="shared" si="6356"/>
        <v/>
      </c>
      <c r="EP381" s="71" t="str">
        <f t="shared" si="6357"/>
        <v/>
      </c>
      <c r="EQ381" s="71" t="str">
        <f t="shared" si="6358"/>
        <v/>
      </c>
      <c r="ER381" s="71" t="str">
        <f t="shared" si="6359"/>
        <v/>
      </c>
      <c r="ES381" s="71" t="str">
        <f t="shared" si="6360"/>
        <v/>
      </c>
      <c r="ET381" s="71" t="str">
        <f t="shared" si="6361"/>
        <v/>
      </c>
      <c r="EU381" s="71" t="str">
        <f t="shared" si="6362"/>
        <v/>
      </c>
      <c r="EV381" s="71" t="str">
        <f t="shared" si="6363"/>
        <v/>
      </c>
      <c r="EW381" s="71" t="str">
        <f t="shared" si="6364"/>
        <v/>
      </c>
      <c r="EX381" s="71" t="str">
        <f t="shared" si="6365"/>
        <v/>
      </c>
      <c r="EY381" s="71" t="str">
        <f t="shared" si="6366"/>
        <v/>
      </c>
      <c r="EZ381" s="71" t="str">
        <f t="shared" si="6367"/>
        <v/>
      </c>
      <c r="FA381" s="71" t="str">
        <f t="shared" si="6368"/>
        <v/>
      </c>
      <c r="FB381" s="71" t="str">
        <f t="shared" si="6369"/>
        <v/>
      </c>
      <c r="FC381" s="71" t="str">
        <f t="shared" si="6370"/>
        <v/>
      </c>
      <c r="FD381" s="71" t="str">
        <f t="shared" si="6371"/>
        <v/>
      </c>
      <c r="FE381" s="71" t="str">
        <f t="shared" si="6372"/>
        <v/>
      </c>
      <c r="FF381" s="71" t="str">
        <f t="shared" si="6373"/>
        <v/>
      </c>
      <c r="FG381" s="71" t="str">
        <f t="shared" si="6374"/>
        <v/>
      </c>
      <c r="FH381" s="71" t="str">
        <f t="shared" si="6375"/>
        <v/>
      </c>
      <c r="FI381" s="71" t="str">
        <f t="shared" si="6376"/>
        <v/>
      </c>
      <c r="FJ381" s="71" t="str">
        <f t="shared" si="6377"/>
        <v/>
      </c>
      <c r="FK381" s="71" t="str">
        <f t="shared" si="6378"/>
        <v/>
      </c>
      <c r="FL381" s="71" t="str">
        <f t="shared" si="6379"/>
        <v/>
      </c>
      <c r="FM381" s="71" t="str">
        <f t="shared" si="6380"/>
        <v/>
      </c>
      <c r="FN381" s="71" t="str">
        <f t="shared" si="6381"/>
        <v/>
      </c>
      <c r="FO381" s="71" t="str">
        <f t="shared" si="6382"/>
        <v/>
      </c>
      <c r="FP381" s="71" t="str">
        <f t="shared" si="6383"/>
        <v/>
      </c>
      <c r="FQ381" s="71" t="str">
        <f t="shared" si="6384"/>
        <v/>
      </c>
      <c r="FR381" s="71" t="str">
        <f t="shared" si="6385"/>
        <v/>
      </c>
      <c r="FS381" s="71" t="str">
        <f t="shared" si="6386"/>
        <v/>
      </c>
    </row>
    <row r="382" spans="1:175" ht="16.5">
      <c r="A382" s="134"/>
      <c r="B382" s="80" t="s">
        <v>1030</v>
      </c>
      <c r="C382" s="147" t="s">
        <v>1027</v>
      </c>
      <c r="K382" s="149"/>
      <c r="T382" s="152" t="s">
        <v>1031</v>
      </c>
      <c r="U382" s="85" t="s">
        <v>1029</v>
      </c>
      <c r="CN382" s="70" t="str">
        <f t="shared" ref="CN382:CN389" si="6539">"InitUnitState('"&amp;B382&amp;"',"&amp;V382&amp;","&amp;W382&amp;","&amp;X382&amp;","&amp;Y382&amp;","&amp;Z382&amp;","&amp;AA382&amp;","&amp;AB382&amp;","&amp;AC382&amp;","&amp;AD382&amp;","&amp;AE382&amp;")"</f>
        <v>InitUnitState('IK3B',,,,,,,,,,)</v>
      </c>
      <c r="CO382" s="70" t="str">
        <f t="shared" ref="CO382:CO389" si="6540">"InitUnitNormal('"&amp;B382&amp;"',"&amp;AF382&amp;","&amp;AG382&amp;","&amp;AH382&amp;","&amp;AI382&amp;","&amp;AJ382&amp;","&amp;AK382&amp;","&amp;AL382&amp;","&amp;AM382&amp;","&amp;AN382&amp;","&amp;AO382&amp;")"</f>
        <v>InitUnitNormal('IK3B',,,,,,,,,,)</v>
      </c>
      <c r="CP382" s="70" t="str">
        <f t="shared" ref="CP382:CP389" si="6541">"InitUnitMagic('"&amp;B382&amp;"',"&amp;AP382&amp;","&amp;AQ382&amp;","&amp;AR382&amp;","&amp;AS382&amp;","&amp;AT382&amp;","&amp;AU382&amp;","&amp;AV382&amp;","&amp;AW382&amp;","&amp;BI382&amp;","&amp;BJ382&amp;")"</f>
        <v>InitUnitMagic('IK3B',,,,,,,,,,)</v>
      </c>
      <c r="CQ382" s="70" t="str">
        <f t="shared" ref="CQ382:CQ389" si="6542">"InitUnitAdd('"&amp;B382&amp;"',"&amp;BK382&amp;","&amp;BL382&amp;","&amp;BM382&amp;","&amp;BN382&amp;","&amp;BO382&amp;","&amp;BP382&amp;","&amp;BQ382&amp;","&amp;BR382&amp;","&amp;BS382&amp;","&amp;BT382&amp;")"</f>
        <v>InitUnitAdd('IK3B',,,,,,,,,,)</v>
      </c>
      <c r="CR382" s="70" t="str">
        <f t="shared" ref="CR382:CR389" si="6543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InitEquipData('IK3B',,"",,,,,'','','','','','',"ReplaceableTextures\\CommandButtons\\BTNSST12.blp")</v>
      </c>
      <c r="CU382" s="95" t="str">
        <f t="shared" ref="CU382:CU389" si="6544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6311"/>
        <v>道兵伤害|Cffffc926+60%|n|n|r|Cffaaaaaa○|CffFFD24D金之符印+1|r|r|n|n|Cff00ff7f点击穿戴或脱卸。|r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6545">IF(V382="","","|n"&amp;DB$2&amp;"+"&amp;V382&amp;DB$1)</f>
        <v/>
      </c>
      <c r="DC382" s="71" t="str">
        <f t="shared" ref="DC382:DC389" si="6546">IF(W382="","","|n"&amp;DC$2&amp;"+"&amp;W382&amp;DC$1)</f>
        <v/>
      </c>
      <c r="DD382" s="71" t="str">
        <f t="shared" ref="DD382:DD389" si="6547">IF(X382="","","|n"&amp;DD$2&amp;"+"&amp;X382&amp;DD$1)</f>
        <v/>
      </c>
      <c r="DE382" s="71" t="str">
        <f t="shared" ref="DE382:DE389" si="6548">IF(Y382="","","|n"&amp;DE$2&amp;"+"&amp;Y382&amp;DE$1)</f>
        <v/>
      </c>
      <c r="DF382" s="71" t="str">
        <f t="shared" ref="DF382:DF389" si="6549">IF(Z382="","","|n"&amp;DF$2&amp;"+"&amp;Z382&amp;DF$1)</f>
        <v/>
      </c>
      <c r="DG382" s="71" t="str">
        <f t="shared" ref="DG382:DG389" si="6550">IF(AA382="","","|n"&amp;DG$2&amp;"+"&amp;AA382&amp;DG$1)</f>
        <v/>
      </c>
      <c r="DH382" s="71" t="str">
        <f t="shared" ref="DH382:DH389" si="6551">IF(AB382="","","|n"&amp;DH$2&amp;"+"&amp;AB382&amp;DH$1)</f>
        <v/>
      </c>
      <c r="DI382" s="71" t="str">
        <f t="shared" ref="DI382:DI389" si="6552">IF(AC382="","","|n"&amp;DI$2&amp;"+"&amp;AC382&amp;DI$1)</f>
        <v/>
      </c>
      <c r="DJ382" s="71" t="str">
        <f t="shared" ref="DJ382:DJ389" si="6553">IF(AD382="","","|n"&amp;DJ$2&amp;"+"&amp;AD382&amp;DJ$1)</f>
        <v/>
      </c>
      <c r="DK382" s="71" t="str">
        <f t="shared" ref="DK382:DK389" si="6554">IF(AE382="","","|n"&amp;DK$2&amp;"+"&amp;AE382&amp;DK$1)</f>
        <v/>
      </c>
      <c r="DL382" s="71" t="str">
        <f t="shared" ref="DL382:DL389" si="6555">IF(AF382="","","|n"&amp;DL$2&amp;"+"&amp;AF382&amp;DL$1)</f>
        <v/>
      </c>
      <c r="DM382" s="71" t="str">
        <f t="shared" ref="DM382:DM389" si="6556">IF(AG382="","","|n"&amp;DM$2&amp;"+"&amp;AG382&amp;DM$1)</f>
        <v/>
      </c>
      <c r="DN382" s="71" t="str">
        <f t="shared" ref="DN382:DN389" si="6557">IF(AH382="","","|n"&amp;DN$2&amp;"+"&amp;AH382&amp;DN$1)</f>
        <v/>
      </c>
      <c r="DO382" s="71" t="str">
        <f t="shared" ref="DO382:DO389" si="6558">IF(AI382="","","|n"&amp;DO$2&amp;"+"&amp;AI382&amp;DO$1)</f>
        <v/>
      </c>
      <c r="DP382" s="71" t="str">
        <f t="shared" ref="DP382:DP389" si="6559">IF(AJ382="","","|n"&amp;DP$2&amp;"+"&amp;AJ382&amp;DP$1)</f>
        <v/>
      </c>
      <c r="DQ382" s="71" t="str">
        <f t="shared" ref="DQ382:DQ389" si="6560">IF(AK382="","","|n"&amp;DQ$2&amp;"+"&amp;AK382&amp;DQ$1)</f>
        <v/>
      </c>
      <c r="DR382" s="71" t="str">
        <f t="shared" ref="DR382:DR389" si="6561">IF(AL382="","","|n"&amp;DR$2&amp;"+"&amp;AL382&amp;DR$1)</f>
        <v/>
      </c>
      <c r="DS382" s="71" t="str">
        <f t="shared" ref="DS382:DS389" si="6562">IF(AM382="","","|n"&amp;DS$2&amp;"+"&amp;AM382&amp;DS$1)</f>
        <v/>
      </c>
      <c r="DT382" s="71" t="str">
        <f t="shared" ref="DT382:DT389" si="6563">IF(AN382="","","|n"&amp;DT$2&amp;"+"&amp;AN382&amp;DT$1)</f>
        <v/>
      </c>
      <c r="DU382" s="71" t="str">
        <f t="shared" ref="DU382:DU389" si="6564">IF(AO382="","","|n"&amp;DU$2&amp;"+"&amp;AO382&amp;DU$1)</f>
        <v/>
      </c>
      <c r="DV382" s="71" t="str">
        <f t="shared" ref="DV382:DV389" si="6565">IF(AP382="","","|n"&amp;DV$2&amp;"+"&amp;AP382&amp;DV$1)</f>
        <v/>
      </c>
      <c r="DW382" s="71" t="str">
        <f t="shared" ref="DW382:DW389" si="6566">IF(AQ382="","","|n"&amp;DW$2&amp;"+"&amp;AQ382&amp;DW$1)</f>
        <v/>
      </c>
      <c r="DX382" s="71" t="str">
        <f t="shared" ref="DX382:DX389" si="6567">IF(AR382="","","|n"&amp;DX$2&amp;"+"&amp;AR382&amp;DX$1)</f>
        <v/>
      </c>
      <c r="DY382" s="71" t="str">
        <f t="shared" ref="DY382:DY389" si="6568">IF(AS382="","","|n"&amp;DY$2&amp;"+"&amp;AS382&amp;DY$1)</f>
        <v/>
      </c>
      <c r="DZ382" s="71" t="str">
        <f t="shared" ref="DZ382:DZ389" si="6569">IF(AT382="","","|n"&amp;DZ$2&amp;"+"&amp;AT382&amp;DZ$1)</f>
        <v/>
      </c>
      <c r="EA382" s="71" t="str">
        <f t="shared" ref="EA382:EA389" si="6570">IF(AU382="","","|n"&amp;EA$2&amp;"+"&amp;AU382&amp;EA$1)</f>
        <v/>
      </c>
      <c r="EB382" s="71" t="str">
        <f t="shared" ref="EB382:EB389" si="6571">IF(AV382="","","|n"&amp;EB$2&amp;"+"&amp;AV382&amp;EB$1)</f>
        <v/>
      </c>
      <c r="EC382" s="71" t="str">
        <f t="shared" ref="EC382:EC389" si="6572">IF(AW382="","","|n"&amp;EC$2&amp;"+"&amp;AW382&amp;EC$1)</f>
        <v/>
      </c>
      <c r="ED382" s="71" t="str">
        <f t="shared" ref="ED382:ED389" si="6573">IF(AX382="","","|n"&amp;ED$2&amp;"+"&amp;AX382&amp;ED$1)</f>
        <v/>
      </c>
      <c r="EE382" s="71" t="str">
        <f t="shared" ref="EE382:EE389" si="6574">IF(AY382="","","|n"&amp;EE$2&amp;"+"&amp;AY382&amp;EE$1)</f>
        <v/>
      </c>
      <c r="EF382" s="71" t="str">
        <f t="shared" ref="EF382:EF389" si="6575">IF(AZ382="","","|n"&amp;EF$2&amp;"+"&amp;AZ382&amp;EF$1)</f>
        <v/>
      </c>
      <c r="EG382" s="71" t="str">
        <f t="shared" ref="EG382:EG389" si="6576">IF(BA382="","","|n"&amp;EG$2&amp;"+"&amp;BA382&amp;EG$1)</f>
        <v/>
      </c>
      <c r="EH382" s="71" t="str">
        <f t="shared" ref="EH382:EH389" si="6577">IF(BB382="","","|n"&amp;EH$2&amp;"+"&amp;BB382&amp;EH$1)</f>
        <v/>
      </c>
      <c r="EI382" s="71" t="str">
        <f t="shared" ref="EI382:EI389" si="6578">IF(BC382="","","|n"&amp;EI$2&amp;"+"&amp;BC382&amp;EI$1)</f>
        <v/>
      </c>
      <c r="EJ382" s="71" t="str">
        <f t="shared" ref="EJ382:EJ389" si="6579">IF(BD382="","","|n"&amp;EJ$2&amp;"+"&amp;BD382&amp;EJ$1)</f>
        <v/>
      </c>
      <c r="EK382" s="71" t="str">
        <f t="shared" ref="EK382:EK389" si="6580">IF(BE382="","","|n"&amp;EK$2&amp;"+"&amp;BE382&amp;EK$1)</f>
        <v/>
      </c>
      <c r="EL382" s="71" t="str">
        <f t="shared" ref="EL382:EL389" si="6581">IF(BF382="","","|n"&amp;EL$2&amp;"+"&amp;BF382&amp;EL$1)</f>
        <v/>
      </c>
      <c r="EM382" s="71" t="str">
        <f t="shared" ref="EM382:EM389" si="6582">IF(BG382="","","|n"&amp;EM$2&amp;"+"&amp;BG382&amp;EM$1)</f>
        <v/>
      </c>
      <c r="EN382" s="71" t="str">
        <f t="shared" ref="EN382:EN389" si="6583">IF(BH382="","","|n"&amp;EN$2&amp;"+"&amp;BH382&amp;EN$1)</f>
        <v/>
      </c>
      <c r="EO382" s="71" t="str">
        <f t="shared" ref="EO382:EO389" si="6584">IF(BI382="","","|n"&amp;EO$2&amp;"+"&amp;BI382&amp;EO$1)</f>
        <v/>
      </c>
      <c r="EP382" s="71" t="str">
        <f t="shared" ref="EP382:EP389" si="6585">IF(BJ382="","","|n"&amp;EP$2&amp;"+"&amp;BJ382&amp;EP$1)</f>
        <v/>
      </c>
      <c r="EQ382" s="71" t="str">
        <f t="shared" ref="EQ382:EQ389" si="6586">IF(BK382="","","|n"&amp;EQ$2&amp;"+"&amp;BK382&amp;EQ$1)</f>
        <v/>
      </c>
      <c r="ER382" s="71" t="str">
        <f t="shared" ref="ER382:ER389" si="6587">IF(BL382="","","|n"&amp;ER$2&amp;"+"&amp;BL382&amp;ER$1)</f>
        <v/>
      </c>
      <c r="ES382" s="71" t="str">
        <f t="shared" ref="ES382:ES389" si="6588">IF(BM382="","","|n"&amp;ES$2&amp;"+"&amp;BM382&amp;ES$1)</f>
        <v/>
      </c>
      <c r="ET382" s="71" t="str">
        <f t="shared" ref="ET382:ET389" si="6589">IF(BN382="","","|n"&amp;ET$2&amp;"+"&amp;BN382&amp;ET$1)</f>
        <v/>
      </c>
      <c r="EU382" s="71" t="str">
        <f t="shared" ref="EU382:EU389" si="6590">IF(BO382="","","|n"&amp;EU$2&amp;"+"&amp;BO382&amp;EU$1)</f>
        <v/>
      </c>
      <c r="EV382" s="71" t="str">
        <f t="shared" ref="EV382:EV389" si="6591">IF(BP382="","","|n"&amp;EV$2&amp;"+"&amp;BP382&amp;EV$1)</f>
        <v/>
      </c>
      <c r="EW382" s="71" t="str">
        <f t="shared" ref="EW382:EW389" si="6592">IF(BQ382="","","|n"&amp;EW$2&amp;"+"&amp;BQ382&amp;EW$1)</f>
        <v/>
      </c>
      <c r="EX382" s="71" t="str">
        <f t="shared" ref="EX382:EX389" si="6593">IF(BR382="","","|n"&amp;EX$2&amp;"+"&amp;BR382&amp;EX$1)</f>
        <v/>
      </c>
      <c r="EY382" s="71" t="str">
        <f t="shared" ref="EY382:EY389" si="6594">IF(BS382="","","|n"&amp;EY$2&amp;"+"&amp;BS382&amp;EY$1)</f>
        <v/>
      </c>
      <c r="EZ382" s="71" t="str">
        <f t="shared" ref="EZ382:EZ389" si="6595">IF(BT382="","","|n"&amp;EZ$2&amp;"+"&amp;BT382&amp;EZ$1)</f>
        <v/>
      </c>
      <c r="FA382" s="71" t="str">
        <f t="shared" ref="FA382:FA389" si="6596">IF(BU382="","","|n"&amp;FA$2&amp;"+"&amp;BU382&amp;FA$1)</f>
        <v/>
      </c>
      <c r="FB382" s="71" t="str">
        <f t="shared" ref="FB382:FB389" si="6597">IF(BV382="","","|n"&amp;FB$2&amp;"+"&amp;BV382&amp;FB$1)</f>
        <v/>
      </c>
      <c r="FC382" s="71" t="str">
        <f t="shared" ref="FC382:FC389" si="6598">IF(BW382="","","|n"&amp;FC$2&amp;"+"&amp;BW382&amp;FC$1)</f>
        <v/>
      </c>
      <c r="FD382" s="71" t="str">
        <f t="shared" ref="FD382:FD389" si="6599">IF(BX382="","","|n"&amp;FD$2&amp;"+"&amp;BX382&amp;FD$1)</f>
        <v/>
      </c>
      <c r="FE382" s="71" t="str">
        <f t="shared" ref="FE382:FE389" si="6600">IF(BY382="","","|n"&amp;FE$2&amp;"+"&amp;BY382&amp;FE$1)</f>
        <v/>
      </c>
      <c r="FF382" s="71" t="str">
        <f t="shared" ref="FF382:FF389" si="6601">IF(BZ382="","","|n"&amp;FF$2&amp;"+"&amp;BZ382&amp;FF$1)</f>
        <v/>
      </c>
      <c r="FG382" s="71" t="str">
        <f t="shared" ref="FG382:FG389" si="6602">IF(CA382="","","|n"&amp;FG$2&amp;"+"&amp;CA382&amp;FG$1)</f>
        <v/>
      </c>
      <c r="FH382" s="71" t="str">
        <f t="shared" ref="FH382:FH389" si="6603">IF(CB382="","","|n"&amp;FH$2&amp;"+"&amp;CB382&amp;FH$1)</f>
        <v/>
      </c>
      <c r="FI382" s="71" t="str">
        <f t="shared" ref="FI382:FI389" si="6604">IF(CC382="","","|n"&amp;FI$2&amp;"+"&amp;CC382&amp;FI$1)</f>
        <v/>
      </c>
      <c r="FJ382" s="71" t="str">
        <f t="shared" ref="FJ382:FJ389" si="6605">IF(CD382="","","|n"&amp;FJ$2&amp;"+"&amp;CD382&amp;FJ$1)</f>
        <v/>
      </c>
      <c r="FK382" s="71" t="str">
        <f t="shared" ref="FK382:FK389" si="6606">IF(CE382="","","|n"&amp;FK$2&amp;"+"&amp;CE382&amp;FK$1)</f>
        <v/>
      </c>
      <c r="FL382" s="71" t="str">
        <f t="shared" ref="FL382:FL389" si="6607">IF(CF382="","","|n"&amp;FL$2&amp;"+"&amp;CF382&amp;FL$1)</f>
        <v/>
      </c>
      <c r="FM382" s="71" t="str">
        <f t="shared" ref="FM382:FM389" si="6608">IF(CG382="","","|n"&amp;FM$2&amp;"+"&amp;CG382&amp;FM$1)</f>
        <v/>
      </c>
      <c r="FN382" s="71" t="str">
        <f t="shared" ref="FN382:FN389" si="6609">IF(CH382="","","|n"&amp;FN$2&amp;"+"&amp;CH382&amp;FN$1)</f>
        <v/>
      </c>
      <c r="FO382" s="71" t="str">
        <f t="shared" ref="FO382:FO389" si="6610">IF(CI382="","","|n"&amp;FO$2&amp;"+"&amp;CI382&amp;FO$1)</f>
        <v/>
      </c>
      <c r="FP382" s="71" t="str">
        <f t="shared" ref="FP382:FP389" si="6611">IF(CJ382="","","|n"&amp;FP$2&amp;"+"&amp;CJ382&amp;FP$1)</f>
        <v/>
      </c>
      <c r="FQ382" s="71" t="str">
        <f t="shared" ref="FQ382:FQ389" si="6612">IF(CK382="","","|n"&amp;FQ$2&amp;"+"&amp;CK382&amp;FQ$1)</f>
        <v/>
      </c>
      <c r="FR382" s="71" t="str">
        <f t="shared" ref="FR382:FR389" si="6613">IF(CL382="","","|n"&amp;FR$2&amp;"+"&amp;CL382&amp;FR$1)</f>
        <v/>
      </c>
      <c r="FS382" s="71" t="str">
        <f t="shared" ref="FS382:FS389" si="6614">IF(CM382="","","|n"&amp;FS$2&amp;"+"&amp;CM382&amp;FS$1)</f>
        <v/>
      </c>
    </row>
    <row r="383" spans="1:175" ht="16.5">
      <c r="A383" s="134"/>
      <c r="B383" s="80" t="s">
        <v>1032</v>
      </c>
      <c r="C383" s="147" t="s">
        <v>1027</v>
      </c>
      <c r="K383" s="150"/>
      <c r="T383" s="152" t="s">
        <v>1033</v>
      </c>
      <c r="U383" s="85" t="s">
        <v>1029</v>
      </c>
      <c r="CN383" s="70" t="str">
        <f t="shared" si="6539"/>
        <v>InitUnitState('IK3C',,,,,,,,,,)</v>
      </c>
      <c r="CO383" s="70" t="str">
        <f t="shared" si="6540"/>
        <v>InitUnitNormal('IK3C',,,,,,,,,,)</v>
      </c>
      <c r="CP383" s="70" t="str">
        <f t="shared" si="6541"/>
        <v>InitUnitMagic('IK3C',,,,,,,,,,)</v>
      </c>
      <c r="CQ383" s="70" t="str">
        <f t="shared" si="6542"/>
        <v>InitUnitAdd('IK3C',,,,,,,,,,)</v>
      </c>
      <c r="CR383" s="70" t="str">
        <f t="shared" si="6543"/>
        <v>InitEquipData('IK3C',,"",,,,,'','','','','','',"ReplaceableTextures\\CommandButtons\\BTNSST12.blp")</v>
      </c>
      <c r="CU383" s="95" t="str">
        <f t="shared" si="6544"/>
        <v>|n</v>
      </c>
      <c r="CV383" s="61" t="str">
        <f t="shared" si="6311"/>
        <v>道兵伤害|Cffffc926+60%|n|n|r|Cffaaaaaa○|CffFFD24D木之符印+1|r|r|n|n|Cff00ff7f点击穿戴或脱卸。|r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6545"/>
        <v/>
      </c>
      <c r="DC383" s="71" t="str">
        <f t="shared" si="6546"/>
        <v/>
      </c>
      <c r="DD383" s="71" t="str">
        <f t="shared" si="6547"/>
        <v/>
      </c>
      <c r="DE383" s="71" t="str">
        <f t="shared" si="6548"/>
        <v/>
      </c>
      <c r="DF383" s="71" t="str">
        <f t="shared" si="6549"/>
        <v/>
      </c>
      <c r="DG383" s="71" t="str">
        <f t="shared" si="6550"/>
        <v/>
      </c>
      <c r="DH383" s="71" t="str">
        <f t="shared" si="6551"/>
        <v/>
      </c>
      <c r="DI383" s="71" t="str">
        <f t="shared" si="6552"/>
        <v/>
      </c>
      <c r="DJ383" s="71" t="str">
        <f t="shared" si="6553"/>
        <v/>
      </c>
      <c r="DK383" s="71" t="str">
        <f t="shared" si="6554"/>
        <v/>
      </c>
      <c r="DL383" s="71" t="str">
        <f t="shared" si="6555"/>
        <v/>
      </c>
      <c r="DM383" s="71" t="str">
        <f t="shared" si="6556"/>
        <v/>
      </c>
      <c r="DN383" s="71" t="str">
        <f t="shared" si="6557"/>
        <v/>
      </c>
      <c r="DO383" s="71" t="str">
        <f t="shared" si="6558"/>
        <v/>
      </c>
      <c r="DP383" s="71" t="str">
        <f t="shared" si="6559"/>
        <v/>
      </c>
      <c r="DQ383" s="71" t="str">
        <f t="shared" si="6560"/>
        <v/>
      </c>
      <c r="DR383" s="71" t="str">
        <f t="shared" si="6561"/>
        <v/>
      </c>
      <c r="DS383" s="71" t="str">
        <f t="shared" si="6562"/>
        <v/>
      </c>
      <c r="DT383" s="71" t="str">
        <f t="shared" si="6563"/>
        <v/>
      </c>
      <c r="DU383" s="71" t="str">
        <f t="shared" si="6564"/>
        <v/>
      </c>
      <c r="DV383" s="71" t="str">
        <f t="shared" si="6565"/>
        <v/>
      </c>
      <c r="DW383" s="71" t="str">
        <f t="shared" si="6566"/>
        <v/>
      </c>
      <c r="DX383" s="71" t="str">
        <f t="shared" si="6567"/>
        <v/>
      </c>
      <c r="DY383" s="71" t="str">
        <f t="shared" si="6568"/>
        <v/>
      </c>
      <c r="DZ383" s="71" t="str">
        <f t="shared" si="6569"/>
        <v/>
      </c>
      <c r="EA383" s="71" t="str">
        <f t="shared" si="6570"/>
        <v/>
      </c>
      <c r="EB383" s="71" t="str">
        <f t="shared" si="6571"/>
        <v/>
      </c>
      <c r="EC383" s="71" t="str">
        <f t="shared" si="6572"/>
        <v/>
      </c>
      <c r="ED383" s="71" t="str">
        <f t="shared" si="6573"/>
        <v/>
      </c>
      <c r="EE383" s="71" t="str">
        <f t="shared" si="6574"/>
        <v/>
      </c>
      <c r="EF383" s="71" t="str">
        <f t="shared" si="6575"/>
        <v/>
      </c>
      <c r="EG383" s="71" t="str">
        <f t="shared" si="6576"/>
        <v/>
      </c>
      <c r="EH383" s="71" t="str">
        <f t="shared" si="6577"/>
        <v/>
      </c>
      <c r="EI383" s="71" t="str">
        <f t="shared" si="6578"/>
        <v/>
      </c>
      <c r="EJ383" s="71" t="str">
        <f t="shared" si="6579"/>
        <v/>
      </c>
      <c r="EK383" s="71" t="str">
        <f t="shared" si="6580"/>
        <v/>
      </c>
      <c r="EL383" s="71" t="str">
        <f t="shared" si="6581"/>
        <v/>
      </c>
      <c r="EM383" s="71" t="str">
        <f t="shared" si="6582"/>
        <v/>
      </c>
      <c r="EN383" s="71" t="str">
        <f t="shared" si="6583"/>
        <v/>
      </c>
      <c r="EO383" s="71" t="str">
        <f t="shared" si="6584"/>
        <v/>
      </c>
      <c r="EP383" s="71" t="str">
        <f t="shared" si="6585"/>
        <v/>
      </c>
      <c r="EQ383" s="71" t="str">
        <f t="shared" si="6586"/>
        <v/>
      </c>
      <c r="ER383" s="71" t="str">
        <f t="shared" si="6587"/>
        <v/>
      </c>
      <c r="ES383" s="71" t="str">
        <f t="shared" si="6588"/>
        <v/>
      </c>
      <c r="ET383" s="71" t="str">
        <f t="shared" si="6589"/>
        <v/>
      </c>
      <c r="EU383" s="71" t="str">
        <f t="shared" si="6590"/>
        <v/>
      </c>
      <c r="EV383" s="71" t="str">
        <f t="shared" si="6591"/>
        <v/>
      </c>
      <c r="EW383" s="71" t="str">
        <f t="shared" si="6592"/>
        <v/>
      </c>
      <c r="EX383" s="71" t="str">
        <f t="shared" si="6593"/>
        <v/>
      </c>
      <c r="EY383" s="71" t="str">
        <f t="shared" si="6594"/>
        <v/>
      </c>
      <c r="EZ383" s="71" t="str">
        <f t="shared" si="6595"/>
        <v/>
      </c>
      <c r="FA383" s="71" t="str">
        <f t="shared" si="6596"/>
        <v/>
      </c>
      <c r="FB383" s="71" t="str">
        <f t="shared" si="6597"/>
        <v/>
      </c>
      <c r="FC383" s="71" t="str">
        <f t="shared" si="6598"/>
        <v/>
      </c>
      <c r="FD383" s="71" t="str">
        <f t="shared" si="6599"/>
        <v/>
      </c>
      <c r="FE383" s="71" t="str">
        <f t="shared" si="6600"/>
        <v/>
      </c>
      <c r="FF383" s="71" t="str">
        <f t="shared" si="6601"/>
        <v/>
      </c>
      <c r="FG383" s="71" t="str">
        <f t="shared" si="6602"/>
        <v/>
      </c>
      <c r="FH383" s="71" t="str">
        <f t="shared" si="6603"/>
        <v/>
      </c>
      <c r="FI383" s="71" t="str">
        <f t="shared" si="6604"/>
        <v/>
      </c>
      <c r="FJ383" s="71" t="str">
        <f t="shared" si="6605"/>
        <v/>
      </c>
      <c r="FK383" s="71" t="str">
        <f t="shared" si="6606"/>
        <v/>
      </c>
      <c r="FL383" s="71" t="str">
        <f t="shared" si="6607"/>
        <v/>
      </c>
      <c r="FM383" s="71" t="str">
        <f t="shared" si="6608"/>
        <v/>
      </c>
      <c r="FN383" s="71" t="str">
        <f t="shared" si="6609"/>
        <v/>
      </c>
      <c r="FO383" s="71" t="str">
        <f t="shared" si="6610"/>
        <v/>
      </c>
      <c r="FP383" s="71" t="str">
        <f t="shared" si="6611"/>
        <v/>
      </c>
      <c r="FQ383" s="71" t="str">
        <f t="shared" si="6612"/>
        <v/>
      </c>
      <c r="FR383" s="71" t="str">
        <f t="shared" si="6613"/>
        <v/>
      </c>
      <c r="FS383" s="71" t="str">
        <f t="shared" si="6614"/>
        <v/>
      </c>
    </row>
    <row r="384" spans="1:175" ht="16.5">
      <c r="A384" s="134"/>
      <c r="B384" s="80" t="s">
        <v>1034</v>
      </c>
      <c r="C384" s="147" t="s">
        <v>1027</v>
      </c>
      <c r="K384" s="150"/>
      <c r="T384" s="152" t="s">
        <v>1035</v>
      </c>
      <c r="U384" s="85" t="s">
        <v>1029</v>
      </c>
      <c r="CN384" s="70" t="str">
        <f t="shared" si="6539"/>
        <v>InitUnitState('IK3D',,,,,,,,,,)</v>
      </c>
      <c r="CO384" s="70" t="str">
        <f t="shared" si="6540"/>
        <v>InitUnitNormal('IK3D',,,,,,,,,,)</v>
      </c>
      <c r="CP384" s="70" t="str">
        <f t="shared" si="6541"/>
        <v>InitUnitMagic('IK3D',,,,,,,,,,)</v>
      </c>
      <c r="CQ384" s="70" t="str">
        <f t="shared" si="6542"/>
        <v>InitUnitAdd('IK3D',,,,,,,,,,)</v>
      </c>
      <c r="CR384" s="70" t="str">
        <f t="shared" si="6543"/>
        <v>InitEquipData('IK3D',,"",,,,,'','','','','','',"ReplaceableTextures\\CommandButtons\\BTNSST12.blp")</v>
      </c>
      <c r="CU384" s="95" t="str">
        <f t="shared" si="6544"/>
        <v>|n</v>
      </c>
      <c r="CV384" s="61" t="str">
        <f t="shared" si="6311"/>
        <v>道兵伤害|Cffffc926+60%|n|n|r|Cffaaaaaa○|CffFFD24D水之符印+1|r|r|n|n|Cff00ff7f点击穿戴或脱卸。|r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6545"/>
        <v/>
      </c>
      <c r="DC384" s="71" t="str">
        <f t="shared" si="6546"/>
        <v/>
      </c>
      <c r="DD384" s="71" t="str">
        <f t="shared" si="6547"/>
        <v/>
      </c>
      <c r="DE384" s="71" t="str">
        <f t="shared" si="6548"/>
        <v/>
      </c>
      <c r="DF384" s="71" t="str">
        <f t="shared" si="6549"/>
        <v/>
      </c>
      <c r="DG384" s="71" t="str">
        <f t="shared" si="6550"/>
        <v/>
      </c>
      <c r="DH384" s="71" t="str">
        <f t="shared" si="6551"/>
        <v/>
      </c>
      <c r="DI384" s="71" t="str">
        <f t="shared" si="6552"/>
        <v/>
      </c>
      <c r="DJ384" s="71" t="str">
        <f t="shared" si="6553"/>
        <v/>
      </c>
      <c r="DK384" s="71" t="str">
        <f t="shared" si="6554"/>
        <v/>
      </c>
      <c r="DL384" s="71" t="str">
        <f t="shared" si="6555"/>
        <v/>
      </c>
      <c r="DM384" s="71" t="str">
        <f t="shared" si="6556"/>
        <v/>
      </c>
      <c r="DN384" s="71" t="str">
        <f t="shared" si="6557"/>
        <v/>
      </c>
      <c r="DO384" s="71" t="str">
        <f t="shared" si="6558"/>
        <v/>
      </c>
      <c r="DP384" s="71" t="str">
        <f t="shared" si="6559"/>
        <v/>
      </c>
      <c r="DQ384" s="71" t="str">
        <f t="shared" si="6560"/>
        <v/>
      </c>
      <c r="DR384" s="71" t="str">
        <f t="shared" si="6561"/>
        <v/>
      </c>
      <c r="DS384" s="71" t="str">
        <f t="shared" si="6562"/>
        <v/>
      </c>
      <c r="DT384" s="71" t="str">
        <f t="shared" si="6563"/>
        <v/>
      </c>
      <c r="DU384" s="71" t="str">
        <f t="shared" si="6564"/>
        <v/>
      </c>
      <c r="DV384" s="71" t="str">
        <f t="shared" si="6565"/>
        <v/>
      </c>
      <c r="DW384" s="71" t="str">
        <f t="shared" si="6566"/>
        <v/>
      </c>
      <c r="DX384" s="71" t="str">
        <f t="shared" si="6567"/>
        <v/>
      </c>
      <c r="DY384" s="71" t="str">
        <f t="shared" si="6568"/>
        <v/>
      </c>
      <c r="DZ384" s="71" t="str">
        <f t="shared" si="6569"/>
        <v/>
      </c>
      <c r="EA384" s="71" t="str">
        <f t="shared" si="6570"/>
        <v/>
      </c>
      <c r="EB384" s="71" t="str">
        <f t="shared" si="6571"/>
        <v/>
      </c>
      <c r="EC384" s="71" t="str">
        <f t="shared" si="6572"/>
        <v/>
      </c>
      <c r="ED384" s="71" t="str">
        <f t="shared" si="6573"/>
        <v/>
      </c>
      <c r="EE384" s="71" t="str">
        <f t="shared" si="6574"/>
        <v/>
      </c>
      <c r="EF384" s="71" t="str">
        <f t="shared" si="6575"/>
        <v/>
      </c>
      <c r="EG384" s="71" t="str">
        <f t="shared" si="6576"/>
        <v/>
      </c>
      <c r="EH384" s="71" t="str">
        <f t="shared" si="6577"/>
        <v/>
      </c>
      <c r="EI384" s="71" t="str">
        <f t="shared" si="6578"/>
        <v/>
      </c>
      <c r="EJ384" s="71" t="str">
        <f t="shared" si="6579"/>
        <v/>
      </c>
      <c r="EK384" s="71" t="str">
        <f t="shared" si="6580"/>
        <v/>
      </c>
      <c r="EL384" s="71" t="str">
        <f t="shared" si="6581"/>
        <v/>
      </c>
      <c r="EM384" s="71" t="str">
        <f t="shared" si="6582"/>
        <v/>
      </c>
      <c r="EN384" s="71" t="str">
        <f t="shared" si="6583"/>
        <v/>
      </c>
      <c r="EO384" s="71" t="str">
        <f t="shared" si="6584"/>
        <v/>
      </c>
      <c r="EP384" s="71" t="str">
        <f t="shared" si="6585"/>
        <v/>
      </c>
      <c r="EQ384" s="71" t="str">
        <f t="shared" si="6586"/>
        <v/>
      </c>
      <c r="ER384" s="71" t="str">
        <f t="shared" si="6587"/>
        <v/>
      </c>
      <c r="ES384" s="71" t="str">
        <f t="shared" si="6588"/>
        <v/>
      </c>
      <c r="ET384" s="71" t="str">
        <f t="shared" si="6589"/>
        <v/>
      </c>
      <c r="EU384" s="71" t="str">
        <f t="shared" si="6590"/>
        <v/>
      </c>
      <c r="EV384" s="71" t="str">
        <f t="shared" si="6591"/>
        <v/>
      </c>
      <c r="EW384" s="71" t="str">
        <f t="shared" si="6592"/>
        <v/>
      </c>
      <c r="EX384" s="71" t="str">
        <f t="shared" si="6593"/>
        <v/>
      </c>
      <c r="EY384" s="71" t="str">
        <f t="shared" si="6594"/>
        <v/>
      </c>
      <c r="EZ384" s="71" t="str">
        <f t="shared" si="6595"/>
        <v/>
      </c>
      <c r="FA384" s="71" t="str">
        <f t="shared" si="6596"/>
        <v/>
      </c>
      <c r="FB384" s="71" t="str">
        <f t="shared" si="6597"/>
        <v/>
      </c>
      <c r="FC384" s="71" t="str">
        <f t="shared" si="6598"/>
        <v/>
      </c>
      <c r="FD384" s="71" t="str">
        <f t="shared" si="6599"/>
        <v/>
      </c>
      <c r="FE384" s="71" t="str">
        <f t="shared" si="6600"/>
        <v/>
      </c>
      <c r="FF384" s="71" t="str">
        <f t="shared" si="6601"/>
        <v/>
      </c>
      <c r="FG384" s="71" t="str">
        <f t="shared" si="6602"/>
        <v/>
      </c>
      <c r="FH384" s="71" t="str">
        <f t="shared" si="6603"/>
        <v/>
      </c>
      <c r="FI384" s="71" t="str">
        <f t="shared" si="6604"/>
        <v/>
      </c>
      <c r="FJ384" s="71" t="str">
        <f t="shared" si="6605"/>
        <v/>
      </c>
      <c r="FK384" s="71" t="str">
        <f t="shared" si="6606"/>
        <v/>
      </c>
      <c r="FL384" s="71" t="str">
        <f t="shared" si="6607"/>
        <v/>
      </c>
      <c r="FM384" s="71" t="str">
        <f t="shared" si="6608"/>
        <v/>
      </c>
      <c r="FN384" s="71" t="str">
        <f t="shared" si="6609"/>
        <v/>
      </c>
      <c r="FO384" s="71" t="str">
        <f t="shared" si="6610"/>
        <v/>
      </c>
      <c r="FP384" s="71" t="str">
        <f t="shared" si="6611"/>
        <v/>
      </c>
      <c r="FQ384" s="71" t="str">
        <f t="shared" si="6612"/>
        <v/>
      </c>
      <c r="FR384" s="71" t="str">
        <f t="shared" si="6613"/>
        <v/>
      </c>
      <c r="FS384" s="71" t="str">
        <f t="shared" si="6614"/>
        <v/>
      </c>
    </row>
    <row r="385" spans="1:175" ht="16.5">
      <c r="A385" s="134"/>
      <c r="B385" s="80" t="s">
        <v>1036</v>
      </c>
      <c r="C385" s="147" t="s">
        <v>1027</v>
      </c>
      <c r="K385" s="150"/>
      <c r="T385" s="152" t="s">
        <v>1037</v>
      </c>
      <c r="U385" s="85" t="s">
        <v>1029</v>
      </c>
      <c r="CN385" s="70" t="str">
        <f t="shared" si="6539"/>
        <v>InitUnitState('IK3E',,,,,,,,,,)</v>
      </c>
      <c r="CO385" s="70" t="str">
        <f t="shared" si="6540"/>
        <v>InitUnitNormal('IK3E',,,,,,,,,,)</v>
      </c>
      <c r="CP385" s="70" t="str">
        <f t="shared" si="6541"/>
        <v>InitUnitMagic('IK3E',,,,,,,,,,)</v>
      </c>
      <c r="CQ385" s="70" t="str">
        <f t="shared" si="6542"/>
        <v>InitUnitAdd('IK3E',,,,,,,,,,)</v>
      </c>
      <c r="CR385" s="70" t="str">
        <f t="shared" si="6543"/>
        <v>InitEquipData('IK3E',,"",,,,,'','','','','','',"ReplaceableTextures\\CommandButtons\\BTNSST12.blp")</v>
      </c>
      <c r="CU385" s="95" t="str">
        <f t="shared" si="6544"/>
        <v>|n</v>
      </c>
      <c r="CV385" s="61" t="str">
        <f t="shared" si="6311"/>
        <v>道兵伤害|Cffffc926+60%|n|n|r|Cffaaaaaa○|CffFFD24D火之符印+1|r|r|n|n|Cff00ff7f点击穿戴或脱卸。|r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6545"/>
        <v/>
      </c>
      <c r="DC385" s="71" t="str">
        <f t="shared" si="6546"/>
        <v/>
      </c>
      <c r="DD385" s="71" t="str">
        <f t="shared" si="6547"/>
        <v/>
      </c>
      <c r="DE385" s="71" t="str">
        <f t="shared" si="6548"/>
        <v/>
      </c>
      <c r="DF385" s="71" t="str">
        <f t="shared" si="6549"/>
        <v/>
      </c>
      <c r="DG385" s="71" t="str">
        <f t="shared" si="6550"/>
        <v/>
      </c>
      <c r="DH385" s="71" t="str">
        <f t="shared" si="6551"/>
        <v/>
      </c>
      <c r="DI385" s="71" t="str">
        <f t="shared" si="6552"/>
        <v/>
      </c>
      <c r="DJ385" s="71" t="str">
        <f t="shared" si="6553"/>
        <v/>
      </c>
      <c r="DK385" s="71" t="str">
        <f t="shared" si="6554"/>
        <v/>
      </c>
      <c r="DL385" s="71" t="str">
        <f t="shared" si="6555"/>
        <v/>
      </c>
      <c r="DM385" s="71" t="str">
        <f t="shared" si="6556"/>
        <v/>
      </c>
      <c r="DN385" s="71" t="str">
        <f t="shared" si="6557"/>
        <v/>
      </c>
      <c r="DO385" s="71" t="str">
        <f t="shared" si="6558"/>
        <v/>
      </c>
      <c r="DP385" s="71" t="str">
        <f t="shared" si="6559"/>
        <v/>
      </c>
      <c r="DQ385" s="71" t="str">
        <f t="shared" si="6560"/>
        <v/>
      </c>
      <c r="DR385" s="71" t="str">
        <f t="shared" si="6561"/>
        <v/>
      </c>
      <c r="DS385" s="71" t="str">
        <f t="shared" si="6562"/>
        <v/>
      </c>
      <c r="DT385" s="71" t="str">
        <f t="shared" si="6563"/>
        <v/>
      </c>
      <c r="DU385" s="71" t="str">
        <f t="shared" si="6564"/>
        <v/>
      </c>
      <c r="DV385" s="71" t="str">
        <f t="shared" si="6565"/>
        <v/>
      </c>
      <c r="DW385" s="71" t="str">
        <f t="shared" si="6566"/>
        <v/>
      </c>
      <c r="DX385" s="71" t="str">
        <f t="shared" si="6567"/>
        <v/>
      </c>
      <c r="DY385" s="71" t="str">
        <f t="shared" si="6568"/>
        <v/>
      </c>
      <c r="DZ385" s="71" t="str">
        <f t="shared" si="6569"/>
        <v/>
      </c>
      <c r="EA385" s="71" t="str">
        <f t="shared" si="6570"/>
        <v/>
      </c>
      <c r="EB385" s="71" t="str">
        <f t="shared" si="6571"/>
        <v/>
      </c>
      <c r="EC385" s="71" t="str">
        <f t="shared" si="6572"/>
        <v/>
      </c>
      <c r="ED385" s="71" t="str">
        <f t="shared" si="6573"/>
        <v/>
      </c>
      <c r="EE385" s="71" t="str">
        <f t="shared" si="6574"/>
        <v/>
      </c>
      <c r="EF385" s="71" t="str">
        <f t="shared" si="6575"/>
        <v/>
      </c>
      <c r="EG385" s="71" t="str">
        <f t="shared" si="6576"/>
        <v/>
      </c>
      <c r="EH385" s="71" t="str">
        <f t="shared" si="6577"/>
        <v/>
      </c>
      <c r="EI385" s="71" t="str">
        <f t="shared" si="6578"/>
        <v/>
      </c>
      <c r="EJ385" s="71" t="str">
        <f t="shared" si="6579"/>
        <v/>
      </c>
      <c r="EK385" s="71" t="str">
        <f t="shared" si="6580"/>
        <v/>
      </c>
      <c r="EL385" s="71" t="str">
        <f t="shared" si="6581"/>
        <v/>
      </c>
      <c r="EM385" s="71" t="str">
        <f t="shared" si="6582"/>
        <v/>
      </c>
      <c r="EN385" s="71" t="str">
        <f t="shared" si="6583"/>
        <v/>
      </c>
      <c r="EO385" s="71" t="str">
        <f t="shared" si="6584"/>
        <v/>
      </c>
      <c r="EP385" s="71" t="str">
        <f t="shared" si="6585"/>
        <v/>
      </c>
      <c r="EQ385" s="71" t="str">
        <f t="shared" si="6586"/>
        <v/>
      </c>
      <c r="ER385" s="71" t="str">
        <f t="shared" si="6587"/>
        <v/>
      </c>
      <c r="ES385" s="71" t="str">
        <f t="shared" si="6588"/>
        <v/>
      </c>
      <c r="ET385" s="71" t="str">
        <f t="shared" si="6589"/>
        <v/>
      </c>
      <c r="EU385" s="71" t="str">
        <f t="shared" si="6590"/>
        <v/>
      </c>
      <c r="EV385" s="71" t="str">
        <f t="shared" si="6591"/>
        <v/>
      </c>
      <c r="EW385" s="71" t="str">
        <f t="shared" si="6592"/>
        <v/>
      </c>
      <c r="EX385" s="71" t="str">
        <f t="shared" si="6593"/>
        <v/>
      </c>
      <c r="EY385" s="71" t="str">
        <f t="shared" si="6594"/>
        <v/>
      </c>
      <c r="EZ385" s="71" t="str">
        <f t="shared" si="6595"/>
        <v/>
      </c>
      <c r="FA385" s="71" t="str">
        <f t="shared" si="6596"/>
        <v/>
      </c>
      <c r="FB385" s="71" t="str">
        <f t="shared" si="6597"/>
        <v/>
      </c>
      <c r="FC385" s="71" t="str">
        <f t="shared" si="6598"/>
        <v/>
      </c>
      <c r="FD385" s="71" t="str">
        <f t="shared" si="6599"/>
        <v/>
      </c>
      <c r="FE385" s="71" t="str">
        <f t="shared" si="6600"/>
        <v/>
      </c>
      <c r="FF385" s="71" t="str">
        <f t="shared" si="6601"/>
        <v/>
      </c>
      <c r="FG385" s="71" t="str">
        <f t="shared" si="6602"/>
        <v/>
      </c>
      <c r="FH385" s="71" t="str">
        <f t="shared" si="6603"/>
        <v/>
      </c>
      <c r="FI385" s="71" t="str">
        <f t="shared" si="6604"/>
        <v/>
      </c>
      <c r="FJ385" s="71" t="str">
        <f t="shared" si="6605"/>
        <v/>
      </c>
      <c r="FK385" s="71" t="str">
        <f t="shared" si="6606"/>
        <v/>
      </c>
      <c r="FL385" s="71" t="str">
        <f t="shared" si="6607"/>
        <v/>
      </c>
      <c r="FM385" s="71" t="str">
        <f t="shared" si="6608"/>
        <v/>
      </c>
      <c r="FN385" s="71" t="str">
        <f t="shared" si="6609"/>
        <v/>
      </c>
      <c r="FO385" s="71" t="str">
        <f t="shared" si="6610"/>
        <v/>
      </c>
      <c r="FP385" s="71" t="str">
        <f t="shared" si="6611"/>
        <v/>
      </c>
      <c r="FQ385" s="71" t="str">
        <f t="shared" si="6612"/>
        <v/>
      </c>
      <c r="FR385" s="71" t="str">
        <f t="shared" si="6613"/>
        <v/>
      </c>
      <c r="FS385" s="71" t="str">
        <f t="shared" si="6614"/>
        <v/>
      </c>
    </row>
    <row r="386" spans="1:175" ht="16.5">
      <c r="A386" s="134"/>
      <c r="B386" s="80" t="s">
        <v>1038</v>
      </c>
      <c r="C386" s="147" t="s">
        <v>1027</v>
      </c>
      <c r="K386" s="150"/>
      <c r="T386" s="152" t="s">
        <v>1039</v>
      </c>
      <c r="U386" s="85" t="s">
        <v>1029</v>
      </c>
      <c r="CN386" s="70" t="str">
        <f t="shared" si="6539"/>
        <v>InitUnitState('IK3F',,,,,,,,,,)</v>
      </c>
      <c r="CO386" s="70" t="str">
        <f t="shared" si="6540"/>
        <v>InitUnitNormal('IK3F',,,,,,,,,,)</v>
      </c>
      <c r="CP386" s="70" t="str">
        <f t="shared" si="6541"/>
        <v>InitUnitMagic('IK3F',,,,,,,,,,)</v>
      </c>
      <c r="CQ386" s="70" t="str">
        <f t="shared" si="6542"/>
        <v>InitUnitAdd('IK3F',,,,,,,,,,)</v>
      </c>
      <c r="CR386" s="70" t="str">
        <f t="shared" si="6543"/>
        <v>InitEquipData('IK3F',,"",,,,,'','','','','','',"ReplaceableTextures\\CommandButtons\\BTNSST12.blp")</v>
      </c>
      <c r="CU386" s="95" t="str">
        <f t="shared" si="6544"/>
        <v>|n</v>
      </c>
      <c r="CV386" s="61" t="str">
        <f t="shared" si="6311"/>
        <v>道兵伤害|Cffffc926+60%|n|n|r|Cffaaaaaa○|CffFFD24D土之符印+1|r|r|n|n|Cff00ff7f点击穿戴或脱卸。|r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6545"/>
        <v/>
      </c>
      <c r="DC386" s="71" t="str">
        <f t="shared" si="6546"/>
        <v/>
      </c>
      <c r="DD386" s="71" t="str">
        <f t="shared" si="6547"/>
        <v/>
      </c>
      <c r="DE386" s="71" t="str">
        <f t="shared" si="6548"/>
        <v/>
      </c>
      <c r="DF386" s="71" t="str">
        <f t="shared" si="6549"/>
        <v/>
      </c>
      <c r="DG386" s="71" t="str">
        <f t="shared" si="6550"/>
        <v/>
      </c>
      <c r="DH386" s="71" t="str">
        <f t="shared" si="6551"/>
        <v/>
      </c>
      <c r="DI386" s="71" t="str">
        <f t="shared" si="6552"/>
        <v/>
      </c>
      <c r="DJ386" s="71" t="str">
        <f t="shared" si="6553"/>
        <v/>
      </c>
      <c r="DK386" s="71" t="str">
        <f t="shared" si="6554"/>
        <v/>
      </c>
      <c r="DL386" s="71" t="str">
        <f t="shared" si="6555"/>
        <v/>
      </c>
      <c r="DM386" s="71" t="str">
        <f t="shared" si="6556"/>
        <v/>
      </c>
      <c r="DN386" s="71" t="str">
        <f t="shared" si="6557"/>
        <v/>
      </c>
      <c r="DO386" s="71" t="str">
        <f t="shared" si="6558"/>
        <v/>
      </c>
      <c r="DP386" s="71" t="str">
        <f t="shared" si="6559"/>
        <v/>
      </c>
      <c r="DQ386" s="71" t="str">
        <f t="shared" si="6560"/>
        <v/>
      </c>
      <c r="DR386" s="71" t="str">
        <f t="shared" si="6561"/>
        <v/>
      </c>
      <c r="DS386" s="71" t="str">
        <f t="shared" si="6562"/>
        <v/>
      </c>
      <c r="DT386" s="71" t="str">
        <f t="shared" si="6563"/>
        <v/>
      </c>
      <c r="DU386" s="71" t="str">
        <f t="shared" si="6564"/>
        <v/>
      </c>
      <c r="DV386" s="71" t="str">
        <f t="shared" si="6565"/>
        <v/>
      </c>
      <c r="DW386" s="71" t="str">
        <f t="shared" si="6566"/>
        <v/>
      </c>
      <c r="DX386" s="71" t="str">
        <f t="shared" si="6567"/>
        <v/>
      </c>
      <c r="DY386" s="71" t="str">
        <f t="shared" si="6568"/>
        <v/>
      </c>
      <c r="DZ386" s="71" t="str">
        <f t="shared" si="6569"/>
        <v/>
      </c>
      <c r="EA386" s="71" t="str">
        <f t="shared" si="6570"/>
        <v/>
      </c>
      <c r="EB386" s="71" t="str">
        <f t="shared" si="6571"/>
        <v/>
      </c>
      <c r="EC386" s="71" t="str">
        <f t="shared" si="6572"/>
        <v/>
      </c>
      <c r="ED386" s="71" t="str">
        <f t="shared" si="6573"/>
        <v/>
      </c>
      <c r="EE386" s="71" t="str">
        <f t="shared" si="6574"/>
        <v/>
      </c>
      <c r="EF386" s="71" t="str">
        <f t="shared" si="6575"/>
        <v/>
      </c>
      <c r="EG386" s="71" t="str">
        <f t="shared" si="6576"/>
        <v/>
      </c>
      <c r="EH386" s="71" t="str">
        <f t="shared" si="6577"/>
        <v/>
      </c>
      <c r="EI386" s="71" t="str">
        <f t="shared" si="6578"/>
        <v/>
      </c>
      <c r="EJ386" s="71" t="str">
        <f t="shared" si="6579"/>
        <v/>
      </c>
      <c r="EK386" s="71" t="str">
        <f t="shared" si="6580"/>
        <v/>
      </c>
      <c r="EL386" s="71" t="str">
        <f t="shared" si="6581"/>
        <v/>
      </c>
      <c r="EM386" s="71" t="str">
        <f t="shared" si="6582"/>
        <v/>
      </c>
      <c r="EN386" s="71" t="str">
        <f t="shared" si="6583"/>
        <v/>
      </c>
      <c r="EO386" s="71" t="str">
        <f t="shared" si="6584"/>
        <v/>
      </c>
      <c r="EP386" s="71" t="str">
        <f t="shared" si="6585"/>
        <v/>
      </c>
      <c r="EQ386" s="71" t="str">
        <f t="shared" si="6586"/>
        <v/>
      </c>
      <c r="ER386" s="71" t="str">
        <f t="shared" si="6587"/>
        <v/>
      </c>
      <c r="ES386" s="71" t="str">
        <f t="shared" si="6588"/>
        <v/>
      </c>
      <c r="ET386" s="71" t="str">
        <f t="shared" si="6589"/>
        <v/>
      </c>
      <c r="EU386" s="71" t="str">
        <f t="shared" si="6590"/>
        <v/>
      </c>
      <c r="EV386" s="71" t="str">
        <f t="shared" si="6591"/>
        <v/>
      </c>
      <c r="EW386" s="71" t="str">
        <f t="shared" si="6592"/>
        <v/>
      </c>
      <c r="EX386" s="71" t="str">
        <f t="shared" si="6593"/>
        <v/>
      </c>
      <c r="EY386" s="71" t="str">
        <f t="shared" si="6594"/>
        <v/>
      </c>
      <c r="EZ386" s="71" t="str">
        <f t="shared" si="6595"/>
        <v/>
      </c>
      <c r="FA386" s="71" t="str">
        <f t="shared" si="6596"/>
        <v/>
      </c>
      <c r="FB386" s="71" t="str">
        <f t="shared" si="6597"/>
        <v/>
      </c>
      <c r="FC386" s="71" t="str">
        <f t="shared" si="6598"/>
        <v/>
      </c>
      <c r="FD386" s="71" t="str">
        <f t="shared" si="6599"/>
        <v/>
      </c>
      <c r="FE386" s="71" t="str">
        <f t="shared" si="6600"/>
        <v/>
      </c>
      <c r="FF386" s="71" t="str">
        <f t="shared" si="6601"/>
        <v/>
      </c>
      <c r="FG386" s="71" t="str">
        <f t="shared" si="6602"/>
        <v/>
      </c>
      <c r="FH386" s="71" t="str">
        <f t="shared" si="6603"/>
        <v/>
      </c>
      <c r="FI386" s="71" t="str">
        <f t="shared" si="6604"/>
        <v/>
      </c>
      <c r="FJ386" s="71" t="str">
        <f t="shared" si="6605"/>
        <v/>
      </c>
      <c r="FK386" s="71" t="str">
        <f t="shared" si="6606"/>
        <v/>
      </c>
      <c r="FL386" s="71" t="str">
        <f t="shared" si="6607"/>
        <v/>
      </c>
      <c r="FM386" s="71" t="str">
        <f t="shared" si="6608"/>
        <v/>
      </c>
      <c r="FN386" s="71" t="str">
        <f t="shared" si="6609"/>
        <v/>
      </c>
      <c r="FO386" s="71" t="str">
        <f t="shared" si="6610"/>
        <v/>
      </c>
      <c r="FP386" s="71" t="str">
        <f t="shared" si="6611"/>
        <v/>
      </c>
      <c r="FQ386" s="71" t="str">
        <f t="shared" si="6612"/>
        <v/>
      </c>
      <c r="FR386" s="71" t="str">
        <f t="shared" si="6613"/>
        <v/>
      </c>
      <c r="FS386" s="71" t="str">
        <f t="shared" si="6614"/>
        <v/>
      </c>
    </row>
    <row r="387" spans="1:175" ht="16.5">
      <c r="A387" s="134"/>
      <c r="B387" s="80" t="s">
        <v>1040</v>
      </c>
      <c r="C387" s="147" t="s">
        <v>1027</v>
      </c>
      <c r="K387" s="150"/>
      <c r="T387" s="152" t="s">
        <v>1041</v>
      </c>
      <c r="U387" s="85" t="s">
        <v>1029</v>
      </c>
      <c r="CN387" s="70" t="str">
        <f t="shared" si="6539"/>
        <v>InitUnitState('IK3G',,,,,,,,,,)</v>
      </c>
      <c r="CO387" s="70" t="str">
        <f t="shared" si="6540"/>
        <v>InitUnitNormal('IK3G',,,,,,,,,,)</v>
      </c>
      <c r="CP387" s="70" t="str">
        <f t="shared" si="6541"/>
        <v>InitUnitMagic('IK3G',,,,,,,,,,)</v>
      </c>
      <c r="CQ387" s="70" t="str">
        <f t="shared" si="6542"/>
        <v>InitUnitAdd('IK3G',,,,,,,,,,)</v>
      </c>
      <c r="CR387" s="70" t="str">
        <f t="shared" si="6543"/>
        <v>InitEquipData('IK3G',,"",,,,,'','','','','','',"ReplaceableTextures\\CommandButtons\\BTNSST12.blp")</v>
      </c>
      <c r="CU387" s="95" t="str">
        <f t="shared" si="6544"/>
        <v>|n</v>
      </c>
      <c r="CV387" s="61" t="str">
        <f t="shared" si="6311"/>
        <v>道兵伤害|Cffffc926+60%|n|n|r|Cffaaaaaa○|CffFFD24D光之符印+1|r|r|n|n|Cff00ff7f点击穿戴或脱卸。|r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6545"/>
        <v/>
      </c>
      <c r="DC387" s="71" t="str">
        <f t="shared" si="6546"/>
        <v/>
      </c>
      <c r="DD387" s="71" t="str">
        <f t="shared" si="6547"/>
        <v/>
      </c>
      <c r="DE387" s="71" t="str">
        <f t="shared" si="6548"/>
        <v/>
      </c>
      <c r="DF387" s="71" t="str">
        <f t="shared" si="6549"/>
        <v/>
      </c>
      <c r="DG387" s="71" t="str">
        <f t="shared" si="6550"/>
        <v/>
      </c>
      <c r="DH387" s="71" t="str">
        <f t="shared" si="6551"/>
        <v/>
      </c>
      <c r="DI387" s="71" t="str">
        <f t="shared" si="6552"/>
        <v/>
      </c>
      <c r="DJ387" s="71" t="str">
        <f t="shared" si="6553"/>
        <v/>
      </c>
      <c r="DK387" s="71" t="str">
        <f t="shared" si="6554"/>
        <v/>
      </c>
      <c r="DL387" s="71" t="str">
        <f t="shared" si="6555"/>
        <v/>
      </c>
      <c r="DM387" s="71" t="str">
        <f t="shared" si="6556"/>
        <v/>
      </c>
      <c r="DN387" s="71" t="str">
        <f t="shared" si="6557"/>
        <v/>
      </c>
      <c r="DO387" s="71" t="str">
        <f t="shared" si="6558"/>
        <v/>
      </c>
      <c r="DP387" s="71" t="str">
        <f t="shared" si="6559"/>
        <v/>
      </c>
      <c r="DQ387" s="71" t="str">
        <f t="shared" si="6560"/>
        <v/>
      </c>
      <c r="DR387" s="71" t="str">
        <f t="shared" si="6561"/>
        <v/>
      </c>
      <c r="DS387" s="71" t="str">
        <f t="shared" si="6562"/>
        <v/>
      </c>
      <c r="DT387" s="71" t="str">
        <f t="shared" si="6563"/>
        <v/>
      </c>
      <c r="DU387" s="71" t="str">
        <f t="shared" si="6564"/>
        <v/>
      </c>
      <c r="DV387" s="71" t="str">
        <f t="shared" si="6565"/>
        <v/>
      </c>
      <c r="DW387" s="71" t="str">
        <f t="shared" si="6566"/>
        <v/>
      </c>
      <c r="DX387" s="71" t="str">
        <f t="shared" si="6567"/>
        <v/>
      </c>
      <c r="DY387" s="71" t="str">
        <f t="shared" si="6568"/>
        <v/>
      </c>
      <c r="DZ387" s="71" t="str">
        <f t="shared" si="6569"/>
        <v/>
      </c>
      <c r="EA387" s="71" t="str">
        <f t="shared" si="6570"/>
        <v/>
      </c>
      <c r="EB387" s="71" t="str">
        <f t="shared" si="6571"/>
        <v/>
      </c>
      <c r="EC387" s="71" t="str">
        <f t="shared" si="6572"/>
        <v/>
      </c>
      <c r="ED387" s="71" t="str">
        <f t="shared" si="6573"/>
        <v/>
      </c>
      <c r="EE387" s="71" t="str">
        <f t="shared" si="6574"/>
        <v/>
      </c>
      <c r="EF387" s="71" t="str">
        <f t="shared" si="6575"/>
        <v/>
      </c>
      <c r="EG387" s="71" t="str">
        <f t="shared" si="6576"/>
        <v/>
      </c>
      <c r="EH387" s="71" t="str">
        <f t="shared" si="6577"/>
        <v/>
      </c>
      <c r="EI387" s="71" t="str">
        <f t="shared" si="6578"/>
        <v/>
      </c>
      <c r="EJ387" s="71" t="str">
        <f t="shared" si="6579"/>
        <v/>
      </c>
      <c r="EK387" s="71" t="str">
        <f t="shared" si="6580"/>
        <v/>
      </c>
      <c r="EL387" s="71" t="str">
        <f t="shared" si="6581"/>
        <v/>
      </c>
      <c r="EM387" s="71" t="str">
        <f t="shared" si="6582"/>
        <v/>
      </c>
      <c r="EN387" s="71" t="str">
        <f t="shared" si="6583"/>
        <v/>
      </c>
      <c r="EO387" s="71" t="str">
        <f t="shared" si="6584"/>
        <v/>
      </c>
      <c r="EP387" s="71" t="str">
        <f t="shared" si="6585"/>
        <v/>
      </c>
      <c r="EQ387" s="71" t="str">
        <f t="shared" si="6586"/>
        <v/>
      </c>
      <c r="ER387" s="71" t="str">
        <f t="shared" si="6587"/>
        <v/>
      </c>
      <c r="ES387" s="71" t="str">
        <f t="shared" si="6588"/>
        <v/>
      </c>
      <c r="ET387" s="71" t="str">
        <f t="shared" si="6589"/>
        <v/>
      </c>
      <c r="EU387" s="71" t="str">
        <f t="shared" si="6590"/>
        <v/>
      </c>
      <c r="EV387" s="71" t="str">
        <f t="shared" si="6591"/>
        <v/>
      </c>
      <c r="EW387" s="71" t="str">
        <f t="shared" si="6592"/>
        <v/>
      </c>
      <c r="EX387" s="71" t="str">
        <f t="shared" si="6593"/>
        <v/>
      </c>
      <c r="EY387" s="71" t="str">
        <f t="shared" si="6594"/>
        <v/>
      </c>
      <c r="EZ387" s="71" t="str">
        <f t="shared" si="6595"/>
        <v/>
      </c>
      <c r="FA387" s="71" t="str">
        <f t="shared" si="6596"/>
        <v/>
      </c>
      <c r="FB387" s="71" t="str">
        <f t="shared" si="6597"/>
        <v/>
      </c>
      <c r="FC387" s="71" t="str">
        <f t="shared" si="6598"/>
        <v/>
      </c>
      <c r="FD387" s="71" t="str">
        <f t="shared" si="6599"/>
        <v/>
      </c>
      <c r="FE387" s="71" t="str">
        <f t="shared" si="6600"/>
        <v/>
      </c>
      <c r="FF387" s="71" t="str">
        <f t="shared" si="6601"/>
        <v/>
      </c>
      <c r="FG387" s="71" t="str">
        <f t="shared" si="6602"/>
        <v/>
      </c>
      <c r="FH387" s="71" t="str">
        <f t="shared" si="6603"/>
        <v/>
      </c>
      <c r="FI387" s="71" t="str">
        <f t="shared" si="6604"/>
        <v/>
      </c>
      <c r="FJ387" s="71" t="str">
        <f t="shared" si="6605"/>
        <v/>
      </c>
      <c r="FK387" s="71" t="str">
        <f t="shared" si="6606"/>
        <v/>
      </c>
      <c r="FL387" s="71" t="str">
        <f t="shared" si="6607"/>
        <v/>
      </c>
      <c r="FM387" s="71" t="str">
        <f t="shared" si="6608"/>
        <v/>
      </c>
      <c r="FN387" s="71" t="str">
        <f t="shared" si="6609"/>
        <v/>
      </c>
      <c r="FO387" s="71" t="str">
        <f t="shared" si="6610"/>
        <v/>
      </c>
      <c r="FP387" s="71" t="str">
        <f t="shared" si="6611"/>
        <v/>
      </c>
      <c r="FQ387" s="71" t="str">
        <f t="shared" si="6612"/>
        <v/>
      </c>
      <c r="FR387" s="71" t="str">
        <f t="shared" si="6613"/>
        <v/>
      </c>
      <c r="FS387" s="71" t="str">
        <f t="shared" si="6614"/>
        <v/>
      </c>
    </row>
    <row r="388" spans="1:175" ht="16.5">
      <c r="A388" s="134"/>
      <c r="B388" s="80" t="s">
        <v>1042</v>
      </c>
      <c r="C388" s="147" t="s">
        <v>1027</v>
      </c>
      <c r="K388" s="150"/>
      <c r="T388" s="152" t="s">
        <v>1043</v>
      </c>
      <c r="U388" s="85" t="s">
        <v>1029</v>
      </c>
      <c r="CN388" s="70" t="str">
        <f t="shared" si="6539"/>
        <v>InitUnitState('IK3H',,,,,,,,,,)</v>
      </c>
      <c r="CO388" s="70" t="str">
        <f t="shared" si="6540"/>
        <v>InitUnitNormal('IK3H',,,,,,,,,,)</v>
      </c>
      <c r="CP388" s="70" t="str">
        <f t="shared" si="6541"/>
        <v>InitUnitMagic('IK3H',,,,,,,,,,)</v>
      </c>
      <c r="CQ388" s="70" t="str">
        <f t="shared" si="6542"/>
        <v>InitUnitAdd('IK3H',,,,,,,,,,)</v>
      </c>
      <c r="CR388" s="70" t="str">
        <f t="shared" si="6543"/>
        <v>InitEquipData('IK3H',,"",,,,,'','','','','','',"ReplaceableTextures\\CommandButtons\\BTNSST12.blp")</v>
      </c>
      <c r="CU388" s="95" t="str">
        <f t="shared" si="6544"/>
        <v>|n</v>
      </c>
      <c r="CV388" s="61" t="str">
        <f t="shared" si="6311"/>
        <v>道兵伤害|Cffffc926+60%|n|n|r|Cffaaaaaa○|CffFFD24D雷之符印+1|r|r|n|n|Cff00ff7f点击穿戴或脱卸。|r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6545"/>
        <v/>
      </c>
      <c r="DC388" s="71" t="str">
        <f t="shared" si="6546"/>
        <v/>
      </c>
      <c r="DD388" s="71" t="str">
        <f t="shared" si="6547"/>
        <v/>
      </c>
      <c r="DE388" s="71" t="str">
        <f t="shared" si="6548"/>
        <v/>
      </c>
      <c r="DF388" s="71" t="str">
        <f t="shared" si="6549"/>
        <v/>
      </c>
      <c r="DG388" s="71" t="str">
        <f t="shared" si="6550"/>
        <v/>
      </c>
      <c r="DH388" s="71" t="str">
        <f t="shared" si="6551"/>
        <v/>
      </c>
      <c r="DI388" s="71" t="str">
        <f t="shared" si="6552"/>
        <v/>
      </c>
      <c r="DJ388" s="71" t="str">
        <f t="shared" si="6553"/>
        <v/>
      </c>
      <c r="DK388" s="71" t="str">
        <f t="shared" si="6554"/>
        <v/>
      </c>
      <c r="DL388" s="71" t="str">
        <f t="shared" si="6555"/>
        <v/>
      </c>
      <c r="DM388" s="71" t="str">
        <f t="shared" si="6556"/>
        <v/>
      </c>
      <c r="DN388" s="71" t="str">
        <f t="shared" si="6557"/>
        <v/>
      </c>
      <c r="DO388" s="71" t="str">
        <f t="shared" si="6558"/>
        <v/>
      </c>
      <c r="DP388" s="71" t="str">
        <f t="shared" si="6559"/>
        <v/>
      </c>
      <c r="DQ388" s="71" t="str">
        <f t="shared" si="6560"/>
        <v/>
      </c>
      <c r="DR388" s="71" t="str">
        <f t="shared" si="6561"/>
        <v/>
      </c>
      <c r="DS388" s="71" t="str">
        <f t="shared" si="6562"/>
        <v/>
      </c>
      <c r="DT388" s="71" t="str">
        <f t="shared" si="6563"/>
        <v/>
      </c>
      <c r="DU388" s="71" t="str">
        <f t="shared" si="6564"/>
        <v/>
      </c>
      <c r="DV388" s="71" t="str">
        <f t="shared" si="6565"/>
        <v/>
      </c>
      <c r="DW388" s="71" t="str">
        <f t="shared" si="6566"/>
        <v/>
      </c>
      <c r="DX388" s="71" t="str">
        <f t="shared" si="6567"/>
        <v/>
      </c>
      <c r="DY388" s="71" t="str">
        <f t="shared" si="6568"/>
        <v/>
      </c>
      <c r="DZ388" s="71" t="str">
        <f t="shared" si="6569"/>
        <v/>
      </c>
      <c r="EA388" s="71" t="str">
        <f t="shared" si="6570"/>
        <v/>
      </c>
      <c r="EB388" s="71" t="str">
        <f t="shared" si="6571"/>
        <v/>
      </c>
      <c r="EC388" s="71" t="str">
        <f t="shared" si="6572"/>
        <v/>
      </c>
      <c r="ED388" s="71" t="str">
        <f t="shared" si="6573"/>
        <v/>
      </c>
      <c r="EE388" s="71" t="str">
        <f t="shared" si="6574"/>
        <v/>
      </c>
      <c r="EF388" s="71" t="str">
        <f t="shared" si="6575"/>
        <v/>
      </c>
      <c r="EG388" s="71" t="str">
        <f t="shared" si="6576"/>
        <v/>
      </c>
      <c r="EH388" s="71" t="str">
        <f t="shared" si="6577"/>
        <v/>
      </c>
      <c r="EI388" s="71" t="str">
        <f t="shared" si="6578"/>
        <v/>
      </c>
      <c r="EJ388" s="71" t="str">
        <f t="shared" si="6579"/>
        <v/>
      </c>
      <c r="EK388" s="71" t="str">
        <f t="shared" si="6580"/>
        <v/>
      </c>
      <c r="EL388" s="71" t="str">
        <f t="shared" si="6581"/>
        <v/>
      </c>
      <c r="EM388" s="71" t="str">
        <f t="shared" si="6582"/>
        <v/>
      </c>
      <c r="EN388" s="71" t="str">
        <f t="shared" si="6583"/>
        <v/>
      </c>
      <c r="EO388" s="71" t="str">
        <f t="shared" si="6584"/>
        <v/>
      </c>
      <c r="EP388" s="71" t="str">
        <f t="shared" si="6585"/>
        <v/>
      </c>
      <c r="EQ388" s="71" t="str">
        <f t="shared" si="6586"/>
        <v/>
      </c>
      <c r="ER388" s="71" t="str">
        <f t="shared" si="6587"/>
        <v/>
      </c>
      <c r="ES388" s="71" t="str">
        <f t="shared" si="6588"/>
        <v/>
      </c>
      <c r="ET388" s="71" t="str">
        <f t="shared" si="6589"/>
        <v/>
      </c>
      <c r="EU388" s="71" t="str">
        <f t="shared" si="6590"/>
        <v/>
      </c>
      <c r="EV388" s="71" t="str">
        <f t="shared" si="6591"/>
        <v/>
      </c>
      <c r="EW388" s="71" t="str">
        <f t="shared" si="6592"/>
        <v/>
      </c>
      <c r="EX388" s="71" t="str">
        <f t="shared" si="6593"/>
        <v/>
      </c>
      <c r="EY388" s="71" t="str">
        <f t="shared" si="6594"/>
        <v/>
      </c>
      <c r="EZ388" s="71" t="str">
        <f t="shared" si="6595"/>
        <v/>
      </c>
      <c r="FA388" s="71" t="str">
        <f t="shared" si="6596"/>
        <v/>
      </c>
      <c r="FB388" s="71" t="str">
        <f t="shared" si="6597"/>
        <v/>
      </c>
      <c r="FC388" s="71" t="str">
        <f t="shared" si="6598"/>
        <v/>
      </c>
      <c r="FD388" s="71" t="str">
        <f t="shared" si="6599"/>
        <v/>
      </c>
      <c r="FE388" s="71" t="str">
        <f t="shared" si="6600"/>
        <v/>
      </c>
      <c r="FF388" s="71" t="str">
        <f t="shared" si="6601"/>
        <v/>
      </c>
      <c r="FG388" s="71" t="str">
        <f t="shared" si="6602"/>
        <v/>
      </c>
      <c r="FH388" s="71" t="str">
        <f t="shared" si="6603"/>
        <v/>
      </c>
      <c r="FI388" s="71" t="str">
        <f t="shared" si="6604"/>
        <v/>
      </c>
      <c r="FJ388" s="71" t="str">
        <f t="shared" si="6605"/>
        <v/>
      </c>
      <c r="FK388" s="71" t="str">
        <f t="shared" si="6606"/>
        <v/>
      </c>
      <c r="FL388" s="71" t="str">
        <f t="shared" si="6607"/>
        <v/>
      </c>
      <c r="FM388" s="71" t="str">
        <f t="shared" si="6608"/>
        <v/>
      </c>
      <c r="FN388" s="71" t="str">
        <f t="shared" si="6609"/>
        <v/>
      </c>
      <c r="FO388" s="71" t="str">
        <f t="shared" si="6610"/>
        <v/>
      </c>
      <c r="FP388" s="71" t="str">
        <f t="shared" si="6611"/>
        <v/>
      </c>
      <c r="FQ388" s="71" t="str">
        <f t="shared" si="6612"/>
        <v/>
      </c>
      <c r="FR388" s="71" t="str">
        <f t="shared" si="6613"/>
        <v/>
      </c>
      <c r="FS388" s="71" t="str">
        <f t="shared" si="6614"/>
        <v/>
      </c>
    </row>
    <row r="389" spans="1:175" ht="16.5">
      <c r="A389" s="134"/>
      <c r="B389" s="80" t="s">
        <v>1044</v>
      </c>
      <c r="C389" s="147" t="s">
        <v>1027</v>
      </c>
      <c r="K389" s="151"/>
      <c r="T389" s="152" t="s">
        <v>1045</v>
      </c>
      <c r="U389" s="85" t="s">
        <v>1029</v>
      </c>
      <c r="CN389" s="70" t="str">
        <f t="shared" si="6539"/>
        <v>InitUnitState('IK3I',,,,,,,,,,)</v>
      </c>
      <c r="CO389" s="70" t="str">
        <f t="shared" si="6540"/>
        <v>InitUnitNormal('IK3I',,,,,,,,,,)</v>
      </c>
      <c r="CP389" s="70" t="str">
        <f t="shared" si="6541"/>
        <v>InitUnitMagic('IK3I',,,,,,,,,,)</v>
      </c>
      <c r="CQ389" s="70" t="str">
        <f t="shared" si="6542"/>
        <v>InitUnitAdd('IK3I',,,,,,,,,,)</v>
      </c>
      <c r="CR389" s="70" t="str">
        <f t="shared" si="6543"/>
        <v>InitEquipData('IK3I',,"",,,,,'','','','','','',"ReplaceableTextures\\CommandButtons\\BTNSST12.blp")</v>
      </c>
      <c r="CU389" s="95" t="str">
        <f t="shared" si="6544"/>
        <v>|n</v>
      </c>
      <c r="CV389" s="61" t="str">
        <f t="shared" si="6311"/>
        <v>道兵伤害|Cffffc926+60%|n|n|r|Cffaaaaaa○|CffFFD24D暗之符印+1|r|r|n|n|Cff00ff7f点击穿戴或脱卸。|r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6545"/>
        <v/>
      </c>
      <c r="DC389" s="71" t="str">
        <f t="shared" si="6546"/>
        <v/>
      </c>
      <c r="DD389" s="71" t="str">
        <f t="shared" si="6547"/>
        <v/>
      </c>
      <c r="DE389" s="71" t="str">
        <f t="shared" si="6548"/>
        <v/>
      </c>
      <c r="DF389" s="71" t="str">
        <f t="shared" si="6549"/>
        <v/>
      </c>
      <c r="DG389" s="71" t="str">
        <f t="shared" si="6550"/>
        <v/>
      </c>
      <c r="DH389" s="71" t="str">
        <f t="shared" si="6551"/>
        <v/>
      </c>
      <c r="DI389" s="71" t="str">
        <f t="shared" si="6552"/>
        <v/>
      </c>
      <c r="DJ389" s="71" t="str">
        <f t="shared" si="6553"/>
        <v/>
      </c>
      <c r="DK389" s="71" t="str">
        <f t="shared" si="6554"/>
        <v/>
      </c>
      <c r="DL389" s="71" t="str">
        <f t="shared" si="6555"/>
        <v/>
      </c>
      <c r="DM389" s="71" t="str">
        <f t="shared" si="6556"/>
        <v/>
      </c>
      <c r="DN389" s="71" t="str">
        <f t="shared" si="6557"/>
        <v/>
      </c>
      <c r="DO389" s="71" t="str">
        <f t="shared" si="6558"/>
        <v/>
      </c>
      <c r="DP389" s="71" t="str">
        <f t="shared" si="6559"/>
        <v/>
      </c>
      <c r="DQ389" s="71" t="str">
        <f t="shared" si="6560"/>
        <v/>
      </c>
      <c r="DR389" s="71" t="str">
        <f t="shared" si="6561"/>
        <v/>
      </c>
      <c r="DS389" s="71" t="str">
        <f t="shared" si="6562"/>
        <v/>
      </c>
      <c r="DT389" s="71" t="str">
        <f t="shared" si="6563"/>
        <v/>
      </c>
      <c r="DU389" s="71" t="str">
        <f t="shared" si="6564"/>
        <v/>
      </c>
      <c r="DV389" s="71" t="str">
        <f t="shared" si="6565"/>
        <v/>
      </c>
      <c r="DW389" s="71" t="str">
        <f t="shared" si="6566"/>
        <v/>
      </c>
      <c r="DX389" s="71" t="str">
        <f t="shared" si="6567"/>
        <v/>
      </c>
      <c r="DY389" s="71" t="str">
        <f t="shared" si="6568"/>
        <v/>
      </c>
      <c r="DZ389" s="71" t="str">
        <f t="shared" si="6569"/>
        <v/>
      </c>
      <c r="EA389" s="71" t="str">
        <f t="shared" si="6570"/>
        <v/>
      </c>
      <c r="EB389" s="71" t="str">
        <f t="shared" si="6571"/>
        <v/>
      </c>
      <c r="EC389" s="71" t="str">
        <f t="shared" si="6572"/>
        <v/>
      </c>
      <c r="ED389" s="71" t="str">
        <f t="shared" si="6573"/>
        <v/>
      </c>
      <c r="EE389" s="71" t="str">
        <f t="shared" si="6574"/>
        <v/>
      </c>
      <c r="EF389" s="71" t="str">
        <f t="shared" si="6575"/>
        <v/>
      </c>
      <c r="EG389" s="71" t="str">
        <f t="shared" si="6576"/>
        <v/>
      </c>
      <c r="EH389" s="71" t="str">
        <f t="shared" si="6577"/>
        <v/>
      </c>
      <c r="EI389" s="71" t="str">
        <f t="shared" si="6578"/>
        <v/>
      </c>
      <c r="EJ389" s="71" t="str">
        <f t="shared" si="6579"/>
        <v/>
      </c>
      <c r="EK389" s="71" t="str">
        <f t="shared" si="6580"/>
        <v/>
      </c>
      <c r="EL389" s="71" t="str">
        <f t="shared" si="6581"/>
        <v/>
      </c>
      <c r="EM389" s="71" t="str">
        <f t="shared" si="6582"/>
        <v/>
      </c>
      <c r="EN389" s="71" t="str">
        <f t="shared" si="6583"/>
        <v/>
      </c>
      <c r="EO389" s="71" t="str">
        <f t="shared" si="6584"/>
        <v/>
      </c>
      <c r="EP389" s="71" t="str">
        <f t="shared" si="6585"/>
        <v/>
      </c>
      <c r="EQ389" s="71" t="str">
        <f t="shared" si="6586"/>
        <v/>
      </c>
      <c r="ER389" s="71" t="str">
        <f t="shared" si="6587"/>
        <v/>
      </c>
      <c r="ES389" s="71" t="str">
        <f t="shared" si="6588"/>
        <v/>
      </c>
      <c r="ET389" s="71" t="str">
        <f t="shared" si="6589"/>
        <v/>
      </c>
      <c r="EU389" s="71" t="str">
        <f t="shared" si="6590"/>
        <v/>
      </c>
      <c r="EV389" s="71" t="str">
        <f t="shared" si="6591"/>
        <v/>
      </c>
      <c r="EW389" s="71" t="str">
        <f t="shared" si="6592"/>
        <v/>
      </c>
      <c r="EX389" s="71" t="str">
        <f t="shared" si="6593"/>
        <v/>
      </c>
      <c r="EY389" s="71" t="str">
        <f t="shared" si="6594"/>
        <v/>
      </c>
      <c r="EZ389" s="71" t="str">
        <f t="shared" si="6595"/>
        <v/>
      </c>
      <c r="FA389" s="71" t="str">
        <f t="shared" si="6596"/>
        <v/>
      </c>
      <c r="FB389" s="71" t="str">
        <f t="shared" si="6597"/>
        <v/>
      </c>
      <c r="FC389" s="71" t="str">
        <f t="shared" si="6598"/>
        <v/>
      </c>
      <c r="FD389" s="71" t="str">
        <f t="shared" si="6599"/>
        <v/>
      </c>
      <c r="FE389" s="71" t="str">
        <f t="shared" si="6600"/>
        <v/>
      </c>
      <c r="FF389" s="71" t="str">
        <f t="shared" si="6601"/>
        <v/>
      </c>
      <c r="FG389" s="71" t="str">
        <f t="shared" si="6602"/>
        <v/>
      </c>
      <c r="FH389" s="71" t="str">
        <f t="shared" si="6603"/>
        <v/>
      </c>
      <c r="FI389" s="71" t="str">
        <f t="shared" si="6604"/>
        <v/>
      </c>
      <c r="FJ389" s="71" t="str">
        <f t="shared" si="6605"/>
        <v/>
      </c>
      <c r="FK389" s="71" t="str">
        <f t="shared" si="6606"/>
        <v/>
      </c>
      <c r="FL389" s="71" t="str">
        <f t="shared" si="6607"/>
        <v/>
      </c>
      <c r="FM389" s="71" t="str">
        <f t="shared" si="6608"/>
        <v/>
      </c>
      <c r="FN389" s="71" t="str">
        <f t="shared" si="6609"/>
        <v/>
      </c>
      <c r="FO389" s="71" t="str">
        <f t="shared" si="6610"/>
        <v/>
      </c>
      <c r="FP389" s="71" t="str">
        <f t="shared" si="6611"/>
        <v/>
      </c>
      <c r="FQ389" s="71" t="str">
        <f t="shared" si="6612"/>
        <v/>
      </c>
      <c r="FR389" s="71" t="str">
        <f t="shared" si="6613"/>
        <v/>
      </c>
      <c r="FS389" s="71" t="str">
        <f t="shared" si="6614"/>
        <v/>
      </c>
    </row>
    <row r="390" spans="1:175" ht="16.5">
      <c r="A390" s="134"/>
      <c r="B390" s="80" t="s">
        <v>1046</v>
      </c>
      <c r="C390" s="147" t="s">
        <v>1047</v>
      </c>
      <c r="T390" s="152" t="s">
        <v>1048</v>
      </c>
      <c r="U390" s="85" t="s">
        <v>1049</v>
      </c>
      <c r="CN390" s="70" t="str">
        <f t="shared" si="6312"/>
        <v>InitUnitState('IK4A',,,,,,,,,,)</v>
      </c>
      <c r="CO390" s="70" t="str">
        <f t="shared" si="6313"/>
        <v>InitUnitNormal('IK4A',,,,,,,,,,)</v>
      </c>
      <c r="CP390" s="70" t="str">
        <f t="shared" si="6314"/>
        <v>InitUnitMagic('IK4A',,,,,,,,,,)</v>
      </c>
      <c r="CQ390" s="70" t="str">
        <f t="shared" si="6315"/>
        <v>InitUnitAdd('IK4A',,,,,,,,,,)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InitEquipData('IK4A',,"",,,,,'','','','','','',"ReplaceableTextures\\CommandButtons\\BTNSST13.blp")</v>
      </c>
      <c r="CU390" s="95" t="str">
        <f t="shared" si="6316"/>
        <v>|n</v>
      </c>
      <c r="CV390" s="61" t="str">
        <f t="shared" si="6311"/>
        <v>攻击|Cffffc926+50000|r，攻击|Cffffc926+12%|n|n|r|Cffaaaaaa○刻印槽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6317"/>
        <v/>
      </c>
      <c r="DC390" s="71" t="str">
        <f t="shared" si="6318"/>
        <v/>
      </c>
      <c r="DD390" s="71" t="str">
        <f t="shared" si="6319"/>
        <v/>
      </c>
      <c r="DE390" s="71" t="str">
        <f t="shared" si="6320"/>
        <v/>
      </c>
      <c r="DF390" s="71" t="str">
        <f t="shared" si="6321"/>
        <v/>
      </c>
      <c r="DG390" s="71" t="str">
        <f t="shared" si="6322"/>
        <v/>
      </c>
      <c r="DH390" s="71" t="str">
        <f t="shared" si="6323"/>
        <v/>
      </c>
      <c r="DI390" s="71" t="str">
        <f t="shared" si="6324"/>
        <v/>
      </c>
      <c r="DJ390" s="71" t="str">
        <f t="shared" si="6325"/>
        <v/>
      </c>
      <c r="DK390" s="71" t="str">
        <f t="shared" si="6326"/>
        <v/>
      </c>
      <c r="DL390" s="71" t="str">
        <f t="shared" si="6327"/>
        <v/>
      </c>
      <c r="DM390" s="71" t="str">
        <f t="shared" si="6328"/>
        <v/>
      </c>
      <c r="DN390" s="71" t="str">
        <f t="shared" si="6329"/>
        <v/>
      </c>
      <c r="DO390" s="71" t="str">
        <f t="shared" si="6330"/>
        <v/>
      </c>
      <c r="DP390" s="71" t="str">
        <f t="shared" si="6331"/>
        <v/>
      </c>
      <c r="DQ390" s="71" t="str">
        <f t="shared" si="6332"/>
        <v/>
      </c>
      <c r="DR390" s="71" t="str">
        <f t="shared" si="6333"/>
        <v/>
      </c>
      <c r="DS390" s="71" t="str">
        <f t="shared" si="6334"/>
        <v/>
      </c>
      <c r="DT390" s="71" t="str">
        <f t="shared" si="6335"/>
        <v/>
      </c>
      <c r="DU390" s="71" t="str">
        <f t="shared" si="6336"/>
        <v/>
      </c>
      <c r="DV390" s="71" t="str">
        <f t="shared" si="6337"/>
        <v/>
      </c>
      <c r="DW390" s="71" t="str">
        <f t="shared" si="6338"/>
        <v/>
      </c>
      <c r="DX390" s="71" t="str">
        <f t="shared" si="6339"/>
        <v/>
      </c>
      <c r="DY390" s="71" t="str">
        <f t="shared" si="6340"/>
        <v/>
      </c>
      <c r="DZ390" s="71" t="str">
        <f t="shared" si="6341"/>
        <v/>
      </c>
      <c r="EA390" s="71" t="str">
        <f t="shared" si="6342"/>
        <v/>
      </c>
      <c r="EB390" s="71" t="str">
        <f t="shared" si="6343"/>
        <v/>
      </c>
      <c r="EC390" s="71" t="str">
        <f t="shared" si="6344"/>
        <v/>
      </c>
      <c r="ED390" s="71" t="str">
        <f t="shared" si="6345"/>
        <v/>
      </c>
      <c r="EE390" s="71" t="str">
        <f t="shared" si="6346"/>
        <v/>
      </c>
      <c r="EF390" s="71" t="str">
        <f t="shared" si="6347"/>
        <v/>
      </c>
      <c r="EG390" s="71" t="str">
        <f t="shared" si="6348"/>
        <v/>
      </c>
      <c r="EH390" s="71" t="str">
        <f t="shared" si="6349"/>
        <v/>
      </c>
      <c r="EI390" s="71" t="str">
        <f t="shared" si="6350"/>
        <v/>
      </c>
      <c r="EJ390" s="71" t="str">
        <f t="shared" si="6351"/>
        <v/>
      </c>
      <c r="EK390" s="71" t="str">
        <f t="shared" si="6352"/>
        <v/>
      </c>
      <c r="EL390" s="71" t="str">
        <f t="shared" si="6353"/>
        <v/>
      </c>
      <c r="EM390" s="71" t="str">
        <f t="shared" si="6354"/>
        <v/>
      </c>
      <c r="EN390" s="71" t="str">
        <f t="shared" si="6355"/>
        <v/>
      </c>
      <c r="EO390" s="71" t="str">
        <f t="shared" si="6356"/>
        <v/>
      </c>
      <c r="EP390" s="71" t="str">
        <f t="shared" si="6357"/>
        <v/>
      </c>
      <c r="EQ390" s="71" t="str">
        <f t="shared" si="6358"/>
        <v/>
      </c>
      <c r="ER390" s="71" t="str">
        <f t="shared" si="6359"/>
        <v/>
      </c>
      <c r="ES390" s="71" t="str">
        <f t="shared" si="6360"/>
        <v/>
      </c>
      <c r="ET390" s="71" t="str">
        <f t="shared" si="6361"/>
        <v/>
      </c>
      <c r="EU390" s="71" t="str">
        <f t="shared" si="6362"/>
        <v/>
      </c>
      <c r="EV390" s="71" t="str">
        <f t="shared" si="6363"/>
        <v/>
      </c>
      <c r="EW390" s="71" t="str">
        <f t="shared" si="6364"/>
        <v/>
      </c>
      <c r="EX390" s="71" t="str">
        <f t="shared" si="6365"/>
        <v/>
      </c>
      <c r="EY390" s="71" t="str">
        <f t="shared" si="6366"/>
        <v/>
      </c>
      <c r="EZ390" s="71" t="str">
        <f t="shared" si="6367"/>
        <v/>
      </c>
      <c r="FA390" s="71" t="str">
        <f t="shared" si="6368"/>
        <v/>
      </c>
      <c r="FB390" s="71" t="str">
        <f t="shared" si="6369"/>
        <v/>
      </c>
      <c r="FC390" s="71" t="str">
        <f t="shared" si="6370"/>
        <v/>
      </c>
      <c r="FD390" s="71" t="str">
        <f t="shared" si="6371"/>
        <v/>
      </c>
      <c r="FE390" s="71" t="str">
        <f t="shared" si="6372"/>
        <v/>
      </c>
      <c r="FF390" s="71" t="str">
        <f t="shared" si="6373"/>
        <v/>
      </c>
      <c r="FG390" s="71" t="str">
        <f t="shared" si="6374"/>
        <v/>
      </c>
      <c r="FH390" s="71" t="str">
        <f t="shared" si="6375"/>
        <v/>
      </c>
      <c r="FI390" s="71" t="str">
        <f t="shared" si="6376"/>
        <v/>
      </c>
      <c r="FJ390" s="71" t="str">
        <f t="shared" si="6377"/>
        <v/>
      </c>
      <c r="FK390" s="71" t="str">
        <f t="shared" si="6378"/>
        <v/>
      </c>
      <c r="FL390" s="71" t="str">
        <f t="shared" si="6379"/>
        <v/>
      </c>
      <c r="FM390" s="71" t="str">
        <f t="shared" si="6380"/>
        <v/>
      </c>
      <c r="FN390" s="71" t="str">
        <f t="shared" si="6381"/>
        <v/>
      </c>
      <c r="FO390" s="71" t="str">
        <f t="shared" si="6382"/>
        <v/>
      </c>
      <c r="FP390" s="71" t="str">
        <f t="shared" si="6383"/>
        <v/>
      </c>
      <c r="FQ390" s="71" t="str">
        <f t="shared" si="6384"/>
        <v/>
      </c>
      <c r="FR390" s="71" t="str">
        <f t="shared" si="6385"/>
        <v/>
      </c>
      <c r="FS390" s="71" t="str">
        <f t="shared" si="6386"/>
        <v/>
      </c>
    </row>
    <row r="391" spans="1:175" ht="16.5">
      <c r="A391" s="134"/>
      <c r="B391" s="80" t="s">
        <v>1050</v>
      </c>
      <c r="C391" s="147" t="s">
        <v>1047</v>
      </c>
      <c r="K391" s="149"/>
      <c r="T391" s="152" t="s">
        <v>1051</v>
      </c>
      <c r="U391" s="85" t="s">
        <v>1049</v>
      </c>
      <c r="CN391" s="70" t="str">
        <f t="shared" ref="CN391:CN398" si="6615">"InitUnitState('"&amp;B391&amp;"',"&amp;V391&amp;","&amp;W391&amp;","&amp;X391&amp;","&amp;Y391&amp;","&amp;Z391&amp;","&amp;AA391&amp;","&amp;AB391&amp;","&amp;AC391&amp;","&amp;AD391&amp;","&amp;AE391&amp;")"</f>
        <v>InitUnitState('IK4B',,,,,,,,,,)</v>
      </c>
      <c r="CO391" s="70" t="str">
        <f t="shared" ref="CO391:CO398" si="6616">"InitUnitNormal('"&amp;B391&amp;"',"&amp;AF391&amp;","&amp;AG391&amp;","&amp;AH391&amp;","&amp;AI391&amp;","&amp;AJ391&amp;","&amp;AK391&amp;","&amp;AL391&amp;","&amp;AM391&amp;","&amp;AN391&amp;","&amp;AO391&amp;")"</f>
        <v>InitUnitNormal('IK4B',,,,,,,,,,)</v>
      </c>
      <c r="CP391" s="70" t="str">
        <f t="shared" ref="CP391:CP398" si="6617">"InitUnitMagic('"&amp;B391&amp;"',"&amp;AP391&amp;","&amp;AQ391&amp;","&amp;AR391&amp;","&amp;AS391&amp;","&amp;AT391&amp;","&amp;AU391&amp;","&amp;AV391&amp;","&amp;AW391&amp;","&amp;BI391&amp;","&amp;BJ391&amp;")"</f>
        <v>InitUnitMagic('IK4B',,,,,,,,,,)</v>
      </c>
      <c r="CQ391" s="70" t="str">
        <f t="shared" ref="CQ391:CQ398" si="6618">"InitUnitAdd('"&amp;B391&amp;"',"&amp;BK391&amp;","&amp;BL391&amp;","&amp;BM391&amp;","&amp;BN391&amp;","&amp;BO391&amp;","&amp;BP391&amp;","&amp;BQ391&amp;","&amp;BR391&amp;","&amp;BS391&amp;","&amp;BT391&amp;")"</f>
        <v>InitUnitAdd('IK4B',,,,,,,,,,)</v>
      </c>
      <c r="CR391" s="70" t="str">
        <f t="shared" ref="CR391:CR398" si="6619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InitEquipData('IK4B',,"",,,,,'','','','','','',"ReplaceableTextures\\CommandButtons\\BTNSST13.blp")</v>
      </c>
      <c r="CU391" s="95" t="str">
        <f t="shared" ref="CU391:CU398" si="6620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6311"/>
        <v>攻击|Cffffc926+50000|r，攻击|Cffffc926+12%|n|n|r|Cffaaaaaa○|CffFFD24D金之符印+1|r|r|n|n|Cff00ff7f点击穿戴或脱卸。|r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6621">IF(V391="","","|n"&amp;DB$2&amp;"+"&amp;V391&amp;DB$1)</f>
        <v/>
      </c>
      <c r="DC391" s="71" t="str">
        <f t="shared" ref="DC391:DC398" si="6622">IF(W391="","","|n"&amp;DC$2&amp;"+"&amp;W391&amp;DC$1)</f>
        <v/>
      </c>
      <c r="DD391" s="71" t="str">
        <f t="shared" ref="DD391:DD398" si="6623">IF(X391="","","|n"&amp;DD$2&amp;"+"&amp;X391&amp;DD$1)</f>
        <v/>
      </c>
      <c r="DE391" s="71" t="str">
        <f t="shared" ref="DE391:DE398" si="6624">IF(Y391="","","|n"&amp;DE$2&amp;"+"&amp;Y391&amp;DE$1)</f>
        <v/>
      </c>
      <c r="DF391" s="71" t="str">
        <f t="shared" ref="DF391:DF398" si="6625">IF(Z391="","","|n"&amp;DF$2&amp;"+"&amp;Z391&amp;DF$1)</f>
        <v/>
      </c>
      <c r="DG391" s="71" t="str">
        <f t="shared" ref="DG391:DG398" si="6626">IF(AA391="","","|n"&amp;DG$2&amp;"+"&amp;AA391&amp;DG$1)</f>
        <v/>
      </c>
      <c r="DH391" s="71" t="str">
        <f t="shared" ref="DH391:DH398" si="6627">IF(AB391="","","|n"&amp;DH$2&amp;"+"&amp;AB391&amp;DH$1)</f>
        <v/>
      </c>
      <c r="DI391" s="71" t="str">
        <f t="shared" ref="DI391:DI398" si="6628">IF(AC391="","","|n"&amp;DI$2&amp;"+"&amp;AC391&amp;DI$1)</f>
        <v/>
      </c>
      <c r="DJ391" s="71" t="str">
        <f t="shared" ref="DJ391:DJ398" si="6629">IF(AD391="","","|n"&amp;DJ$2&amp;"+"&amp;AD391&amp;DJ$1)</f>
        <v/>
      </c>
      <c r="DK391" s="71" t="str">
        <f t="shared" ref="DK391:DK398" si="6630">IF(AE391="","","|n"&amp;DK$2&amp;"+"&amp;AE391&amp;DK$1)</f>
        <v/>
      </c>
      <c r="DL391" s="71" t="str">
        <f t="shared" ref="DL391:DL398" si="6631">IF(AF391="","","|n"&amp;DL$2&amp;"+"&amp;AF391&amp;DL$1)</f>
        <v/>
      </c>
      <c r="DM391" s="71" t="str">
        <f t="shared" ref="DM391:DM398" si="6632">IF(AG391="","","|n"&amp;DM$2&amp;"+"&amp;AG391&amp;DM$1)</f>
        <v/>
      </c>
      <c r="DN391" s="71" t="str">
        <f t="shared" ref="DN391:DN398" si="6633">IF(AH391="","","|n"&amp;DN$2&amp;"+"&amp;AH391&amp;DN$1)</f>
        <v/>
      </c>
      <c r="DO391" s="71" t="str">
        <f t="shared" ref="DO391:DO398" si="6634">IF(AI391="","","|n"&amp;DO$2&amp;"+"&amp;AI391&amp;DO$1)</f>
        <v/>
      </c>
      <c r="DP391" s="71" t="str">
        <f t="shared" ref="DP391:DP398" si="6635">IF(AJ391="","","|n"&amp;DP$2&amp;"+"&amp;AJ391&amp;DP$1)</f>
        <v/>
      </c>
      <c r="DQ391" s="71" t="str">
        <f t="shared" ref="DQ391:DQ398" si="6636">IF(AK391="","","|n"&amp;DQ$2&amp;"+"&amp;AK391&amp;DQ$1)</f>
        <v/>
      </c>
      <c r="DR391" s="71" t="str">
        <f t="shared" ref="DR391:DR398" si="6637">IF(AL391="","","|n"&amp;DR$2&amp;"+"&amp;AL391&amp;DR$1)</f>
        <v/>
      </c>
      <c r="DS391" s="71" t="str">
        <f t="shared" ref="DS391:DS398" si="6638">IF(AM391="","","|n"&amp;DS$2&amp;"+"&amp;AM391&amp;DS$1)</f>
        <v/>
      </c>
      <c r="DT391" s="71" t="str">
        <f t="shared" ref="DT391:DT398" si="6639">IF(AN391="","","|n"&amp;DT$2&amp;"+"&amp;AN391&amp;DT$1)</f>
        <v/>
      </c>
      <c r="DU391" s="71" t="str">
        <f t="shared" ref="DU391:DU398" si="6640">IF(AO391="","","|n"&amp;DU$2&amp;"+"&amp;AO391&amp;DU$1)</f>
        <v/>
      </c>
      <c r="DV391" s="71" t="str">
        <f t="shared" ref="DV391:DV398" si="6641">IF(AP391="","","|n"&amp;DV$2&amp;"+"&amp;AP391&amp;DV$1)</f>
        <v/>
      </c>
      <c r="DW391" s="71" t="str">
        <f t="shared" ref="DW391:DW398" si="6642">IF(AQ391="","","|n"&amp;DW$2&amp;"+"&amp;AQ391&amp;DW$1)</f>
        <v/>
      </c>
      <c r="DX391" s="71" t="str">
        <f t="shared" ref="DX391:DX398" si="6643">IF(AR391="","","|n"&amp;DX$2&amp;"+"&amp;AR391&amp;DX$1)</f>
        <v/>
      </c>
      <c r="DY391" s="71" t="str">
        <f t="shared" ref="DY391:DY398" si="6644">IF(AS391="","","|n"&amp;DY$2&amp;"+"&amp;AS391&amp;DY$1)</f>
        <v/>
      </c>
      <c r="DZ391" s="71" t="str">
        <f t="shared" ref="DZ391:DZ398" si="6645">IF(AT391="","","|n"&amp;DZ$2&amp;"+"&amp;AT391&amp;DZ$1)</f>
        <v/>
      </c>
      <c r="EA391" s="71" t="str">
        <f t="shared" ref="EA391:EA398" si="6646">IF(AU391="","","|n"&amp;EA$2&amp;"+"&amp;AU391&amp;EA$1)</f>
        <v/>
      </c>
      <c r="EB391" s="71" t="str">
        <f t="shared" ref="EB391:EB398" si="6647">IF(AV391="","","|n"&amp;EB$2&amp;"+"&amp;AV391&amp;EB$1)</f>
        <v/>
      </c>
      <c r="EC391" s="71" t="str">
        <f t="shared" ref="EC391:EC398" si="6648">IF(AW391="","","|n"&amp;EC$2&amp;"+"&amp;AW391&amp;EC$1)</f>
        <v/>
      </c>
      <c r="ED391" s="71" t="str">
        <f t="shared" ref="ED391:ED398" si="6649">IF(AX391="","","|n"&amp;ED$2&amp;"+"&amp;AX391&amp;ED$1)</f>
        <v/>
      </c>
      <c r="EE391" s="71" t="str">
        <f t="shared" ref="EE391:EE398" si="6650">IF(AY391="","","|n"&amp;EE$2&amp;"+"&amp;AY391&amp;EE$1)</f>
        <v/>
      </c>
      <c r="EF391" s="71" t="str">
        <f t="shared" ref="EF391:EF398" si="6651">IF(AZ391="","","|n"&amp;EF$2&amp;"+"&amp;AZ391&amp;EF$1)</f>
        <v/>
      </c>
      <c r="EG391" s="71" t="str">
        <f t="shared" ref="EG391:EG398" si="6652">IF(BA391="","","|n"&amp;EG$2&amp;"+"&amp;BA391&amp;EG$1)</f>
        <v/>
      </c>
      <c r="EH391" s="71" t="str">
        <f t="shared" ref="EH391:EH398" si="6653">IF(BB391="","","|n"&amp;EH$2&amp;"+"&amp;BB391&amp;EH$1)</f>
        <v/>
      </c>
      <c r="EI391" s="71" t="str">
        <f t="shared" ref="EI391:EI398" si="6654">IF(BC391="","","|n"&amp;EI$2&amp;"+"&amp;BC391&amp;EI$1)</f>
        <v/>
      </c>
      <c r="EJ391" s="71" t="str">
        <f t="shared" ref="EJ391:EJ398" si="6655">IF(BD391="","","|n"&amp;EJ$2&amp;"+"&amp;BD391&amp;EJ$1)</f>
        <v/>
      </c>
      <c r="EK391" s="71" t="str">
        <f t="shared" ref="EK391:EK398" si="6656">IF(BE391="","","|n"&amp;EK$2&amp;"+"&amp;BE391&amp;EK$1)</f>
        <v/>
      </c>
      <c r="EL391" s="71" t="str">
        <f t="shared" ref="EL391:EL398" si="6657">IF(BF391="","","|n"&amp;EL$2&amp;"+"&amp;BF391&amp;EL$1)</f>
        <v/>
      </c>
      <c r="EM391" s="71" t="str">
        <f t="shared" ref="EM391:EM398" si="6658">IF(BG391="","","|n"&amp;EM$2&amp;"+"&amp;BG391&amp;EM$1)</f>
        <v/>
      </c>
      <c r="EN391" s="71" t="str">
        <f t="shared" ref="EN391:EN398" si="6659">IF(BH391="","","|n"&amp;EN$2&amp;"+"&amp;BH391&amp;EN$1)</f>
        <v/>
      </c>
      <c r="EO391" s="71" t="str">
        <f t="shared" ref="EO391:EO398" si="6660">IF(BI391="","","|n"&amp;EO$2&amp;"+"&amp;BI391&amp;EO$1)</f>
        <v/>
      </c>
      <c r="EP391" s="71" t="str">
        <f t="shared" ref="EP391:EP398" si="6661">IF(BJ391="","","|n"&amp;EP$2&amp;"+"&amp;BJ391&amp;EP$1)</f>
        <v/>
      </c>
      <c r="EQ391" s="71" t="str">
        <f t="shared" ref="EQ391:EQ398" si="6662">IF(BK391="","","|n"&amp;EQ$2&amp;"+"&amp;BK391&amp;EQ$1)</f>
        <v/>
      </c>
      <c r="ER391" s="71" t="str">
        <f t="shared" ref="ER391:ER398" si="6663">IF(BL391="","","|n"&amp;ER$2&amp;"+"&amp;BL391&amp;ER$1)</f>
        <v/>
      </c>
      <c r="ES391" s="71" t="str">
        <f t="shared" ref="ES391:ES398" si="6664">IF(BM391="","","|n"&amp;ES$2&amp;"+"&amp;BM391&amp;ES$1)</f>
        <v/>
      </c>
      <c r="ET391" s="71" t="str">
        <f t="shared" ref="ET391:ET398" si="6665">IF(BN391="","","|n"&amp;ET$2&amp;"+"&amp;BN391&amp;ET$1)</f>
        <v/>
      </c>
      <c r="EU391" s="71" t="str">
        <f t="shared" ref="EU391:EU398" si="6666">IF(BO391="","","|n"&amp;EU$2&amp;"+"&amp;BO391&amp;EU$1)</f>
        <v/>
      </c>
      <c r="EV391" s="71" t="str">
        <f t="shared" ref="EV391:EV398" si="6667">IF(BP391="","","|n"&amp;EV$2&amp;"+"&amp;BP391&amp;EV$1)</f>
        <v/>
      </c>
      <c r="EW391" s="71" t="str">
        <f t="shared" ref="EW391:EW398" si="6668">IF(BQ391="","","|n"&amp;EW$2&amp;"+"&amp;BQ391&amp;EW$1)</f>
        <v/>
      </c>
      <c r="EX391" s="71" t="str">
        <f t="shared" ref="EX391:EX398" si="6669">IF(BR391="","","|n"&amp;EX$2&amp;"+"&amp;BR391&amp;EX$1)</f>
        <v/>
      </c>
      <c r="EY391" s="71" t="str">
        <f t="shared" ref="EY391:EY398" si="6670">IF(BS391="","","|n"&amp;EY$2&amp;"+"&amp;BS391&amp;EY$1)</f>
        <v/>
      </c>
      <c r="EZ391" s="71" t="str">
        <f t="shared" ref="EZ391:EZ398" si="6671">IF(BT391="","","|n"&amp;EZ$2&amp;"+"&amp;BT391&amp;EZ$1)</f>
        <v/>
      </c>
      <c r="FA391" s="71" t="str">
        <f t="shared" ref="FA391:FA398" si="6672">IF(BU391="","","|n"&amp;FA$2&amp;"+"&amp;BU391&amp;FA$1)</f>
        <v/>
      </c>
      <c r="FB391" s="71" t="str">
        <f t="shared" ref="FB391:FB398" si="6673">IF(BV391="","","|n"&amp;FB$2&amp;"+"&amp;BV391&amp;FB$1)</f>
        <v/>
      </c>
      <c r="FC391" s="71" t="str">
        <f t="shared" ref="FC391:FC398" si="6674">IF(BW391="","","|n"&amp;FC$2&amp;"+"&amp;BW391&amp;FC$1)</f>
        <v/>
      </c>
      <c r="FD391" s="71" t="str">
        <f t="shared" ref="FD391:FD398" si="6675">IF(BX391="","","|n"&amp;FD$2&amp;"+"&amp;BX391&amp;FD$1)</f>
        <v/>
      </c>
      <c r="FE391" s="71" t="str">
        <f t="shared" ref="FE391:FE398" si="6676">IF(BY391="","","|n"&amp;FE$2&amp;"+"&amp;BY391&amp;FE$1)</f>
        <v/>
      </c>
      <c r="FF391" s="71" t="str">
        <f t="shared" ref="FF391:FF398" si="6677">IF(BZ391="","","|n"&amp;FF$2&amp;"+"&amp;BZ391&amp;FF$1)</f>
        <v/>
      </c>
      <c r="FG391" s="71" t="str">
        <f t="shared" ref="FG391:FG398" si="6678">IF(CA391="","","|n"&amp;FG$2&amp;"+"&amp;CA391&amp;FG$1)</f>
        <v/>
      </c>
      <c r="FH391" s="71" t="str">
        <f t="shared" ref="FH391:FH398" si="6679">IF(CB391="","","|n"&amp;FH$2&amp;"+"&amp;CB391&amp;FH$1)</f>
        <v/>
      </c>
      <c r="FI391" s="71" t="str">
        <f t="shared" ref="FI391:FI398" si="6680">IF(CC391="","","|n"&amp;FI$2&amp;"+"&amp;CC391&amp;FI$1)</f>
        <v/>
      </c>
      <c r="FJ391" s="71" t="str">
        <f t="shared" ref="FJ391:FJ398" si="6681">IF(CD391="","","|n"&amp;FJ$2&amp;"+"&amp;CD391&amp;FJ$1)</f>
        <v/>
      </c>
      <c r="FK391" s="71" t="str">
        <f t="shared" ref="FK391:FK398" si="6682">IF(CE391="","","|n"&amp;FK$2&amp;"+"&amp;CE391&amp;FK$1)</f>
        <v/>
      </c>
      <c r="FL391" s="71" t="str">
        <f t="shared" ref="FL391:FL398" si="6683">IF(CF391="","","|n"&amp;FL$2&amp;"+"&amp;CF391&amp;FL$1)</f>
        <v/>
      </c>
      <c r="FM391" s="71" t="str">
        <f t="shared" ref="FM391:FM398" si="6684">IF(CG391="","","|n"&amp;FM$2&amp;"+"&amp;CG391&amp;FM$1)</f>
        <v/>
      </c>
      <c r="FN391" s="71" t="str">
        <f t="shared" ref="FN391:FN398" si="6685">IF(CH391="","","|n"&amp;FN$2&amp;"+"&amp;CH391&amp;FN$1)</f>
        <v/>
      </c>
      <c r="FO391" s="71" t="str">
        <f t="shared" ref="FO391:FO398" si="6686">IF(CI391="","","|n"&amp;FO$2&amp;"+"&amp;CI391&amp;FO$1)</f>
        <v/>
      </c>
      <c r="FP391" s="71" t="str">
        <f t="shared" ref="FP391:FP398" si="6687">IF(CJ391="","","|n"&amp;FP$2&amp;"+"&amp;CJ391&amp;FP$1)</f>
        <v/>
      </c>
      <c r="FQ391" s="71" t="str">
        <f t="shared" ref="FQ391:FQ398" si="6688">IF(CK391="","","|n"&amp;FQ$2&amp;"+"&amp;CK391&amp;FQ$1)</f>
        <v/>
      </c>
      <c r="FR391" s="71" t="str">
        <f t="shared" ref="FR391:FR398" si="6689">IF(CL391="","","|n"&amp;FR$2&amp;"+"&amp;CL391&amp;FR$1)</f>
        <v/>
      </c>
      <c r="FS391" s="71" t="str">
        <f t="shared" ref="FS391:FS398" si="6690">IF(CM391="","","|n"&amp;FS$2&amp;"+"&amp;CM391&amp;FS$1)</f>
        <v/>
      </c>
    </row>
    <row r="392" spans="1:175" ht="16.5">
      <c r="A392" s="134"/>
      <c r="B392" s="80" t="s">
        <v>1052</v>
      </c>
      <c r="C392" s="147" t="s">
        <v>1047</v>
      </c>
      <c r="K392" s="150"/>
      <c r="T392" s="152" t="s">
        <v>1053</v>
      </c>
      <c r="U392" s="85" t="s">
        <v>1049</v>
      </c>
      <c r="CN392" s="70" t="str">
        <f t="shared" si="6615"/>
        <v>InitUnitState('IK4C',,,,,,,,,,)</v>
      </c>
      <c r="CO392" s="70" t="str">
        <f t="shared" si="6616"/>
        <v>InitUnitNormal('IK4C',,,,,,,,,,)</v>
      </c>
      <c r="CP392" s="70" t="str">
        <f t="shared" si="6617"/>
        <v>InitUnitMagic('IK4C',,,,,,,,,,)</v>
      </c>
      <c r="CQ392" s="70" t="str">
        <f t="shared" si="6618"/>
        <v>InitUnitAdd('IK4C',,,,,,,,,,)</v>
      </c>
      <c r="CR392" s="70" t="str">
        <f t="shared" si="6619"/>
        <v>InitEquipData('IK4C',,"",,,,,'','','','','','',"ReplaceableTextures\\CommandButtons\\BTNSST13.blp")</v>
      </c>
      <c r="CU392" s="95" t="str">
        <f t="shared" si="6620"/>
        <v>|n</v>
      </c>
      <c r="CV392" s="61" t="str">
        <f t="shared" si="6311"/>
        <v>攻击|Cffffc926+50000|r，攻击|Cffffc926+12%|n|n|r|Cffaaaaaa○|CffFFD24D木之符印+1|r|r|n|n|Cff00ff7f点击穿戴或脱卸。|r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6621"/>
        <v/>
      </c>
      <c r="DC392" s="71" t="str">
        <f t="shared" si="6622"/>
        <v/>
      </c>
      <c r="DD392" s="71" t="str">
        <f t="shared" si="6623"/>
        <v/>
      </c>
      <c r="DE392" s="71" t="str">
        <f t="shared" si="6624"/>
        <v/>
      </c>
      <c r="DF392" s="71" t="str">
        <f t="shared" si="6625"/>
        <v/>
      </c>
      <c r="DG392" s="71" t="str">
        <f t="shared" si="6626"/>
        <v/>
      </c>
      <c r="DH392" s="71" t="str">
        <f t="shared" si="6627"/>
        <v/>
      </c>
      <c r="DI392" s="71" t="str">
        <f t="shared" si="6628"/>
        <v/>
      </c>
      <c r="DJ392" s="71" t="str">
        <f t="shared" si="6629"/>
        <v/>
      </c>
      <c r="DK392" s="71" t="str">
        <f t="shared" si="6630"/>
        <v/>
      </c>
      <c r="DL392" s="71" t="str">
        <f t="shared" si="6631"/>
        <v/>
      </c>
      <c r="DM392" s="71" t="str">
        <f t="shared" si="6632"/>
        <v/>
      </c>
      <c r="DN392" s="71" t="str">
        <f t="shared" si="6633"/>
        <v/>
      </c>
      <c r="DO392" s="71" t="str">
        <f t="shared" si="6634"/>
        <v/>
      </c>
      <c r="DP392" s="71" t="str">
        <f t="shared" si="6635"/>
        <v/>
      </c>
      <c r="DQ392" s="71" t="str">
        <f t="shared" si="6636"/>
        <v/>
      </c>
      <c r="DR392" s="71" t="str">
        <f t="shared" si="6637"/>
        <v/>
      </c>
      <c r="DS392" s="71" t="str">
        <f t="shared" si="6638"/>
        <v/>
      </c>
      <c r="DT392" s="71" t="str">
        <f t="shared" si="6639"/>
        <v/>
      </c>
      <c r="DU392" s="71" t="str">
        <f t="shared" si="6640"/>
        <v/>
      </c>
      <c r="DV392" s="71" t="str">
        <f t="shared" si="6641"/>
        <v/>
      </c>
      <c r="DW392" s="71" t="str">
        <f t="shared" si="6642"/>
        <v/>
      </c>
      <c r="DX392" s="71" t="str">
        <f t="shared" si="6643"/>
        <v/>
      </c>
      <c r="DY392" s="71" t="str">
        <f t="shared" si="6644"/>
        <v/>
      </c>
      <c r="DZ392" s="71" t="str">
        <f t="shared" si="6645"/>
        <v/>
      </c>
      <c r="EA392" s="71" t="str">
        <f t="shared" si="6646"/>
        <v/>
      </c>
      <c r="EB392" s="71" t="str">
        <f t="shared" si="6647"/>
        <v/>
      </c>
      <c r="EC392" s="71" t="str">
        <f t="shared" si="6648"/>
        <v/>
      </c>
      <c r="ED392" s="71" t="str">
        <f t="shared" si="6649"/>
        <v/>
      </c>
      <c r="EE392" s="71" t="str">
        <f t="shared" si="6650"/>
        <v/>
      </c>
      <c r="EF392" s="71" t="str">
        <f t="shared" si="6651"/>
        <v/>
      </c>
      <c r="EG392" s="71" t="str">
        <f t="shared" si="6652"/>
        <v/>
      </c>
      <c r="EH392" s="71" t="str">
        <f t="shared" si="6653"/>
        <v/>
      </c>
      <c r="EI392" s="71" t="str">
        <f t="shared" si="6654"/>
        <v/>
      </c>
      <c r="EJ392" s="71" t="str">
        <f t="shared" si="6655"/>
        <v/>
      </c>
      <c r="EK392" s="71" t="str">
        <f t="shared" si="6656"/>
        <v/>
      </c>
      <c r="EL392" s="71" t="str">
        <f t="shared" si="6657"/>
        <v/>
      </c>
      <c r="EM392" s="71" t="str">
        <f t="shared" si="6658"/>
        <v/>
      </c>
      <c r="EN392" s="71" t="str">
        <f t="shared" si="6659"/>
        <v/>
      </c>
      <c r="EO392" s="71" t="str">
        <f t="shared" si="6660"/>
        <v/>
      </c>
      <c r="EP392" s="71" t="str">
        <f t="shared" si="6661"/>
        <v/>
      </c>
      <c r="EQ392" s="71" t="str">
        <f t="shared" si="6662"/>
        <v/>
      </c>
      <c r="ER392" s="71" t="str">
        <f t="shared" si="6663"/>
        <v/>
      </c>
      <c r="ES392" s="71" t="str">
        <f t="shared" si="6664"/>
        <v/>
      </c>
      <c r="ET392" s="71" t="str">
        <f t="shared" si="6665"/>
        <v/>
      </c>
      <c r="EU392" s="71" t="str">
        <f t="shared" si="6666"/>
        <v/>
      </c>
      <c r="EV392" s="71" t="str">
        <f t="shared" si="6667"/>
        <v/>
      </c>
      <c r="EW392" s="71" t="str">
        <f t="shared" si="6668"/>
        <v/>
      </c>
      <c r="EX392" s="71" t="str">
        <f t="shared" si="6669"/>
        <v/>
      </c>
      <c r="EY392" s="71" t="str">
        <f t="shared" si="6670"/>
        <v/>
      </c>
      <c r="EZ392" s="71" t="str">
        <f t="shared" si="6671"/>
        <v/>
      </c>
      <c r="FA392" s="71" t="str">
        <f t="shared" si="6672"/>
        <v/>
      </c>
      <c r="FB392" s="71" t="str">
        <f t="shared" si="6673"/>
        <v/>
      </c>
      <c r="FC392" s="71" t="str">
        <f t="shared" si="6674"/>
        <v/>
      </c>
      <c r="FD392" s="71" t="str">
        <f t="shared" si="6675"/>
        <v/>
      </c>
      <c r="FE392" s="71" t="str">
        <f t="shared" si="6676"/>
        <v/>
      </c>
      <c r="FF392" s="71" t="str">
        <f t="shared" si="6677"/>
        <v/>
      </c>
      <c r="FG392" s="71" t="str">
        <f t="shared" si="6678"/>
        <v/>
      </c>
      <c r="FH392" s="71" t="str">
        <f t="shared" si="6679"/>
        <v/>
      </c>
      <c r="FI392" s="71" t="str">
        <f t="shared" si="6680"/>
        <v/>
      </c>
      <c r="FJ392" s="71" t="str">
        <f t="shared" si="6681"/>
        <v/>
      </c>
      <c r="FK392" s="71" t="str">
        <f t="shared" si="6682"/>
        <v/>
      </c>
      <c r="FL392" s="71" t="str">
        <f t="shared" si="6683"/>
        <v/>
      </c>
      <c r="FM392" s="71" t="str">
        <f t="shared" si="6684"/>
        <v/>
      </c>
      <c r="FN392" s="71" t="str">
        <f t="shared" si="6685"/>
        <v/>
      </c>
      <c r="FO392" s="71" t="str">
        <f t="shared" si="6686"/>
        <v/>
      </c>
      <c r="FP392" s="71" t="str">
        <f t="shared" si="6687"/>
        <v/>
      </c>
      <c r="FQ392" s="71" t="str">
        <f t="shared" si="6688"/>
        <v/>
      </c>
      <c r="FR392" s="71" t="str">
        <f t="shared" si="6689"/>
        <v/>
      </c>
      <c r="FS392" s="71" t="str">
        <f t="shared" si="6690"/>
        <v/>
      </c>
    </row>
    <row r="393" spans="1:175" ht="16.5">
      <c r="A393" s="134"/>
      <c r="B393" s="80" t="s">
        <v>1054</v>
      </c>
      <c r="C393" s="147" t="s">
        <v>1047</v>
      </c>
      <c r="K393" s="150"/>
      <c r="T393" s="152" t="s">
        <v>1055</v>
      </c>
      <c r="U393" s="85" t="s">
        <v>1049</v>
      </c>
      <c r="CN393" s="70" t="str">
        <f t="shared" si="6615"/>
        <v>InitUnitState('IK4D',,,,,,,,,,)</v>
      </c>
      <c r="CO393" s="70" t="str">
        <f t="shared" si="6616"/>
        <v>InitUnitNormal('IK4D',,,,,,,,,,)</v>
      </c>
      <c r="CP393" s="70" t="str">
        <f t="shared" si="6617"/>
        <v>InitUnitMagic('IK4D',,,,,,,,,,)</v>
      </c>
      <c r="CQ393" s="70" t="str">
        <f t="shared" si="6618"/>
        <v>InitUnitAdd('IK4D',,,,,,,,,,)</v>
      </c>
      <c r="CR393" s="70" t="str">
        <f t="shared" si="6619"/>
        <v>InitEquipData('IK4D',,"",,,,,'','','','','','',"ReplaceableTextures\\CommandButtons\\BTNSST13.blp")</v>
      </c>
      <c r="CU393" s="95" t="str">
        <f t="shared" si="6620"/>
        <v>|n</v>
      </c>
      <c r="CV393" s="61" t="str">
        <f t="shared" si="6311"/>
        <v>攻击|Cffffc926+50000|r，攻击|Cffffc926+12%|n|n|r|Cffaaaaaa○|CffFFD24D水之符印+1|r|r|n|n|Cff00ff7f点击穿戴或脱卸。|r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6621"/>
        <v/>
      </c>
      <c r="DC393" s="71" t="str">
        <f t="shared" si="6622"/>
        <v/>
      </c>
      <c r="DD393" s="71" t="str">
        <f t="shared" si="6623"/>
        <v/>
      </c>
      <c r="DE393" s="71" t="str">
        <f t="shared" si="6624"/>
        <v/>
      </c>
      <c r="DF393" s="71" t="str">
        <f t="shared" si="6625"/>
        <v/>
      </c>
      <c r="DG393" s="71" t="str">
        <f t="shared" si="6626"/>
        <v/>
      </c>
      <c r="DH393" s="71" t="str">
        <f t="shared" si="6627"/>
        <v/>
      </c>
      <c r="DI393" s="71" t="str">
        <f t="shared" si="6628"/>
        <v/>
      </c>
      <c r="DJ393" s="71" t="str">
        <f t="shared" si="6629"/>
        <v/>
      </c>
      <c r="DK393" s="71" t="str">
        <f t="shared" si="6630"/>
        <v/>
      </c>
      <c r="DL393" s="71" t="str">
        <f t="shared" si="6631"/>
        <v/>
      </c>
      <c r="DM393" s="71" t="str">
        <f t="shared" si="6632"/>
        <v/>
      </c>
      <c r="DN393" s="71" t="str">
        <f t="shared" si="6633"/>
        <v/>
      </c>
      <c r="DO393" s="71" t="str">
        <f t="shared" si="6634"/>
        <v/>
      </c>
      <c r="DP393" s="71" t="str">
        <f t="shared" si="6635"/>
        <v/>
      </c>
      <c r="DQ393" s="71" t="str">
        <f t="shared" si="6636"/>
        <v/>
      </c>
      <c r="DR393" s="71" t="str">
        <f t="shared" si="6637"/>
        <v/>
      </c>
      <c r="DS393" s="71" t="str">
        <f t="shared" si="6638"/>
        <v/>
      </c>
      <c r="DT393" s="71" t="str">
        <f t="shared" si="6639"/>
        <v/>
      </c>
      <c r="DU393" s="71" t="str">
        <f t="shared" si="6640"/>
        <v/>
      </c>
      <c r="DV393" s="71" t="str">
        <f t="shared" si="6641"/>
        <v/>
      </c>
      <c r="DW393" s="71" t="str">
        <f t="shared" si="6642"/>
        <v/>
      </c>
      <c r="DX393" s="71" t="str">
        <f t="shared" si="6643"/>
        <v/>
      </c>
      <c r="DY393" s="71" t="str">
        <f t="shared" si="6644"/>
        <v/>
      </c>
      <c r="DZ393" s="71" t="str">
        <f t="shared" si="6645"/>
        <v/>
      </c>
      <c r="EA393" s="71" t="str">
        <f t="shared" si="6646"/>
        <v/>
      </c>
      <c r="EB393" s="71" t="str">
        <f t="shared" si="6647"/>
        <v/>
      </c>
      <c r="EC393" s="71" t="str">
        <f t="shared" si="6648"/>
        <v/>
      </c>
      <c r="ED393" s="71" t="str">
        <f t="shared" si="6649"/>
        <v/>
      </c>
      <c r="EE393" s="71" t="str">
        <f t="shared" si="6650"/>
        <v/>
      </c>
      <c r="EF393" s="71" t="str">
        <f t="shared" si="6651"/>
        <v/>
      </c>
      <c r="EG393" s="71" t="str">
        <f t="shared" si="6652"/>
        <v/>
      </c>
      <c r="EH393" s="71" t="str">
        <f t="shared" si="6653"/>
        <v/>
      </c>
      <c r="EI393" s="71" t="str">
        <f t="shared" si="6654"/>
        <v/>
      </c>
      <c r="EJ393" s="71" t="str">
        <f t="shared" si="6655"/>
        <v/>
      </c>
      <c r="EK393" s="71" t="str">
        <f t="shared" si="6656"/>
        <v/>
      </c>
      <c r="EL393" s="71" t="str">
        <f t="shared" si="6657"/>
        <v/>
      </c>
      <c r="EM393" s="71" t="str">
        <f t="shared" si="6658"/>
        <v/>
      </c>
      <c r="EN393" s="71" t="str">
        <f t="shared" si="6659"/>
        <v/>
      </c>
      <c r="EO393" s="71" t="str">
        <f t="shared" si="6660"/>
        <v/>
      </c>
      <c r="EP393" s="71" t="str">
        <f t="shared" si="6661"/>
        <v/>
      </c>
      <c r="EQ393" s="71" t="str">
        <f t="shared" si="6662"/>
        <v/>
      </c>
      <c r="ER393" s="71" t="str">
        <f t="shared" si="6663"/>
        <v/>
      </c>
      <c r="ES393" s="71" t="str">
        <f t="shared" si="6664"/>
        <v/>
      </c>
      <c r="ET393" s="71" t="str">
        <f t="shared" si="6665"/>
        <v/>
      </c>
      <c r="EU393" s="71" t="str">
        <f t="shared" si="6666"/>
        <v/>
      </c>
      <c r="EV393" s="71" t="str">
        <f t="shared" si="6667"/>
        <v/>
      </c>
      <c r="EW393" s="71" t="str">
        <f t="shared" si="6668"/>
        <v/>
      </c>
      <c r="EX393" s="71" t="str">
        <f t="shared" si="6669"/>
        <v/>
      </c>
      <c r="EY393" s="71" t="str">
        <f t="shared" si="6670"/>
        <v/>
      </c>
      <c r="EZ393" s="71" t="str">
        <f t="shared" si="6671"/>
        <v/>
      </c>
      <c r="FA393" s="71" t="str">
        <f t="shared" si="6672"/>
        <v/>
      </c>
      <c r="FB393" s="71" t="str">
        <f t="shared" si="6673"/>
        <v/>
      </c>
      <c r="FC393" s="71" t="str">
        <f t="shared" si="6674"/>
        <v/>
      </c>
      <c r="FD393" s="71" t="str">
        <f t="shared" si="6675"/>
        <v/>
      </c>
      <c r="FE393" s="71" t="str">
        <f t="shared" si="6676"/>
        <v/>
      </c>
      <c r="FF393" s="71" t="str">
        <f t="shared" si="6677"/>
        <v/>
      </c>
      <c r="FG393" s="71" t="str">
        <f t="shared" si="6678"/>
        <v/>
      </c>
      <c r="FH393" s="71" t="str">
        <f t="shared" si="6679"/>
        <v/>
      </c>
      <c r="FI393" s="71" t="str">
        <f t="shared" si="6680"/>
        <v/>
      </c>
      <c r="FJ393" s="71" t="str">
        <f t="shared" si="6681"/>
        <v/>
      </c>
      <c r="FK393" s="71" t="str">
        <f t="shared" si="6682"/>
        <v/>
      </c>
      <c r="FL393" s="71" t="str">
        <f t="shared" si="6683"/>
        <v/>
      </c>
      <c r="FM393" s="71" t="str">
        <f t="shared" si="6684"/>
        <v/>
      </c>
      <c r="FN393" s="71" t="str">
        <f t="shared" si="6685"/>
        <v/>
      </c>
      <c r="FO393" s="71" t="str">
        <f t="shared" si="6686"/>
        <v/>
      </c>
      <c r="FP393" s="71" t="str">
        <f t="shared" si="6687"/>
        <v/>
      </c>
      <c r="FQ393" s="71" t="str">
        <f t="shared" si="6688"/>
        <v/>
      </c>
      <c r="FR393" s="71" t="str">
        <f t="shared" si="6689"/>
        <v/>
      </c>
      <c r="FS393" s="71" t="str">
        <f t="shared" si="6690"/>
        <v/>
      </c>
    </row>
    <row r="394" spans="1:175" ht="16.5">
      <c r="A394" s="134"/>
      <c r="B394" s="80" t="s">
        <v>1056</v>
      </c>
      <c r="C394" s="147" t="s">
        <v>1047</v>
      </c>
      <c r="K394" s="150"/>
      <c r="T394" s="152" t="s">
        <v>1057</v>
      </c>
      <c r="U394" s="85" t="s">
        <v>1049</v>
      </c>
      <c r="CN394" s="70" t="str">
        <f t="shared" si="6615"/>
        <v>InitUnitState('IK4E',,,,,,,,,,)</v>
      </c>
      <c r="CO394" s="70" t="str">
        <f t="shared" si="6616"/>
        <v>InitUnitNormal('IK4E',,,,,,,,,,)</v>
      </c>
      <c r="CP394" s="70" t="str">
        <f t="shared" si="6617"/>
        <v>InitUnitMagic('IK4E',,,,,,,,,,)</v>
      </c>
      <c r="CQ394" s="70" t="str">
        <f t="shared" si="6618"/>
        <v>InitUnitAdd('IK4E',,,,,,,,,,)</v>
      </c>
      <c r="CR394" s="70" t="str">
        <f t="shared" si="6619"/>
        <v>InitEquipData('IK4E',,"",,,,,'','','','','','',"ReplaceableTextures\\CommandButtons\\BTNSST13.blp")</v>
      </c>
      <c r="CU394" s="95" t="str">
        <f t="shared" si="6620"/>
        <v>|n</v>
      </c>
      <c r="CV394" s="61" t="str">
        <f t="shared" si="6311"/>
        <v>攻击|Cffffc926+50000|r，攻击|Cffffc926+12%|n|n|r|Cffaaaaaa○|CffFFD24D火之符印+1|r|r|n|n|Cff00ff7f点击穿戴或脱卸。|r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6621"/>
        <v/>
      </c>
      <c r="DC394" s="71" t="str">
        <f t="shared" si="6622"/>
        <v/>
      </c>
      <c r="DD394" s="71" t="str">
        <f t="shared" si="6623"/>
        <v/>
      </c>
      <c r="DE394" s="71" t="str">
        <f t="shared" si="6624"/>
        <v/>
      </c>
      <c r="DF394" s="71" t="str">
        <f t="shared" si="6625"/>
        <v/>
      </c>
      <c r="DG394" s="71" t="str">
        <f t="shared" si="6626"/>
        <v/>
      </c>
      <c r="DH394" s="71" t="str">
        <f t="shared" si="6627"/>
        <v/>
      </c>
      <c r="DI394" s="71" t="str">
        <f t="shared" si="6628"/>
        <v/>
      </c>
      <c r="DJ394" s="71" t="str">
        <f t="shared" si="6629"/>
        <v/>
      </c>
      <c r="DK394" s="71" t="str">
        <f t="shared" si="6630"/>
        <v/>
      </c>
      <c r="DL394" s="71" t="str">
        <f t="shared" si="6631"/>
        <v/>
      </c>
      <c r="DM394" s="71" t="str">
        <f t="shared" si="6632"/>
        <v/>
      </c>
      <c r="DN394" s="71" t="str">
        <f t="shared" si="6633"/>
        <v/>
      </c>
      <c r="DO394" s="71" t="str">
        <f t="shared" si="6634"/>
        <v/>
      </c>
      <c r="DP394" s="71" t="str">
        <f t="shared" si="6635"/>
        <v/>
      </c>
      <c r="DQ394" s="71" t="str">
        <f t="shared" si="6636"/>
        <v/>
      </c>
      <c r="DR394" s="71" t="str">
        <f t="shared" si="6637"/>
        <v/>
      </c>
      <c r="DS394" s="71" t="str">
        <f t="shared" si="6638"/>
        <v/>
      </c>
      <c r="DT394" s="71" t="str">
        <f t="shared" si="6639"/>
        <v/>
      </c>
      <c r="DU394" s="71" t="str">
        <f t="shared" si="6640"/>
        <v/>
      </c>
      <c r="DV394" s="71" t="str">
        <f t="shared" si="6641"/>
        <v/>
      </c>
      <c r="DW394" s="71" t="str">
        <f t="shared" si="6642"/>
        <v/>
      </c>
      <c r="DX394" s="71" t="str">
        <f t="shared" si="6643"/>
        <v/>
      </c>
      <c r="DY394" s="71" t="str">
        <f t="shared" si="6644"/>
        <v/>
      </c>
      <c r="DZ394" s="71" t="str">
        <f t="shared" si="6645"/>
        <v/>
      </c>
      <c r="EA394" s="71" t="str">
        <f t="shared" si="6646"/>
        <v/>
      </c>
      <c r="EB394" s="71" t="str">
        <f t="shared" si="6647"/>
        <v/>
      </c>
      <c r="EC394" s="71" t="str">
        <f t="shared" si="6648"/>
        <v/>
      </c>
      <c r="ED394" s="71" t="str">
        <f t="shared" si="6649"/>
        <v/>
      </c>
      <c r="EE394" s="71" t="str">
        <f t="shared" si="6650"/>
        <v/>
      </c>
      <c r="EF394" s="71" t="str">
        <f t="shared" si="6651"/>
        <v/>
      </c>
      <c r="EG394" s="71" t="str">
        <f t="shared" si="6652"/>
        <v/>
      </c>
      <c r="EH394" s="71" t="str">
        <f t="shared" si="6653"/>
        <v/>
      </c>
      <c r="EI394" s="71" t="str">
        <f t="shared" si="6654"/>
        <v/>
      </c>
      <c r="EJ394" s="71" t="str">
        <f t="shared" si="6655"/>
        <v/>
      </c>
      <c r="EK394" s="71" t="str">
        <f t="shared" si="6656"/>
        <v/>
      </c>
      <c r="EL394" s="71" t="str">
        <f t="shared" si="6657"/>
        <v/>
      </c>
      <c r="EM394" s="71" t="str">
        <f t="shared" si="6658"/>
        <v/>
      </c>
      <c r="EN394" s="71" t="str">
        <f t="shared" si="6659"/>
        <v/>
      </c>
      <c r="EO394" s="71" t="str">
        <f t="shared" si="6660"/>
        <v/>
      </c>
      <c r="EP394" s="71" t="str">
        <f t="shared" si="6661"/>
        <v/>
      </c>
      <c r="EQ394" s="71" t="str">
        <f t="shared" si="6662"/>
        <v/>
      </c>
      <c r="ER394" s="71" t="str">
        <f t="shared" si="6663"/>
        <v/>
      </c>
      <c r="ES394" s="71" t="str">
        <f t="shared" si="6664"/>
        <v/>
      </c>
      <c r="ET394" s="71" t="str">
        <f t="shared" si="6665"/>
        <v/>
      </c>
      <c r="EU394" s="71" t="str">
        <f t="shared" si="6666"/>
        <v/>
      </c>
      <c r="EV394" s="71" t="str">
        <f t="shared" si="6667"/>
        <v/>
      </c>
      <c r="EW394" s="71" t="str">
        <f t="shared" si="6668"/>
        <v/>
      </c>
      <c r="EX394" s="71" t="str">
        <f t="shared" si="6669"/>
        <v/>
      </c>
      <c r="EY394" s="71" t="str">
        <f t="shared" si="6670"/>
        <v/>
      </c>
      <c r="EZ394" s="71" t="str">
        <f t="shared" si="6671"/>
        <v/>
      </c>
      <c r="FA394" s="71" t="str">
        <f t="shared" si="6672"/>
        <v/>
      </c>
      <c r="FB394" s="71" t="str">
        <f t="shared" si="6673"/>
        <v/>
      </c>
      <c r="FC394" s="71" t="str">
        <f t="shared" si="6674"/>
        <v/>
      </c>
      <c r="FD394" s="71" t="str">
        <f t="shared" si="6675"/>
        <v/>
      </c>
      <c r="FE394" s="71" t="str">
        <f t="shared" si="6676"/>
        <v/>
      </c>
      <c r="FF394" s="71" t="str">
        <f t="shared" si="6677"/>
        <v/>
      </c>
      <c r="FG394" s="71" t="str">
        <f t="shared" si="6678"/>
        <v/>
      </c>
      <c r="FH394" s="71" t="str">
        <f t="shared" si="6679"/>
        <v/>
      </c>
      <c r="FI394" s="71" t="str">
        <f t="shared" si="6680"/>
        <v/>
      </c>
      <c r="FJ394" s="71" t="str">
        <f t="shared" si="6681"/>
        <v/>
      </c>
      <c r="FK394" s="71" t="str">
        <f t="shared" si="6682"/>
        <v/>
      </c>
      <c r="FL394" s="71" t="str">
        <f t="shared" si="6683"/>
        <v/>
      </c>
      <c r="FM394" s="71" t="str">
        <f t="shared" si="6684"/>
        <v/>
      </c>
      <c r="FN394" s="71" t="str">
        <f t="shared" si="6685"/>
        <v/>
      </c>
      <c r="FO394" s="71" t="str">
        <f t="shared" si="6686"/>
        <v/>
      </c>
      <c r="FP394" s="71" t="str">
        <f t="shared" si="6687"/>
        <v/>
      </c>
      <c r="FQ394" s="71" t="str">
        <f t="shared" si="6688"/>
        <v/>
      </c>
      <c r="FR394" s="71" t="str">
        <f t="shared" si="6689"/>
        <v/>
      </c>
      <c r="FS394" s="71" t="str">
        <f t="shared" si="6690"/>
        <v/>
      </c>
    </row>
    <row r="395" spans="1:175" ht="16.5">
      <c r="A395" s="134"/>
      <c r="B395" s="80" t="s">
        <v>1058</v>
      </c>
      <c r="C395" s="147" t="s">
        <v>1047</v>
      </c>
      <c r="K395" s="150"/>
      <c r="T395" s="152" t="s">
        <v>1059</v>
      </c>
      <c r="U395" s="85" t="s">
        <v>1049</v>
      </c>
      <c r="CN395" s="70" t="str">
        <f t="shared" si="6615"/>
        <v>InitUnitState('IK4F',,,,,,,,,,)</v>
      </c>
      <c r="CO395" s="70" t="str">
        <f t="shared" si="6616"/>
        <v>InitUnitNormal('IK4F',,,,,,,,,,)</v>
      </c>
      <c r="CP395" s="70" t="str">
        <f t="shared" si="6617"/>
        <v>InitUnitMagic('IK4F',,,,,,,,,,)</v>
      </c>
      <c r="CQ395" s="70" t="str">
        <f t="shared" si="6618"/>
        <v>InitUnitAdd('IK4F',,,,,,,,,,)</v>
      </c>
      <c r="CR395" s="70" t="str">
        <f t="shared" si="6619"/>
        <v>InitEquipData('IK4F',,"",,,,,'','','','','','',"ReplaceableTextures\\CommandButtons\\BTNSST13.blp")</v>
      </c>
      <c r="CU395" s="95" t="str">
        <f t="shared" si="6620"/>
        <v>|n</v>
      </c>
      <c r="CV395" s="61" t="str">
        <f t="shared" si="6311"/>
        <v>攻击|Cffffc926+50000|r，攻击|Cffffc926+12%|n|n|r|Cffaaaaaa○|CffFFD24D土之符印+1|r|r|n|n|Cff00ff7f点击穿戴或脱卸。|r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6621"/>
        <v/>
      </c>
      <c r="DC395" s="71" t="str">
        <f t="shared" si="6622"/>
        <v/>
      </c>
      <c r="DD395" s="71" t="str">
        <f t="shared" si="6623"/>
        <v/>
      </c>
      <c r="DE395" s="71" t="str">
        <f t="shared" si="6624"/>
        <v/>
      </c>
      <c r="DF395" s="71" t="str">
        <f t="shared" si="6625"/>
        <v/>
      </c>
      <c r="DG395" s="71" t="str">
        <f t="shared" si="6626"/>
        <v/>
      </c>
      <c r="DH395" s="71" t="str">
        <f t="shared" si="6627"/>
        <v/>
      </c>
      <c r="DI395" s="71" t="str">
        <f t="shared" si="6628"/>
        <v/>
      </c>
      <c r="DJ395" s="71" t="str">
        <f t="shared" si="6629"/>
        <v/>
      </c>
      <c r="DK395" s="71" t="str">
        <f t="shared" si="6630"/>
        <v/>
      </c>
      <c r="DL395" s="71" t="str">
        <f t="shared" si="6631"/>
        <v/>
      </c>
      <c r="DM395" s="71" t="str">
        <f t="shared" si="6632"/>
        <v/>
      </c>
      <c r="DN395" s="71" t="str">
        <f t="shared" si="6633"/>
        <v/>
      </c>
      <c r="DO395" s="71" t="str">
        <f t="shared" si="6634"/>
        <v/>
      </c>
      <c r="DP395" s="71" t="str">
        <f t="shared" si="6635"/>
        <v/>
      </c>
      <c r="DQ395" s="71" t="str">
        <f t="shared" si="6636"/>
        <v/>
      </c>
      <c r="DR395" s="71" t="str">
        <f t="shared" si="6637"/>
        <v/>
      </c>
      <c r="DS395" s="71" t="str">
        <f t="shared" si="6638"/>
        <v/>
      </c>
      <c r="DT395" s="71" t="str">
        <f t="shared" si="6639"/>
        <v/>
      </c>
      <c r="DU395" s="71" t="str">
        <f t="shared" si="6640"/>
        <v/>
      </c>
      <c r="DV395" s="71" t="str">
        <f t="shared" si="6641"/>
        <v/>
      </c>
      <c r="DW395" s="71" t="str">
        <f t="shared" si="6642"/>
        <v/>
      </c>
      <c r="DX395" s="71" t="str">
        <f t="shared" si="6643"/>
        <v/>
      </c>
      <c r="DY395" s="71" t="str">
        <f t="shared" si="6644"/>
        <v/>
      </c>
      <c r="DZ395" s="71" t="str">
        <f t="shared" si="6645"/>
        <v/>
      </c>
      <c r="EA395" s="71" t="str">
        <f t="shared" si="6646"/>
        <v/>
      </c>
      <c r="EB395" s="71" t="str">
        <f t="shared" si="6647"/>
        <v/>
      </c>
      <c r="EC395" s="71" t="str">
        <f t="shared" si="6648"/>
        <v/>
      </c>
      <c r="ED395" s="71" t="str">
        <f t="shared" si="6649"/>
        <v/>
      </c>
      <c r="EE395" s="71" t="str">
        <f t="shared" si="6650"/>
        <v/>
      </c>
      <c r="EF395" s="71" t="str">
        <f t="shared" si="6651"/>
        <v/>
      </c>
      <c r="EG395" s="71" t="str">
        <f t="shared" si="6652"/>
        <v/>
      </c>
      <c r="EH395" s="71" t="str">
        <f t="shared" si="6653"/>
        <v/>
      </c>
      <c r="EI395" s="71" t="str">
        <f t="shared" si="6654"/>
        <v/>
      </c>
      <c r="EJ395" s="71" t="str">
        <f t="shared" si="6655"/>
        <v/>
      </c>
      <c r="EK395" s="71" t="str">
        <f t="shared" si="6656"/>
        <v/>
      </c>
      <c r="EL395" s="71" t="str">
        <f t="shared" si="6657"/>
        <v/>
      </c>
      <c r="EM395" s="71" t="str">
        <f t="shared" si="6658"/>
        <v/>
      </c>
      <c r="EN395" s="71" t="str">
        <f t="shared" si="6659"/>
        <v/>
      </c>
      <c r="EO395" s="71" t="str">
        <f t="shared" si="6660"/>
        <v/>
      </c>
      <c r="EP395" s="71" t="str">
        <f t="shared" si="6661"/>
        <v/>
      </c>
      <c r="EQ395" s="71" t="str">
        <f t="shared" si="6662"/>
        <v/>
      </c>
      <c r="ER395" s="71" t="str">
        <f t="shared" si="6663"/>
        <v/>
      </c>
      <c r="ES395" s="71" t="str">
        <f t="shared" si="6664"/>
        <v/>
      </c>
      <c r="ET395" s="71" t="str">
        <f t="shared" si="6665"/>
        <v/>
      </c>
      <c r="EU395" s="71" t="str">
        <f t="shared" si="6666"/>
        <v/>
      </c>
      <c r="EV395" s="71" t="str">
        <f t="shared" si="6667"/>
        <v/>
      </c>
      <c r="EW395" s="71" t="str">
        <f t="shared" si="6668"/>
        <v/>
      </c>
      <c r="EX395" s="71" t="str">
        <f t="shared" si="6669"/>
        <v/>
      </c>
      <c r="EY395" s="71" t="str">
        <f t="shared" si="6670"/>
        <v/>
      </c>
      <c r="EZ395" s="71" t="str">
        <f t="shared" si="6671"/>
        <v/>
      </c>
      <c r="FA395" s="71" t="str">
        <f t="shared" si="6672"/>
        <v/>
      </c>
      <c r="FB395" s="71" t="str">
        <f t="shared" si="6673"/>
        <v/>
      </c>
      <c r="FC395" s="71" t="str">
        <f t="shared" si="6674"/>
        <v/>
      </c>
      <c r="FD395" s="71" t="str">
        <f t="shared" si="6675"/>
        <v/>
      </c>
      <c r="FE395" s="71" t="str">
        <f t="shared" si="6676"/>
        <v/>
      </c>
      <c r="FF395" s="71" t="str">
        <f t="shared" si="6677"/>
        <v/>
      </c>
      <c r="FG395" s="71" t="str">
        <f t="shared" si="6678"/>
        <v/>
      </c>
      <c r="FH395" s="71" t="str">
        <f t="shared" si="6679"/>
        <v/>
      </c>
      <c r="FI395" s="71" t="str">
        <f t="shared" si="6680"/>
        <v/>
      </c>
      <c r="FJ395" s="71" t="str">
        <f t="shared" si="6681"/>
        <v/>
      </c>
      <c r="FK395" s="71" t="str">
        <f t="shared" si="6682"/>
        <v/>
      </c>
      <c r="FL395" s="71" t="str">
        <f t="shared" si="6683"/>
        <v/>
      </c>
      <c r="FM395" s="71" t="str">
        <f t="shared" si="6684"/>
        <v/>
      </c>
      <c r="FN395" s="71" t="str">
        <f t="shared" si="6685"/>
        <v/>
      </c>
      <c r="FO395" s="71" t="str">
        <f t="shared" si="6686"/>
        <v/>
      </c>
      <c r="FP395" s="71" t="str">
        <f t="shared" si="6687"/>
        <v/>
      </c>
      <c r="FQ395" s="71" t="str">
        <f t="shared" si="6688"/>
        <v/>
      </c>
      <c r="FR395" s="71" t="str">
        <f t="shared" si="6689"/>
        <v/>
      </c>
      <c r="FS395" s="71" t="str">
        <f t="shared" si="6690"/>
        <v/>
      </c>
    </row>
    <row r="396" spans="1:175" ht="16.5">
      <c r="A396" s="134"/>
      <c r="B396" s="80" t="s">
        <v>1060</v>
      </c>
      <c r="C396" s="147" t="s">
        <v>1047</v>
      </c>
      <c r="K396" s="150"/>
      <c r="T396" s="152" t="s">
        <v>1061</v>
      </c>
      <c r="U396" s="85" t="s">
        <v>1049</v>
      </c>
      <c r="CN396" s="70" t="str">
        <f t="shared" si="6615"/>
        <v>InitUnitState('IK4G',,,,,,,,,,)</v>
      </c>
      <c r="CO396" s="70" t="str">
        <f t="shared" si="6616"/>
        <v>InitUnitNormal('IK4G',,,,,,,,,,)</v>
      </c>
      <c r="CP396" s="70" t="str">
        <f t="shared" si="6617"/>
        <v>InitUnitMagic('IK4G',,,,,,,,,,)</v>
      </c>
      <c r="CQ396" s="70" t="str">
        <f t="shared" si="6618"/>
        <v>InitUnitAdd('IK4G',,,,,,,,,,)</v>
      </c>
      <c r="CR396" s="70" t="str">
        <f t="shared" si="6619"/>
        <v>InitEquipData('IK4G',,"",,,,,'','','','','','',"ReplaceableTextures\\CommandButtons\\BTNSST13.blp")</v>
      </c>
      <c r="CU396" s="95" t="str">
        <f t="shared" si="6620"/>
        <v>|n</v>
      </c>
      <c r="CV396" s="61" t="str">
        <f t="shared" si="6311"/>
        <v>攻击|Cffffc926+50000|r，攻击|Cffffc926+12%|n|n|r|Cffaaaaaa○|CffFFD24D光之符印+1|r|r|n|n|Cff00ff7f点击穿戴或脱卸。|r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6621"/>
        <v/>
      </c>
      <c r="DC396" s="71" t="str">
        <f t="shared" si="6622"/>
        <v/>
      </c>
      <c r="DD396" s="71" t="str">
        <f t="shared" si="6623"/>
        <v/>
      </c>
      <c r="DE396" s="71" t="str">
        <f t="shared" si="6624"/>
        <v/>
      </c>
      <c r="DF396" s="71" t="str">
        <f t="shared" si="6625"/>
        <v/>
      </c>
      <c r="DG396" s="71" t="str">
        <f t="shared" si="6626"/>
        <v/>
      </c>
      <c r="DH396" s="71" t="str">
        <f t="shared" si="6627"/>
        <v/>
      </c>
      <c r="DI396" s="71" t="str">
        <f t="shared" si="6628"/>
        <v/>
      </c>
      <c r="DJ396" s="71" t="str">
        <f t="shared" si="6629"/>
        <v/>
      </c>
      <c r="DK396" s="71" t="str">
        <f t="shared" si="6630"/>
        <v/>
      </c>
      <c r="DL396" s="71" t="str">
        <f t="shared" si="6631"/>
        <v/>
      </c>
      <c r="DM396" s="71" t="str">
        <f t="shared" si="6632"/>
        <v/>
      </c>
      <c r="DN396" s="71" t="str">
        <f t="shared" si="6633"/>
        <v/>
      </c>
      <c r="DO396" s="71" t="str">
        <f t="shared" si="6634"/>
        <v/>
      </c>
      <c r="DP396" s="71" t="str">
        <f t="shared" si="6635"/>
        <v/>
      </c>
      <c r="DQ396" s="71" t="str">
        <f t="shared" si="6636"/>
        <v/>
      </c>
      <c r="DR396" s="71" t="str">
        <f t="shared" si="6637"/>
        <v/>
      </c>
      <c r="DS396" s="71" t="str">
        <f t="shared" si="6638"/>
        <v/>
      </c>
      <c r="DT396" s="71" t="str">
        <f t="shared" si="6639"/>
        <v/>
      </c>
      <c r="DU396" s="71" t="str">
        <f t="shared" si="6640"/>
        <v/>
      </c>
      <c r="DV396" s="71" t="str">
        <f t="shared" si="6641"/>
        <v/>
      </c>
      <c r="DW396" s="71" t="str">
        <f t="shared" si="6642"/>
        <v/>
      </c>
      <c r="DX396" s="71" t="str">
        <f t="shared" si="6643"/>
        <v/>
      </c>
      <c r="DY396" s="71" t="str">
        <f t="shared" si="6644"/>
        <v/>
      </c>
      <c r="DZ396" s="71" t="str">
        <f t="shared" si="6645"/>
        <v/>
      </c>
      <c r="EA396" s="71" t="str">
        <f t="shared" si="6646"/>
        <v/>
      </c>
      <c r="EB396" s="71" t="str">
        <f t="shared" si="6647"/>
        <v/>
      </c>
      <c r="EC396" s="71" t="str">
        <f t="shared" si="6648"/>
        <v/>
      </c>
      <c r="ED396" s="71" t="str">
        <f t="shared" si="6649"/>
        <v/>
      </c>
      <c r="EE396" s="71" t="str">
        <f t="shared" si="6650"/>
        <v/>
      </c>
      <c r="EF396" s="71" t="str">
        <f t="shared" si="6651"/>
        <v/>
      </c>
      <c r="EG396" s="71" t="str">
        <f t="shared" si="6652"/>
        <v/>
      </c>
      <c r="EH396" s="71" t="str">
        <f t="shared" si="6653"/>
        <v/>
      </c>
      <c r="EI396" s="71" t="str">
        <f t="shared" si="6654"/>
        <v/>
      </c>
      <c r="EJ396" s="71" t="str">
        <f t="shared" si="6655"/>
        <v/>
      </c>
      <c r="EK396" s="71" t="str">
        <f t="shared" si="6656"/>
        <v/>
      </c>
      <c r="EL396" s="71" t="str">
        <f t="shared" si="6657"/>
        <v/>
      </c>
      <c r="EM396" s="71" t="str">
        <f t="shared" si="6658"/>
        <v/>
      </c>
      <c r="EN396" s="71" t="str">
        <f t="shared" si="6659"/>
        <v/>
      </c>
      <c r="EO396" s="71" t="str">
        <f t="shared" si="6660"/>
        <v/>
      </c>
      <c r="EP396" s="71" t="str">
        <f t="shared" si="6661"/>
        <v/>
      </c>
      <c r="EQ396" s="71" t="str">
        <f t="shared" si="6662"/>
        <v/>
      </c>
      <c r="ER396" s="71" t="str">
        <f t="shared" si="6663"/>
        <v/>
      </c>
      <c r="ES396" s="71" t="str">
        <f t="shared" si="6664"/>
        <v/>
      </c>
      <c r="ET396" s="71" t="str">
        <f t="shared" si="6665"/>
        <v/>
      </c>
      <c r="EU396" s="71" t="str">
        <f t="shared" si="6666"/>
        <v/>
      </c>
      <c r="EV396" s="71" t="str">
        <f t="shared" si="6667"/>
        <v/>
      </c>
      <c r="EW396" s="71" t="str">
        <f t="shared" si="6668"/>
        <v/>
      </c>
      <c r="EX396" s="71" t="str">
        <f t="shared" si="6669"/>
        <v/>
      </c>
      <c r="EY396" s="71" t="str">
        <f t="shared" si="6670"/>
        <v/>
      </c>
      <c r="EZ396" s="71" t="str">
        <f t="shared" si="6671"/>
        <v/>
      </c>
      <c r="FA396" s="71" t="str">
        <f t="shared" si="6672"/>
        <v/>
      </c>
      <c r="FB396" s="71" t="str">
        <f t="shared" si="6673"/>
        <v/>
      </c>
      <c r="FC396" s="71" t="str">
        <f t="shared" si="6674"/>
        <v/>
      </c>
      <c r="FD396" s="71" t="str">
        <f t="shared" si="6675"/>
        <v/>
      </c>
      <c r="FE396" s="71" t="str">
        <f t="shared" si="6676"/>
        <v/>
      </c>
      <c r="FF396" s="71" t="str">
        <f t="shared" si="6677"/>
        <v/>
      </c>
      <c r="FG396" s="71" t="str">
        <f t="shared" si="6678"/>
        <v/>
      </c>
      <c r="FH396" s="71" t="str">
        <f t="shared" si="6679"/>
        <v/>
      </c>
      <c r="FI396" s="71" t="str">
        <f t="shared" si="6680"/>
        <v/>
      </c>
      <c r="FJ396" s="71" t="str">
        <f t="shared" si="6681"/>
        <v/>
      </c>
      <c r="FK396" s="71" t="str">
        <f t="shared" si="6682"/>
        <v/>
      </c>
      <c r="FL396" s="71" t="str">
        <f t="shared" si="6683"/>
        <v/>
      </c>
      <c r="FM396" s="71" t="str">
        <f t="shared" si="6684"/>
        <v/>
      </c>
      <c r="FN396" s="71" t="str">
        <f t="shared" si="6685"/>
        <v/>
      </c>
      <c r="FO396" s="71" t="str">
        <f t="shared" si="6686"/>
        <v/>
      </c>
      <c r="FP396" s="71" t="str">
        <f t="shared" si="6687"/>
        <v/>
      </c>
      <c r="FQ396" s="71" t="str">
        <f t="shared" si="6688"/>
        <v/>
      </c>
      <c r="FR396" s="71" t="str">
        <f t="shared" si="6689"/>
        <v/>
      </c>
      <c r="FS396" s="71" t="str">
        <f t="shared" si="6690"/>
        <v/>
      </c>
    </row>
    <row r="397" spans="1:175" ht="16.5">
      <c r="A397" s="134"/>
      <c r="B397" s="80" t="s">
        <v>1062</v>
      </c>
      <c r="C397" s="147" t="s">
        <v>1047</v>
      </c>
      <c r="K397" s="150"/>
      <c r="T397" s="152" t="s">
        <v>1063</v>
      </c>
      <c r="U397" s="85" t="s">
        <v>1049</v>
      </c>
      <c r="CN397" s="70" t="str">
        <f t="shared" si="6615"/>
        <v>InitUnitState('IK4H',,,,,,,,,,)</v>
      </c>
      <c r="CO397" s="70" t="str">
        <f t="shared" si="6616"/>
        <v>InitUnitNormal('IK4H',,,,,,,,,,)</v>
      </c>
      <c r="CP397" s="70" t="str">
        <f t="shared" si="6617"/>
        <v>InitUnitMagic('IK4H',,,,,,,,,,)</v>
      </c>
      <c r="CQ397" s="70" t="str">
        <f t="shared" si="6618"/>
        <v>InitUnitAdd('IK4H',,,,,,,,,,)</v>
      </c>
      <c r="CR397" s="70" t="str">
        <f t="shared" si="6619"/>
        <v>InitEquipData('IK4H',,"",,,,,'','','','','','',"ReplaceableTextures\\CommandButtons\\BTNSST13.blp")</v>
      </c>
      <c r="CU397" s="95" t="str">
        <f t="shared" si="6620"/>
        <v>|n</v>
      </c>
      <c r="CV397" s="61" t="str">
        <f t="shared" si="6311"/>
        <v>攻击|Cffffc926+50000|r，攻击|Cffffc926+12%|n|n|r|Cffaaaaaa○|CffFFD24D雷之符印+1|r|r|n|n|Cff00ff7f点击穿戴或脱卸。|r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6621"/>
        <v/>
      </c>
      <c r="DC397" s="71" t="str">
        <f t="shared" si="6622"/>
        <v/>
      </c>
      <c r="DD397" s="71" t="str">
        <f t="shared" si="6623"/>
        <v/>
      </c>
      <c r="DE397" s="71" t="str">
        <f t="shared" si="6624"/>
        <v/>
      </c>
      <c r="DF397" s="71" t="str">
        <f t="shared" si="6625"/>
        <v/>
      </c>
      <c r="DG397" s="71" t="str">
        <f t="shared" si="6626"/>
        <v/>
      </c>
      <c r="DH397" s="71" t="str">
        <f t="shared" si="6627"/>
        <v/>
      </c>
      <c r="DI397" s="71" t="str">
        <f t="shared" si="6628"/>
        <v/>
      </c>
      <c r="DJ397" s="71" t="str">
        <f t="shared" si="6629"/>
        <v/>
      </c>
      <c r="DK397" s="71" t="str">
        <f t="shared" si="6630"/>
        <v/>
      </c>
      <c r="DL397" s="71" t="str">
        <f t="shared" si="6631"/>
        <v/>
      </c>
      <c r="DM397" s="71" t="str">
        <f t="shared" si="6632"/>
        <v/>
      </c>
      <c r="DN397" s="71" t="str">
        <f t="shared" si="6633"/>
        <v/>
      </c>
      <c r="DO397" s="71" t="str">
        <f t="shared" si="6634"/>
        <v/>
      </c>
      <c r="DP397" s="71" t="str">
        <f t="shared" si="6635"/>
        <v/>
      </c>
      <c r="DQ397" s="71" t="str">
        <f t="shared" si="6636"/>
        <v/>
      </c>
      <c r="DR397" s="71" t="str">
        <f t="shared" si="6637"/>
        <v/>
      </c>
      <c r="DS397" s="71" t="str">
        <f t="shared" si="6638"/>
        <v/>
      </c>
      <c r="DT397" s="71" t="str">
        <f t="shared" si="6639"/>
        <v/>
      </c>
      <c r="DU397" s="71" t="str">
        <f t="shared" si="6640"/>
        <v/>
      </c>
      <c r="DV397" s="71" t="str">
        <f t="shared" si="6641"/>
        <v/>
      </c>
      <c r="DW397" s="71" t="str">
        <f t="shared" si="6642"/>
        <v/>
      </c>
      <c r="DX397" s="71" t="str">
        <f t="shared" si="6643"/>
        <v/>
      </c>
      <c r="DY397" s="71" t="str">
        <f t="shared" si="6644"/>
        <v/>
      </c>
      <c r="DZ397" s="71" t="str">
        <f t="shared" si="6645"/>
        <v/>
      </c>
      <c r="EA397" s="71" t="str">
        <f t="shared" si="6646"/>
        <v/>
      </c>
      <c r="EB397" s="71" t="str">
        <f t="shared" si="6647"/>
        <v/>
      </c>
      <c r="EC397" s="71" t="str">
        <f t="shared" si="6648"/>
        <v/>
      </c>
      <c r="ED397" s="71" t="str">
        <f t="shared" si="6649"/>
        <v/>
      </c>
      <c r="EE397" s="71" t="str">
        <f t="shared" si="6650"/>
        <v/>
      </c>
      <c r="EF397" s="71" t="str">
        <f t="shared" si="6651"/>
        <v/>
      </c>
      <c r="EG397" s="71" t="str">
        <f t="shared" si="6652"/>
        <v/>
      </c>
      <c r="EH397" s="71" t="str">
        <f t="shared" si="6653"/>
        <v/>
      </c>
      <c r="EI397" s="71" t="str">
        <f t="shared" si="6654"/>
        <v/>
      </c>
      <c r="EJ397" s="71" t="str">
        <f t="shared" si="6655"/>
        <v/>
      </c>
      <c r="EK397" s="71" t="str">
        <f t="shared" si="6656"/>
        <v/>
      </c>
      <c r="EL397" s="71" t="str">
        <f t="shared" si="6657"/>
        <v/>
      </c>
      <c r="EM397" s="71" t="str">
        <f t="shared" si="6658"/>
        <v/>
      </c>
      <c r="EN397" s="71" t="str">
        <f t="shared" si="6659"/>
        <v/>
      </c>
      <c r="EO397" s="71" t="str">
        <f t="shared" si="6660"/>
        <v/>
      </c>
      <c r="EP397" s="71" t="str">
        <f t="shared" si="6661"/>
        <v/>
      </c>
      <c r="EQ397" s="71" t="str">
        <f t="shared" si="6662"/>
        <v/>
      </c>
      <c r="ER397" s="71" t="str">
        <f t="shared" si="6663"/>
        <v/>
      </c>
      <c r="ES397" s="71" t="str">
        <f t="shared" si="6664"/>
        <v/>
      </c>
      <c r="ET397" s="71" t="str">
        <f t="shared" si="6665"/>
        <v/>
      </c>
      <c r="EU397" s="71" t="str">
        <f t="shared" si="6666"/>
        <v/>
      </c>
      <c r="EV397" s="71" t="str">
        <f t="shared" si="6667"/>
        <v/>
      </c>
      <c r="EW397" s="71" t="str">
        <f t="shared" si="6668"/>
        <v/>
      </c>
      <c r="EX397" s="71" t="str">
        <f t="shared" si="6669"/>
        <v/>
      </c>
      <c r="EY397" s="71" t="str">
        <f t="shared" si="6670"/>
        <v/>
      </c>
      <c r="EZ397" s="71" t="str">
        <f t="shared" si="6671"/>
        <v/>
      </c>
      <c r="FA397" s="71" t="str">
        <f t="shared" si="6672"/>
        <v/>
      </c>
      <c r="FB397" s="71" t="str">
        <f t="shared" si="6673"/>
        <v/>
      </c>
      <c r="FC397" s="71" t="str">
        <f t="shared" si="6674"/>
        <v/>
      </c>
      <c r="FD397" s="71" t="str">
        <f t="shared" si="6675"/>
        <v/>
      </c>
      <c r="FE397" s="71" t="str">
        <f t="shared" si="6676"/>
        <v/>
      </c>
      <c r="FF397" s="71" t="str">
        <f t="shared" si="6677"/>
        <v/>
      </c>
      <c r="FG397" s="71" t="str">
        <f t="shared" si="6678"/>
        <v/>
      </c>
      <c r="FH397" s="71" t="str">
        <f t="shared" si="6679"/>
        <v/>
      </c>
      <c r="FI397" s="71" t="str">
        <f t="shared" si="6680"/>
        <v/>
      </c>
      <c r="FJ397" s="71" t="str">
        <f t="shared" si="6681"/>
        <v/>
      </c>
      <c r="FK397" s="71" t="str">
        <f t="shared" si="6682"/>
        <v/>
      </c>
      <c r="FL397" s="71" t="str">
        <f t="shared" si="6683"/>
        <v/>
      </c>
      <c r="FM397" s="71" t="str">
        <f t="shared" si="6684"/>
        <v/>
      </c>
      <c r="FN397" s="71" t="str">
        <f t="shared" si="6685"/>
        <v/>
      </c>
      <c r="FO397" s="71" t="str">
        <f t="shared" si="6686"/>
        <v/>
      </c>
      <c r="FP397" s="71" t="str">
        <f t="shared" si="6687"/>
        <v/>
      </c>
      <c r="FQ397" s="71" t="str">
        <f t="shared" si="6688"/>
        <v/>
      </c>
      <c r="FR397" s="71" t="str">
        <f t="shared" si="6689"/>
        <v/>
      </c>
      <c r="FS397" s="71" t="str">
        <f t="shared" si="6690"/>
        <v/>
      </c>
    </row>
    <row r="398" spans="1:175" ht="16.5">
      <c r="A398" s="134"/>
      <c r="B398" s="80" t="s">
        <v>1064</v>
      </c>
      <c r="C398" s="147" t="s">
        <v>1047</v>
      </c>
      <c r="K398" s="151"/>
      <c r="T398" s="152" t="s">
        <v>1065</v>
      </c>
      <c r="U398" s="85" t="s">
        <v>1049</v>
      </c>
      <c r="CN398" s="70" t="str">
        <f t="shared" si="6615"/>
        <v>InitUnitState('IK4I',,,,,,,,,,)</v>
      </c>
      <c r="CO398" s="70" t="str">
        <f t="shared" si="6616"/>
        <v>InitUnitNormal('IK4I',,,,,,,,,,)</v>
      </c>
      <c r="CP398" s="70" t="str">
        <f t="shared" si="6617"/>
        <v>InitUnitMagic('IK4I',,,,,,,,,,)</v>
      </c>
      <c r="CQ398" s="70" t="str">
        <f t="shared" si="6618"/>
        <v>InitUnitAdd('IK4I',,,,,,,,,,)</v>
      </c>
      <c r="CR398" s="70" t="str">
        <f t="shared" si="6619"/>
        <v>InitEquipData('IK4I',,"",,,,,'','','','','','',"ReplaceableTextures\\CommandButtons\\BTNSST13.blp")</v>
      </c>
      <c r="CU398" s="95" t="str">
        <f t="shared" si="6620"/>
        <v>|n</v>
      </c>
      <c r="CV398" s="61" t="str">
        <f t="shared" si="6311"/>
        <v>攻击|Cffffc926+50000|r，攻击|Cffffc926+12%|n|n|r|Cffaaaaaa○|CffFFD24D暗之符印+1|r|r|n|n|Cff00ff7f点击穿戴或脱卸。|r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6621"/>
        <v/>
      </c>
      <c r="DC398" s="71" t="str">
        <f t="shared" si="6622"/>
        <v/>
      </c>
      <c r="DD398" s="71" t="str">
        <f t="shared" si="6623"/>
        <v/>
      </c>
      <c r="DE398" s="71" t="str">
        <f t="shared" si="6624"/>
        <v/>
      </c>
      <c r="DF398" s="71" t="str">
        <f t="shared" si="6625"/>
        <v/>
      </c>
      <c r="DG398" s="71" t="str">
        <f t="shared" si="6626"/>
        <v/>
      </c>
      <c r="DH398" s="71" t="str">
        <f t="shared" si="6627"/>
        <v/>
      </c>
      <c r="DI398" s="71" t="str">
        <f t="shared" si="6628"/>
        <v/>
      </c>
      <c r="DJ398" s="71" t="str">
        <f t="shared" si="6629"/>
        <v/>
      </c>
      <c r="DK398" s="71" t="str">
        <f t="shared" si="6630"/>
        <v/>
      </c>
      <c r="DL398" s="71" t="str">
        <f t="shared" si="6631"/>
        <v/>
      </c>
      <c r="DM398" s="71" t="str">
        <f t="shared" si="6632"/>
        <v/>
      </c>
      <c r="DN398" s="71" t="str">
        <f t="shared" si="6633"/>
        <v/>
      </c>
      <c r="DO398" s="71" t="str">
        <f t="shared" si="6634"/>
        <v/>
      </c>
      <c r="DP398" s="71" t="str">
        <f t="shared" si="6635"/>
        <v/>
      </c>
      <c r="DQ398" s="71" t="str">
        <f t="shared" si="6636"/>
        <v/>
      </c>
      <c r="DR398" s="71" t="str">
        <f t="shared" si="6637"/>
        <v/>
      </c>
      <c r="DS398" s="71" t="str">
        <f t="shared" si="6638"/>
        <v/>
      </c>
      <c r="DT398" s="71" t="str">
        <f t="shared" si="6639"/>
        <v/>
      </c>
      <c r="DU398" s="71" t="str">
        <f t="shared" si="6640"/>
        <v/>
      </c>
      <c r="DV398" s="71" t="str">
        <f t="shared" si="6641"/>
        <v/>
      </c>
      <c r="DW398" s="71" t="str">
        <f t="shared" si="6642"/>
        <v/>
      </c>
      <c r="DX398" s="71" t="str">
        <f t="shared" si="6643"/>
        <v/>
      </c>
      <c r="DY398" s="71" t="str">
        <f t="shared" si="6644"/>
        <v/>
      </c>
      <c r="DZ398" s="71" t="str">
        <f t="shared" si="6645"/>
        <v/>
      </c>
      <c r="EA398" s="71" t="str">
        <f t="shared" si="6646"/>
        <v/>
      </c>
      <c r="EB398" s="71" t="str">
        <f t="shared" si="6647"/>
        <v/>
      </c>
      <c r="EC398" s="71" t="str">
        <f t="shared" si="6648"/>
        <v/>
      </c>
      <c r="ED398" s="71" t="str">
        <f t="shared" si="6649"/>
        <v/>
      </c>
      <c r="EE398" s="71" t="str">
        <f t="shared" si="6650"/>
        <v/>
      </c>
      <c r="EF398" s="71" t="str">
        <f t="shared" si="6651"/>
        <v/>
      </c>
      <c r="EG398" s="71" t="str">
        <f t="shared" si="6652"/>
        <v/>
      </c>
      <c r="EH398" s="71" t="str">
        <f t="shared" si="6653"/>
        <v/>
      </c>
      <c r="EI398" s="71" t="str">
        <f t="shared" si="6654"/>
        <v/>
      </c>
      <c r="EJ398" s="71" t="str">
        <f t="shared" si="6655"/>
        <v/>
      </c>
      <c r="EK398" s="71" t="str">
        <f t="shared" si="6656"/>
        <v/>
      </c>
      <c r="EL398" s="71" t="str">
        <f t="shared" si="6657"/>
        <v/>
      </c>
      <c r="EM398" s="71" t="str">
        <f t="shared" si="6658"/>
        <v/>
      </c>
      <c r="EN398" s="71" t="str">
        <f t="shared" si="6659"/>
        <v/>
      </c>
      <c r="EO398" s="71" t="str">
        <f t="shared" si="6660"/>
        <v/>
      </c>
      <c r="EP398" s="71" t="str">
        <f t="shared" si="6661"/>
        <v/>
      </c>
      <c r="EQ398" s="71" t="str">
        <f t="shared" si="6662"/>
        <v/>
      </c>
      <c r="ER398" s="71" t="str">
        <f t="shared" si="6663"/>
        <v/>
      </c>
      <c r="ES398" s="71" t="str">
        <f t="shared" si="6664"/>
        <v/>
      </c>
      <c r="ET398" s="71" t="str">
        <f t="shared" si="6665"/>
        <v/>
      </c>
      <c r="EU398" s="71" t="str">
        <f t="shared" si="6666"/>
        <v/>
      </c>
      <c r="EV398" s="71" t="str">
        <f t="shared" si="6667"/>
        <v/>
      </c>
      <c r="EW398" s="71" t="str">
        <f t="shared" si="6668"/>
        <v/>
      </c>
      <c r="EX398" s="71" t="str">
        <f t="shared" si="6669"/>
        <v/>
      </c>
      <c r="EY398" s="71" t="str">
        <f t="shared" si="6670"/>
        <v/>
      </c>
      <c r="EZ398" s="71" t="str">
        <f t="shared" si="6671"/>
        <v/>
      </c>
      <c r="FA398" s="71" t="str">
        <f t="shared" si="6672"/>
        <v/>
      </c>
      <c r="FB398" s="71" t="str">
        <f t="shared" si="6673"/>
        <v/>
      </c>
      <c r="FC398" s="71" t="str">
        <f t="shared" si="6674"/>
        <v/>
      </c>
      <c r="FD398" s="71" t="str">
        <f t="shared" si="6675"/>
        <v/>
      </c>
      <c r="FE398" s="71" t="str">
        <f t="shared" si="6676"/>
        <v/>
      </c>
      <c r="FF398" s="71" t="str">
        <f t="shared" si="6677"/>
        <v/>
      </c>
      <c r="FG398" s="71" t="str">
        <f t="shared" si="6678"/>
        <v/>
      </c>
      <c r="FH398" s="71" t="str">
        <f t="shared" si="6679"/>
        <v/>
      </c>
      <c r="FI398" s="71" t="str">
        <f t="shared" si="6680"/>
        <v/>
      </c>
      <c r="FJ398" s="71" t="str">
        <f t="shared" si="6681"/>
        <v/>
      </c>
      <c r="FK398" s="71" t="str">
        <f t="shared" si="6682"/>
        <v/>
      </c>
      <c r="FL398" s="71" t="str">
        <f t="shared" si="6683"/>
        <v/>
      </c>
      <c r="FM398" s="71" t="str">
        <f t="shared" si="6684"/>
        <v/>
      </c>
      <c r="FN398" s="71" t="str">
        <f t="shared" si="6685"/>
        <v/>
      </c>
      <c r="FO398" s="71" t="str">
        <f t="shared" si="6686"/>
        <v/>
      </c>
      <c r="FP398" s="71" t="str">
        <f t="shared" si="6687"/>
        <v/>
      </c>
      <c r="FQ398" s="71" t="str">
        <f t="shared" si="6688"/>
        <v/>
      </c>
      <c r="FR398" s="71" t="str">
        <f t="shared" si="6689"/>
        <v/>
      </c>
      <c r="FS398" s="71" t="str">
        <f t="shared" si="6690"/>
        <v/>
      </c>
    </row>
    <row r="399" spans="1:175" ht="16.5">
      <c r="A399" s="134"/>
      <c r="B399" s="80" t="s">
        <v>1066</v>
      </c>
      <c r="C399" s="147" t="s">
        <v>1067</v>
      </c>
      <c r="T399" s="152" t="s">
        <v>1068</v>
      </c>
      <c r="U399" s="85" t="s">
        <v>1069</v>
      </c>
      <c r="CN399" s="70" t="str">
        <f t="shared" si="6312"/>
        <v>InitUnitState('IK5A',,,,,,,,,,)</v>
      </c>
      <c r="CO399" s="70" t="str">
        <f t="shared" si="6313"/>
        <v>InitUnitNormal('IK5A',,,,,,,,,,)</v>
      </c>
      <c r="CP399" s="70" t="str">
        <f t="shared" si="6314"/>
        <v>InitUnitMagic('IK5A',,,,,,,,,,)</v>
      </c>
      <c r="CQ399" s="70" t="str">
        <f t="shared" si="6315"/>
        <v>InitUnitAdd('IK5A',,,,,,,,,,)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InitEquipData('IK5A',,"",,,,,'','','','','','',"ReplaceableTextures\\CommandButtons\\BTNSST14.blp")</v>
      </c>
      <c r="CU399" s="95" t="str">
        <f t="shared" si="6316"/>
        <v>|n</v>
      </c>
      <c r="CV399" s="61" t="str">
        <f t="shared" si="6311"/>
        <v>护甲穿透|Cffffc926+150|n|n|r|Cffaaaaaa○刻印槽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6317"/>
        <v/>
      </c>
      <c r="DC399" s="71" t="str">
        <f t="shared" si="6318"/>
        <v/>
      </c>
      <c r="DD399" s="71" t="str">
        <f t="shared" si="6319"/>
        <v/>
      </c>
      <c r="DE399" s="71" t="str">
        <f t="shared" si="6320"/>
        <v/>
      </c>
      <c r="DF399" s="71" t="str">
        <f t="shared" si="6321"/>
        <v/>
      </c>
      <c r="DG399" s="71" t="str">
        <f t="shared" si="6322"/>
        <v/>
      </c>
      <c r="DH399" s="71" t="str">
        <f t="shared" si="6323"/>
        <v/>
      </c>
      <c r="DI399" s="71" t="str">
        <f t="shared" si="6324"/>
        <v/>
      </c>
      <c r="DJ399" s="71" t="str">
        <f t="shared" si="6325"/>
        <v/>
      </c>
      <c r="DK399" s="71" t="str">
        <f t="shared" si="6326"/>
        <v/>
      </c>
      <c r="DL399" s="71" t="str">
        <f t="shared" si="6327"/>
        <v/>
      </c>
      <c r="DM399" s="71" t="str">
        <f t="shared" si="6328"/>
        <v/>
      </c>
      <c r="DN399" s="71" t="str">
        <f t="shared" si="6329"/>
        <v/>
      </c>
      <c r="DO399" s="71" t="str">
        <f t="shared" si="6330"/>
        <v/>
      </c>
      <c r="DP399" s="71" t="str">
        <f t="shared" si="6331"/>
        <v/>
      </c>
      <c r="DQ399" s="71" t="str">
        <f t="shared" si="6332"/>
        <v/>
      </c>
      <c r="DR399" s="71" t="str">
        <f t="shared" si="6333"/>
        <v/>
      </c>
      <c r="DS399" s="71" t="str">
        <f t="shared" si="6334"/>
        <v/>
      </c>
      <c r="DT399" s="71" t="str">
        <f t="shared" si="6335"/>
        <v/>
      </c>
      <c r="DU399" s="71" t="str">
        <f t="shared" si="6336"/>
        <v/>
      </c>
      <c r="DV399" s="71" t="str">
        <f t="shared" si="6337"/>
        <v/>
      </c>
      <c r="DW399" s="71" t="str">
        <f t="shared" si="6338"/>
        <v/>
      </c>
      <c r="DX399" s="71" t="str">
        <f t="shared" si="6339"/>
        <v/>
      </c>
      <c r="DY399" s="71" t="str">
        <f t="shared" si="6340"/>
        <v/>
      </c>
      <c r="DZ399" s="71" t="str">
        <f t="shared" si="6341"/>
        <v/>
      </c>
      <c r="EA399" s="71" t="str">
        <f t="shared" si="6342"/>
        <v/>
      </c>
      <c r="EB399" s="71" t="str">
        <f t="shared" si="6343"/>
        <v/>
      </c>
      <c r="EC399" s="71" t="str">
        <f t="shared" si="6344"/>
        <v/>
      </c>
      <c r="ED399" s="71" t="str">
        <f t="shared" si="6345"/>
        <v/>
      </c>
      <c r="EE399" s="71" t="str">
        <f t="shared" si="6346"/>
        <v/>
      </c>
      <c r="EF399" s="71" t="str">
        <f t="shared" si="6347"/>
        <v/>
      </c>
      <c r="EG399" s="71" t="str">
        <f t="shared" si="6348"/>
        <v/>
      </c>
      <c r="EH399" s="71" t="str">
        <f t="shared" si="6349"/>
        <v/>
      </c>
      <c r="EI399" s="71" t="str">
        <f t="shared" si="6350"/>
        <v/>
      </c>
      <c r="EJ399" s="71" t="str">
        <f t="shared" si="6351"/>
        <v/>
      </c>
      <c r="EK399" s="71" t="str">
        <f t="shared" si="6352"/>
        <v/>
      </c>
      <c r="EL399" s="71" t="str">
        <f t="shared" si="6353"/>
        <v/>
      </c>
      <c r="EM399" s="71" t="str">
        <f t="shared" si="6354"/>
        <v/>
      </c>
      <c r="EN399" s="71" t="str">
        <f t="shared" si="6355"/>
        <v/>
      </c>
      <c r="EO399" s="71" t="str">
        <f t="shared" si="6356"/>
        <v/>
      </c>
      <c r="EP399" s="71" t="str">
        <f t="shared" si="6357"/>
        <v/>
      </c>
      <c r="EQ399" s="71" t="str">
        <f t="shared" si="6358"/>
        <v/>
      </c>
      <c r="ER399" s="71" t="str">
        <f t="shared" si="6359"/>
        <v/>
      </c>
      <c r="ES399" s="71" t="str">
        <f t="shared" si="6360"/>
        <v/>
      </c>
      <c r="ET399" s="71" t="str">
        <f t="shared" si="6361"/>
        <v/>
      </c>
      <c r="EU399" s="71" t="str">
        <f t="shared" si="6362"/>
        <v/>
      </c>
      <c r="EV399" s="71" t="str">
        <f t="shared" si="6363"/>
        <v/>
      </c>
      <c r="EW399" s="71" t="str">
        <f t="shared" si="6364"/>
        <v/>
      </c>
      <c r="EX399" s="71" t="str">
        <f t="shared" si="6365"/>
        <v/>
      </c>
      <c r="EY399" s="71" t="str">
        <f t="shared" si="6366"/>
        <v/>
      </c>
      <c r="EZ399" s="71" t="str">
        <f t="shared" si="6367"/>
        <v/>
      </c>
      <c r="FA399" s="71" t="str">
        <f t="shared" si="6368"/>
        <v/>
      </c>
      <c r="FB399" s="71" t="str">
        <f t="shared" si="6369"/>
        <v/>
      </c>
      <c r="FC399" s="71" t="str">
        <f t="shared" si="6370"/>
        <v/>
      </c>
      <c r="FD399" s="71" t="str">
        <f t="shared" si="6371"/>
        <v/>
      </c>
      <c r="FE399" s="71" t="str">
        <f t="shared" si="6372"/>
        <v/>
      </c>
      <c r="FF399" s="71" t="str">
        <f t="shared" si="6373"/>
        <v/>
      </c>
      <c r="FG399" s="71" t="str">
        <f t="shared" si="6374"/>
        <v/>
      </c>
      <c r="FH399" s="71" t="str">
        <f t="shared" si="6375"/>
        <v/>
      </c>
      <c r="FI399" s="71" t="str">
        <f t="shared" si="6376"/>
        <v/>
      </c>
      <c r="FJ399" s="71" t="str">
        <f t="shared" si="6377"/>
        <v/>
      </c>
      <c r="FK399" s="71" t="str">
        <f t="shared" si="6378"/>
        <v/>
      </c>
      <c r="FL399" s="71" t="str">
        <f t="shared" si="6379"/>
        <v/>
      </c>
      <c r="FM399" s="71" t="str">
        <f t="shared" si="6380"/>
        <v/>
      </c>
      <c r="FN399" s="71" t="str">
        <f t="shared" si="6381"/>
        <v/>
      </c>
      <c r="FO399" s="71" t="str">
        <f t="shared" si="6382"/>
        <v/>
      </c>
      <c r="FP399" s="71" t="str">
        <f t="shared" si="6383"/>
        <v/>
      </c>
      <c r="FQ399" s="71" t="str">
        <f t="shared" si="6384"/>
        <v/>
      </c>
      <c r="FR399" s="71" t="str">
        <f t="shared" si="6385"/>
        <v/>
      </c>
      <c r="FS399" s="71" t="str">
        <f t="shared" si="6386"/>
        <v/>
      </c>
    </row>
    <row r="400" spans="1:175" ht="16.5">
      <c r="A400" s="134"/>
      <c r="B400" s="80" t="s">
        <v>1070</v>
      </c>
      <c r="C400" s="147" t="s">
        <v>1067</v>
      </c>
      <c r="K400" s="149"/>
      <c r="T400" s="152" t="s">
        <v>1071</v>
      </c>
      <c r="U400" s="85" t="s">
        <v>1069</v>
      </c>
      <c r="CN400" s="70" t="str">
        <f t="shared" ref="CN400:CN407" si="6691">"InitUnitState('"&amp;B400&amp;"',"&amp;V400&amp;","&amp;W400&amp;","&amp;X400&amp;","&amp;Y400&amp;","&amp;Z400&amp;","&amp;AA400&amp;","&amp;AB400&amp;","&amp;AC400&amp;","&amp;AD400&amp;","&amp;AE400&amp;")"</f>
        <v>InitUnitState('IK5B',,,,,,,,,,)</v>
      </c>
      <c r="CO400" s="70" t="str">
        <f t="shared" ref="CO400:CO407" si="6692">"InitUnitNormal('"&amp;B400&amp;"',"&amp;AF400&amp;","&amp;AG400&amp;","&amp;AH400&amp;","&amp;AI400&amp;","&amp;AJ400&amp;","&amp;AK400&amp;","&amp;AL400&amp;","&amp;AM400&amp;","&amp;AN400&amp;","&amp;AO400&amp;")"</f>
        <v>InitUnitNormal('IK5B',,,,,,,,,,)</v>
      </c>
      <c r="CP400" s="70" t="str">
        <f t="shared" ref="CP400:CP407" si="6693">"InitUnitMagic('"&amp;B400&amp;"',"&amp;AP400&amp;","&amp;AQ400&amp;","&amp;AR400&amp;","&amp;AS400&amp;","&amp;AT400&amp;","&amp;AU400&amp;","&amp;AV400&amp;","&amp;AW400&amp;","&amp;BI400&amp;","&amp;BJ400&amp;")"</f>
        <v>InitUnitMagic('IK5B',,,,,,,,,,)</v>
      </c>
      <c r="CQ400" s="70" t="str">
        <f t="shared" ref="CQ400:CQ407" si="6694">"InitUnitAdd('"&amp;B400&amp;"',"&amp;BK400&amp;","&amp;BL400&amp;","&amp;BM400&amp;","&amp;BN400&amp;","&amp;BO400&amp;","&amp;BP400&amp;","&amp;BQ400&amp;","&amp;BR400&amp;","&amp;BS400&amp;","&amp;BT400&amp;")"</f>
        <v>InitUnitAdd('IK5B',,,,,,,,,,)</v>
      </c>
      <c r="CR400" s="70" t="str">
        <f t="shared" ref="CR400:CR407" si="6695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InitEquipData('IK5B',,"",,,,,'','','','','','',"ReplaceableTextures\\CommandButtons\\BTNSST14.blp")</v>
      </c>
      <c r="CU400" s="95" t="str">
        <f t="shared" ref="CU400:CU407" si="6696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6311"/>
        <v>护甲穿透|Cffffc926+150|n|n|r|Cffaaaaaa○|CffFFD24D金之符印+1|r|r|n|n|Cff00ff7f点击穿戴或脱卸。|r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6697">IF(V400="","","|n"&amp;DB$2&amp;"+"&amp;V400&amp;DB$1)</f>
        <v/>
      </c>
      <c r="DC400" s="71" t="str">
        <f t="shared" ref="DC400:DC407" si="6698">IF(W400="","","|n"&amp;DC$2&amp;"+"&amp;W400&amp;DC$1)</f>
        <v/>
      </c>
      <c r="DD400" s="71" t="str">
        <f t="shared" ref="DD400:DD407" si="6699">IF(X400="","","|n"&amp;DD$2&amp;"+"&amp;X400&amp;DD$1)</f>
        <v/>
      </c>
      <c r="DE400" s="71" t="str">
        <f t="shared" ref="DE400:DE407" si="6700">IF(Y400="","","|n"&amp;DE$2&amp;"+"&amp;Y400&amp;DE$1)</f>
        <v/>
      </c>
      <c r="DF400" s="71" t="str">
        <f t="shared" ref="DF400:DF407" si="6701">IF(Z400="","","|n"&amp;DF$2&amp;"+"&amp;Z400&amp;DF$1)</f>
        <v/>
      </c>
      <c r="DG400" s="71" t="str">
        <f t="shared" ref="DG400:DG407" si="6702">IF(AA400="","","|n"&amp;DG$2&amp;"+"&amp;AA400&amp;DG$1)</f>
        <v/>
      </c>
      <c r="DH400" s="71" t="str">
        <f t="shared" ref="DH400:DH407" si="6703">IF(AB400="","","|n"&amp;DH$2&amp;"+"&amp;AB400&amp;DH$1)</f>
        <v/>
      </c>
      <c r="DI400" s="71" t="str">
        <f t="shared" ref="DI400:DI407" si="6704">IF(AC400="","","|n"&amp;DI$2&amp;"+"&amp;AC400&amp;DI$1)</f>
        <v/>
      </c>
      <c r="DJ400" s="71" t="str">
        <f t="shared" ref="DJ400:DJ407" si="6705">IF(AD400="","","|n"&amp;DJ$2&amp;"+"&amp;AD400&amp;DJ$1)</f>
        <v/>
      </c>
      <c r="DK400" s="71" t="str">
        <f t="shared" ref="DK400:DK407" si="6706">IF(AE400="","","|n"&amp;DK$2&amp;"+"&amp;AE400&amp;DK$1)</f>
        <v/>
      </c>
      <c r="DL400" s="71" t="str">
        <f t="shared" ref="DL400:DL407" si="6707">IF(AF400="","","|n"&amp;DL$2&amp;"+"&amp;AF400&amp;DL$1)</f>
        <v/>
      </c>
      <c r="DM400" s="71" t="str">
        <f t="shared" ref="DM400:DM407" si="6708">IF(AG400="","","|n"&amp;DM$2&amp;"+"&amp;AG400&amp;DM$1)</f>
        <v/>
      </c>
      <c r="DN400" s="71" t="str">
        <f t="shared" ref="DN400:DN407" si="6709">IF(AH400="","","|n"&amp;DN$2&amp;"+"&amp;AH400&amp;DN$1)</f>
        <v/>
      </c>
      <c r="DO400" s="71" t="str">
        <f t="shared" ref="DO400:DO407" si="6710">IF(AI400="","","|n"&amp;DO$2&amp;"+"&amp;AI400&amp;DO$1)</f>
        <v/>
      </c>
      <c r="DP400" s="71" t="str">
        <f t="shared" ref="DP400:DP407" si="6711">IF(AJ400="","","|n"&amp;DP$2&amp;"+"&amp;AJ400&amp;DP$1)</f>
        <v/>
      </c>
      <c r="DQ400" s="71" t="str">
        <f t="shared" ref="DQ400:DQ407" si="6712">IF(AK400="","","|n"&amp;DQ$2&amp;"+"&amp;AK400&amp;DQ$1)</f>
        <v/>
      </c>
      <c r="DR400" s="71" t="str">
        <f t="shared" ref="DR400:DR407" si="6713">IF(AL400="","","|n"&amp;DR$2&amp;"+"&amp;AL400&amp;DR$1)</f>
        <v/>
      </c>
      <c r="DS400" s="71" t="str">
        <f t="shared" ref="DS400:DS407" si="6714">IF(AM400="","","|n"&amp;DS$2&amp;"+"&amp;AM400&amp;DS$1)</f>
        <v/>
      </c>
      <c r="DT400" s="71" t="str">
        <f t="shared" ref="DT400:DT407" si="6715">IF(AN400="","","|n"&amp;DT$2&amp;"+"&amp;AN400&amp;DT$1)</f>
        <v/>
      </c>
      <c r="DU400" s="71" t="str">
        <f t="shared" ref="DU400:DU407" si="6716">IF(AO400="","","|n"&amp;DU$2&amp;"+"&amp;AO400&amp;DU$1)</f>
        <v/>
      </c>
      <c r="DV400" s="71" t="str">
        <f t="shared" ref="DV400:DV407" si="6717">IF(AP400="","","|n"&amp;DV$2&amp;"+"&amp;AP400&amp;DV$1)</f>
        <v/>
      </c>
      <c r="DW400" s="71" t="str">
        <f t="shared" ref="DW400:DW407" si="6718">IF(AQ400="","","|n"&amp;DW$2&amp;"+"&amp;AQ400&amp;DW$1)</f>
        <v/>
      </c>
      <c r="DX400" s="71" t="str">
        <f t="shared" ref="DX400:DX407" si="6719">IF(AR400="","","|n"&amp;DX$2&amp;"+"&amp;AR400&amp;DX$1)</f>
        <v/>
      </c>
      <c r="DY400" s="71" t="str">
        <f t="shared" ref="DY400:DY407" si="6720">IF(AS400="","","|n"&amp;DY$2&amp;"+"&amp;AS400&amp;DY$1)</f>
        <v/>
      </c>
      <c r="DZ400" s="71" t="str">
        <f t="shared" ref="DZ400:DZ407" si="6721">IF(AT400="","","|n"&amp;DZ$2&amp;"+"&amp;AT400&amp;DZ$1)</f>
        <v/>
      </c>
      <c r="EA400" s="71" t="str">
        <f t="shared" ref="EA400:EA407" si="6722">IF(AU400="","","|n"&amp;EA$2&amp;"+"&amp;AU400&amp;EA$1)</f>
        <v/>
      </c>
      <c r="EB400" s="71" t="str">
        <f t="shared" ref="EB400:EB407" si="6723">IF(AV400="","","|n"&amp;EB$2&amp;"+"&amp;AV400&amp;EB$1)</f>
        <v/>
      </c>
      <c r="EC400" s="71" t="str">
        <f t="shared" ref="EC400:EC407" si="6724">IF(AW400="","","|n"&amp;EC$2&amp;"+"&amp;AW400&amp;EC$1)</f>
        <v/>
      </c>
      <c r="ED400" s="71" t="str">
        <f t="shared" ref="ED400:ED407" si="6725">IF(AX400="","","|n"&amp;ED$2&amp;"+"&amp;AX400&amp;ED$1)</f>
        <v/>
      </c>
      <c r="EE400" s="71" t="str">
        <f t="shared" ref="EE400:EE407" si="6726">IF(AY400="","","|n"&amp;EE$2&amp;"+"&amp;AY400&amp;EE$1)</f>
        <v/>
      </c>
      <c r="EF400" s="71" t="str">
        <f t="shared" ref="EF400:EF407" si="6727">IF(AZ400="","","|n"&amp;EF$2&amp;"+"&amp;AZ400&amp;EF$1)</f>
        <v/>
      </c>
      <c r="EG400" s="71" t="str">
        <f t="shared" ref="EG400:EG407" si="6728">IF(BA400="","","|n"&amp;EG$2&amp;"+"&amp;BA400&amp;EG$1)</f>
        <v/>
      </c>
      <c r="EH400" s="71" t="str">
        <f t="shared" ref="EH400:EH407" si="6729">IF(BB400="","","|n"&amp;EH$2&amp;"+"&amp;BB400&amp;EH$1)</f>
        <v/>
      </c>
      <c r="EI400" s="71" t="str">
        <f t="shared" ref="EI400:EI407" si="6730">IF(BC400="","","|n"&amp;EI$2&amp;"+"&amp;BC400&amp;EI$1)</f>
        <v/>
      </c>
      <c r="EJ400" s="71" t="str">
        <f t="shared" ref="EJ400:EJ407" si="6731">IF(BD400="","","|n"&amp;EJ$2&amp;"+"&amp;BD400&amp;EJ$1)</f>
        <v/>
      </c>
      <c r="EK400" s="71" t="str">
        <f t="shared" ref="EK400:EK407" si="6732">IF(BE400="","","|n"&amp;EK$2&amp;"+"&amp;BE400&amp;EK$1)</f>
        <v/>
      </c>
      <c r="EL400" s="71" t="str">
        <f t="shared" ref="EL400:EL407" si="6733">IF(BF400="","","|n"&amp;EL$2&amp;"+"&amp;BF400&amp;EL$1)</f>
        <v/>
      </c>
      <c r="EM400" s="71" t="str">
        <f t="shared" ref="EM400:EM407" si="6734">IF(BG400="","","|n"&amp;EM$2&amp;"+"&amp;BG400&amp;EM$1)</f>
        <v/>
      </c>
      <c r="EN400" s="71" t="str">
        <f t="shared" ref="EN400:EN407" si="6735">IF(BH400="","","|n"&amp;EN$2&amp;"+"&amp;BH400&amp;EN$1)</f>
        <v/>
      </c>
      <c r="EO400" s="71" t="str">
        <f t="shared" ref="EO400:EO407" si="6736">IF(BI400="","","|n"&amp;EO$2&amp;"+"&amp;BI400&amp;EO$1)</f>
        <v/>
      </c>
      <c r="EP400" s="71" t="str">
        <f t="shared" ref="EP400:EP407" si="6737">IF(BJ400="","","|n"&amp;EP$2&amp;"+"&amp;BJ400&amp;EP$1)</f>
        <v/>
      </c>
      <c r="EQ400" s="71" t="str">
        <f t="shared" ref="EQ400:EQ407" si="6738">IF(BK400="","","|n"&amp;EQ$2&amp;"+"&amp;BK400&amp;EQ$1)</f>
        <v/>
      </c>
      <c r="ER400" s="71" t="str">
        <f t="shared" ref="ER400:ER407" si="6739">IF(BL400="","","|n"&amp;ER$2&amp;"+"&amp;BL400&amp;ER$1)</f>
        <v/>
      </c>
      <c r="ES400" s="71" t="str">
        <f t="shared" ref="ES400:ES407" si="6740">IF(BM400="","","|n"&amp;ES$2&amp;"+"&amp;BM400&amp;ES$1)</f>
        <v/>
      </c>
      <c r="ET400" s="71" t="str">
        <f t="shared" ref="ET400:ET407" si="6741">IF(BN400="","","|n"&amp;ET$2&amp;"+"&amp;BN400&amp;ET$1)</f>
        <v/>
      </c>
      <c r="EU400" s="71" t="str">
        <f t="shared" ref="EU400:EU407" si="6742">IF(BO400="","","|n"&amp;EU$2&amp;"+"&amp;BO400&amp;EU$1)</f>
        <v/>
      </c>
      <c r="EV400" s="71" t="str">
        <f t="shared" ref="EV400:EV407" si="6743">IF(BP400="","","|n"&amp;EV$2&amp;"+"&amp;BP400&amp;EV$1)</f>
        <v/>
      </c>
      <c r="EW400" s="71" t="str">
        <f t="shared" ref="EW400:EW407" si="6744">IF(BQ400="","","|n"&amp;EW$2&amp;"+"&amp;BQ400&amp;EW$1)</f>
        <v/>
      </c>
      <c r="EX400" s="71" t="str">
        <f t="shared" ref="EX400:EX407" si="6745">IF(BR400="","","|n"&amp;EX$2&amp;"+"&amp;BR400&amp;EX$1)</f>
        <v/>
      </c>
      <c r="EY400" s="71" t="str">
        <f t="shared" ref="EY400:EY407" si="6746">IF(BS400="","","|n"&amp;EY$2&amp;"+"&amp;BS400&amp;EY$1)</f>
        <v/>
      </c>
      <c r="EZ400" s="71" t="str">
        <f t="shared" ref="EZ400:EZ407" si="6747">IF(BT400="","","|n"&amp;EZ$2&amp;"+"&amp;BT400&amp;EZ$1)</f>
        <v/>
      </c>
      <c r="FA400" s="71" t="str">
        <f t="shared" ref="FA400:FA407" si="6748">IF(BU400="","","|n"&amp;FA$2&amp;"+"&amp;BU400&amp;FA$1)</f>
        <v/>
      </c>
      <c r="FB400" s="71" t="str">
        <f t="shared" ref="FB400:FB407" si="6749">IF(BV400="","","|n"&amp;FB$2&amp;"+"&amp;BV400&amp;FB$1)</f>
        <v/>
      </c>
      <c r="FC400" s="71" t="str">
        <f t="shared" ref="FC400:FC407" si="6750">IF(BW400="","","|n"&amp;FC$2&amp;"+"&amp;BW400&amp;FC$1)</f>
        <v/>
      </c>
      <c r="FD400" s="71" t="str">
        <f t="shared" ref="FD400:FD407" si="6751">IF(BX400="","","|n"&amp;FD$2&amp;"+"&amp;BX400&amp;FD$1)</f>
        <v/>
      </c>
      <c r="FE400" s="71" t="str">
        <f t="shared" ref="FE400:FE407" si="6752">IF(BY400="","","|n"&amp;FE$2&amp;"+"&amp;BY400&amp;FE$1)</f>
        <v/>
      </c>
      <c r="FF400" s="71" t="str">
        <f t="shared" ref="FF400:FF407" si="6753">IF(BZ400="","","|n"&amp;FF$2&amp;"+"&amp;BZ400&amp;FF$1)</f>
        <v/>
      </c>
      <c r="FG400" s="71" t="str">
        <f t="shared" ref="FG400:FG407" si="6754">IF(CA400="","","|n"&amp;FG$2&amp;"+"&amp;CA400&amp;FG$1)</f>
        <v/>
      </c>
      <c r="FH400" s="71" t="str">
        <f t="shared" ref="FH400:FH407" si="6755">IF(CB400="","","|n"&amp;FH$2&amp;"+"&amp;CB400&amp;FH$1)</f>
        <v/>
      </c>
      <c r="FI400" s="71" t="str">
        <f t="shared" ref="FI400:FI407" si="6756">IF(CC400="","","|n"&amp;FI$2&amp;"+"&amp;CC400&amp;FI$1)</f>
        <v/>
      </c>
      <c r="FJ400" s="71" t="str">
        <f t="shared" ref="FJ400:FJ407" si="6757">IF(CD400="","","|n"&amp;FJ$2&amp;"+"&amp;CD400&amp;FJ$1)</f>
        <v/>
      </c>
      <c r="FK400" s="71" t="str">
        <f t="shared" ref="FK400:FK407" si="6758">IF(CE400="","","|n"&amp;FK$2&amp;"+"&amp;CE400&amp;FK$1)</f>
        <v/>
      </c>
      <c r="FL400" s="71" t="str">
        <f t="shared" ref="FL400:FL407" si="6759">IF(CF400="","","|n"&amp;FL$2&amp;"+"&amp;CF400&amp;FL$1)</f>
        <v/>
      </c>
      <c r="FM400" s="71" t="str">
        <f t="shared" ref="FM400:FM407" si="6760">IF(CG400="","","|n"&amp;FM$2&amp;"+"&amp;CG400&amp;FM$1)</f>
        <v/>
      </c>
      <c r="FN400" s="71" t="str">
        <f t="shared" ref="FN400:FN407" si="6761">IF(CH400="","","|n"&amp;FN$2&amp;"+"&amp;CH400&amp;FN$1)</f>
        <v/>
      </c>
      <c r="FO400" s="71" t="str">
        <f t="shared" ref="FO400:FO407" si="6762">IF(CI400="","","|n"&amp;FO$2&amp;"+"&amp;CI400&amp;FO$1)</f>
        <v/>
      </c>
      <c r="FP400" s="71" t="str">
        <f t="shared" ref="FP400:FP407" si="6763">IF(CJ400="","","|n"&amp;FP$2&amp;"+"&amp;CJ400&amp;FP$1)</f>
        <v/>
      </c>
      <c r="FQ400" s="71" t="str">
        <f t="shared" ref="FQ400:FQ407" si="6764">IF(CK400="","","|n"&amp;FQ$2&amp;"+"&amp;CK400&amp;FQ$1)</f>
        <v/>
      </c>
      <c r="FR400" s="71" t="str">
        <f t="shared" ref="FR400:FR407" si="6765">IF(CL400="","","|n"&amp;FR$2&amp;"+"&amp;CL400&amp;FR$1)</f>
        <v/>
      </c>
      <c r="FS400" s="71" t="str">
        <f t="shared" ref="FS400:FS407" si="6766">IF(CM400="","","|n"&amp;FS$2&amp;"+"&amp;CM400&amp;FS$1)</f>
        <v/>
      </c>
    </row>
    <row r="401" spans="1:175" ht="16.5">
      <c r="A401" s="134"/>
      <c r="B401" s="80" t="s">
        <v>1072</v>
      </c>
      <c r="C401" s="147" t="s">
        <v>1067</v>
      </c>
      <c r="K401" s="150"/>
      <c r="T401" s="152" t="s">
        <v>1073</v>
      </c>
      <c r="U401" s="85" t="s">
        <v>1069</v>
      </c>
      <c r="CN401" s="70" t="str">
        <f t="shared" si="6691"/>
        <v>InitUnitState('IK5C',,,,,,,,,,)</v>
      </c>
      <c r="CO401" s="70" t="str">
        <f t="shared" si="6692"/>
        <v>InitUnitNormal('IK5C',,,,,,,,,,)</v>
      </c>
      <c r="CP401" s="70" t="str">
        <f t="shared" si="6693"/>
        <v>InitUnitMagic('IK5C',,,,,,,,,,)</v>
      </c>
      <c r="CQ401" s="70" t="str">
        <f t="shared" si="6694"/>
        <v>InitUnitAdd('IK5C',,,,,,,,,,)</v>
      </c>
      <c r="CR401" s="70" t="str">
        <f t="shared" si="6695"/>
        <v>InitEquipData('IK5C',,"",,,,,'','','','','','',"ReplaceableTextures\\CommandButtons\\BTNSST14.blp")</v>
      </c>
      <c r="CU401" s="95" t="str">
        <f t="shared" si="6696"/>
        <v>|n</v>
      </c>
      <c r="CV401" s="61" t="str">
        <f t="shared" si="6311"/>
        <v>护甲穿透|Cffffc926+150|n|n|r|Cffaaaaaa○|CffFFD24D木之符印+1|r|r|n|n|Cff00ff7f点击穿戴或脱卸。|r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6697"/>
        <v/>
      </c>
      <c r="DC401" s="71" t="str">
        <f t="shared" si="6698"/>
        <v/>
      </c>
      <c r="DD401" s="71" t="str">
        <f t="shared" si="6699"/>
        <v/>
      </c>
      <c r="DE401" s="71" t="str">
        <f t="shared" si="6700"/>
        <v/>
      </c>
      <c r="DF401" s="71" t="str">
        <f t="shared" si="6701"/>
        <v/>
      </c>
      <c r="DG401" s="71" t="str">
        <f t="shared" si="6702"/>
        <v/>
      </c>
      <c r="DH401" s="71" t="str">
        <f t="shared" si="6703"/>
        <v/>
      </c>
      <c r="DI401" s="71" t="str">
        <f t="shared" si="6704"/>
        <v/>
      </c>
      <c r="DJ401" s="71" t="str">
        <f t="shared" si="6705"/>
        <v/>
      </c>
      <c r="DK401" s="71" t="str">
        <f t="shared" si="6706"/>
        <v/>
      </c>
      <c r="DL401" s="71" t="str">
        <f t="shared" si="6707"/>
        <v/>
      </c>
      <c r="DM401" s="71" t="str">
        <f t="shared" si="6708"/>
        <v/>
      </c>
      <c r="DN401" s="71" t="str">
        <f t="shared" si="6709"/>
        <v/>
      </c>
      <c r="DO401" s="71" t="str">
        <f t="shared" si="6710"/>
        <v/>
      </c>
      <c r="DP401" s="71" t="str">
        <f t="shared" si="6711"/>
        <v/>
      </c>
      <c r="DQ401" s="71" t="str">
        <f t="shared" si="6712"/>
        <v/>
      </c>
      <c r="DR401" s="71" t="str">
        <f t="shared" si="6713"/>
        <v/>
      </c>
      <c r="DS401" s="71" t="str">
        <f t="shared" si="6714"/>
        <v/>
      </c>
      <c r="DT401" s="71" t="str">
        <f t="shared" si="6715"/>
        <v/>
      </c>
      <c r="DU401" s="71" t="str">
        <f t="shared" si="6716"/>
        <v/>
      </c>
      <c r="DV401" s="71" t="str">
        <f t="shared" si="6717"/>
        <v/>
      </c>
      <c r="DW401" s="71" t="str">
        <f t="shared" si="6718"/>
        <v/>
      </c>
      <c r="DX401" s="71" t="str">
        <f t="shared" si="6719"/>
        <v/>
      </c>
      <c r="DY401" s="71" t="str">
        <f t="shared" si="6720"/>
        <v/>
      </c>
      <c r="DZ401" s="71" t="str">
        <f t="shared" si="6721"/>
        <v/>
      </c>
      <c r="EA401" s="71" t="str">
        <f t="shared" si="6722"/>
        <v/>
      </c>
      <c r="EB401" s="71" t="str">
        <f t="shared" si="6723"/>
        <v/>
      </c>
      <c r="EC401" s="71" t="str">
        <f t="shared" si="6724"/>
        <v/>
      </c>
      <c r="ED401" s="71" t="str">
        <f t="shared" si="6725"/>
        <v/>
      </c>
      <c r="EE401" s="71" t="str">
        <f t="shared" si="6726"/>
        <v/>
      </c>
      <c r="EF401" s="71" t="str">
        <f t="shared" si="6727"/>
        <v/>
      </c>
      <c r="EG401" s="71" t="str">
        <f t="shared" si="6728"/>
        <v/>
      </c>
      <c r="EH401" s="71" t="str">
        <f t="shared" si="6729"/>
        <v/>
      </c>
      <c r="EI401" s="71" t="str">
        <f t="shared" si="6730"/>
        <v/>
      </c>
      <c r="EJ401" s="71" t="str">
        <f t="shared" si="6731"/>
        <v/>
      </c>
      <c r="EK401" s="71" t="str">
        <f t="shared" si="6732"/>
        <v/>
      </c>
      <c r="EL401" s="71" t="str">
        <f t="shared" si="6733"/>
        <v/>
      </c>
      <c r="EM401" s="71" t="str">
        <f t="shared" si="6734"/>
        <v/>
      </c>
      <c r="EN401" s="71" t="str">
        <f t="shared" si="6735"/>
        <v/>
      </c>
      <c r="EO401" s="71" t="str">
        <f t="shared" si="6736"/>
        <v/>
      </c>
      <c r="EP401" s="71" t="str">
        <f t="shared" si="6737"/>
        <v/>
      </c>
      <c r="EQ401" s="71" t="str">
        <f t="shared" si="6738"/>
        <v/>
      </c>
      <c r="ER401" s="71" t="str">
        <f t="shared" si="6739"/>
        <v/>
      </c>
      <c r="ES401" s="71" t="str">
        <f t="shared" si="6740"/>
        <v/>
      </c>
      <c r="ET401" s="71" t="str">
        <f t="shared" si="6741"/>
        <v/>
      </c>
      <c r="EU401" s="71" t="str">
        <f t="shared" si="6742"/>
        <v/>
      </c>
      <c r="EV401" s="71" t="str">
        <f t="shared" si="6743"/>
        <v/>
      </c>
      <c r="EW401" s="71" t="str">
        <f t="shared" si="6744"/>
        <v/>
      </c>
      <c r="EX401" s="71" t="str">
        <f t="shared" si="6745"/>
        <v/>
      </c>
      <c r="EY401" s="71" t="str">
        <f t="shared" si="6746"/>
        <v/>
      </c>
      <c r="EZ401" s="71" t="str">
        <f t="shared" si="6747"/>
        <v/>
      </c>
      <c r="FA401" s="71" t="str">
        <f t="shared" si="6748"/>
        <v/>
      </c>
      <c r="FB401" s="71" t="str">
        <f t="shared" si="6749"/>
        <v/>
      </c>
      <c r="FC401" s="71" t="str">
        <f t="shared" si="6750"/>
        <v/>
      </c>
      <c r="FD401" s="71" t="str">
        <f t="shared" si="6751"/>
        <v/>
      </c>
      <c r="FE401" s="71" t="str">
        <f t="shared" si="6752"/>
        <v/>
      </c>
      <c r="FF401" s="71" t="str">
        <f t="shared" si="6753"/>
        <v/>
      </c>
      <c r="FG401" s="71" t="str">
        <f t="shared" si="6754"/>
        <v/>
      </c>
      <c r="FH401" s="71" t="str">
        <f t="shared" si="6755"/>
        <v/>
      </c>
      <c r="FI401" s="71" t="str">
        <f t="shared" si="6756"/>
        <v/>
      </c>
      <c r="FJ401" s="71" t="str">
        <f t="shared" si="6757"/>
        <v/>
      </c>
      <c r="FK401" s="71" t="str">
        <f t="shared" si="6758"/>
        <v/>
      </c>
      <c r="FL401" s="71" t="str">
        <f t="shared" si="6759"/>
        <v/>
      </c>
      <c r="FM401" s="71" t="str">
        <f t="shared" si="6760"/>
        <v/>
      </c>
      <c r="FN401" s="71" t="str">
        <f t="shared" si="6761"/>
        <v/>
      </c>
      <c r="FO401" s="71" t="str">
        <f t="shared" si="6762"/>
        <v/>
      </c>
      <c r="FP401" s="71" t="str">
        <f t="shared" si="6763"/>
        <v/>
      </c>
      <c r="FQ401" s="71" t="str">
        <f t="shared" si="6764"/>
        <v/>
      </c>
      <c r="FR401" s="71" t="str">
        <f t="shared" si="6765"/>
        <v/>
      </c>
      <c r="FS401" s="71" t="str">
        <f t="shared" si="6766"/>
        <v/>
      </c>
    </row>
    <row r="402" spans="1:175" ht="16.5">
      <c r="A402" s="134"/>
      <c r="B402" s="80" t="s">
        <v>1074</v>
      </c>
      <c r="C402" s="147" t="s">
        <v>1067</v>
      </c>
      <c r="K402" s="150"/>
      <c r="T402" s="152" t="s">
        <v>1075</v>
      </c>
      <c r="U402" s="85" t="s">
        <v>1069</v>
      </c>
      <c r="CN402" s="70" t="str">
        <f t="shared" si="6691"/>
        <v>InitUnitState('IK5D',,,,,,,,,,)</v>
      </c>
      <c r="CO402" s="70" t="str">
        <f t="shared" si="6692"/>
        <v>InitUnitNormal('IK5D',,,,,,,,,,)</v>
      </c>
      <c r="CP402" s="70" t="str">
        <f t="shared" si="6693"/>
        <v>InitUnitMagic('IK5D',,,,,,,,,,)</v>
      </c>
      <c r="CQ402" s="70" t="str">
        <f t="shared" si="6694"/>
        <v>InitUnitAdd('IK5D',,,,,,,,,,)</v>
      </c>
      <c r="CR402" s="70" t="str">
        <f t="shared" si="6695"/>
        <v>InitEquipData('IK5D',,"",,,,,'','','','','','',"ReplaceableTextures\\CommandButtons\\BTNSST14.blp")</v>
      </c>
      <c r="CU402" s="95" t="str">
        <f t="shared" si="6696"/>
        <v>|n</v>
      </c>
      <c r="CV402" s="61" t="str">
        <f t="shared" si="6311"/>
        <v>护甲穿透|Cffffc926+150|n|n|r|Cffaaaaaa○|CffFFD24D水之符印+1|r|r|n|n|Cff00ff7f点击穿戴或脱卸。|r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6697"/>
        <v/>
      </c>
      <c r="DC402" s="71" t="str">
        <f t="shared" si="6698"/>
        <v/>
      </c>
      <c r="DD402" s="71" t="str">
        <f t="shared" si="6699"/>
        <v/>
      </c>
      <c r="DE402" s="71" t="str">
        <f t="shared" si="6700"/>
        <v/>
      </c>
      <c r="DF402" s="71" t="str">
        <f t="shared" si="6701"/>
        <v/>
      </c>
      <c r="DG402" s="71" t="str">
        <f t="shared" si="6702"/>
        <v/>
      </c>
      <c r="DH402" s="71" t="str">
        <f t="shared" si="6703"/>
        <v/>
      </c>
      <c r="DI402" s="71" t="str">
        <f t="shared" si="6704"/>
        <v/>
      </c>
      <c r="DJ402" s="71" t="str">
        <f t="shared" si="6705"/>
        <v/>
      </c>
      <c r="DK402" s="71" t="str">
        <f t="shared" si="6706"/>
        <v/>
      </c>
      <c r="DL402" s="71" t="str">
        <f t="shared" si="6707"/>
        <v/>
      </c>
      <c r="DM402" s="71" t="str">
        <f t="shared" si="6708"/>
        <v/>
      </c>
      <c r="DN402" s="71" t="str">
        <f t="shared" si="6709"/>
        <v/>
      </c>
      <c r="DO402" s="71" t="str">
        <f t="shared" si="6710"/>
        <v/>
      </c>
      <c r="DP402" s="71" t="str">
        <f t="shared" si="6711"/>
        <v/>
      </c>
      <c r="DQ402" s="71" t="str">
        <f t="shared" si="6712"/>
        <v/>
      </c>
      <c r="DR402" s="71" t="str">
        <f t="shared" si="6713"/>
        <v/>
      </c>
      <c r="DS402" s="71" t="str">
        <f t="shared" si="6714"/>
        <v/>
      </c>
      <c r="DT402" s="71" t="str">
        <f t="shared" si="6715"/>
        <v/>
      </c>
      <c r="DU402" s="71" t="str">
        <f t="shared" si="6716"/>
        <v/>
      </c>
      <c r="DV402" s="71" t="str">
        <f t="shared" si="6717"/>
        <v/>
      </c>
      <c r="DW402" s="71" t="str">
        <f t="shared" si="6718"/>
        <v/>
      </c>
      <c r="DX402" s="71" t="str">
        <f t="shared" si="6719"/>
        <v/>
      </c>
      <c r="DY402" s="71" t="str">
        <f t="shared" si="6720"/>
        <v/>
      </c>
      <c r="DZ402" s="71" t="str">
        <f t="shared" si="6721"/>
        <v/>
      </c>
      <c r="EA402" s="71" t="str">
        <f t="shared" si="6722"/>
        <v/>
      </c>
      <c r="EB402" s="71" t="str">
        <f t="shared" si="6723"/>
        <v/>
      </c>
      <c r="EC402" s="71" t="str">
        <f t="shared" si="6724"/>
        <v/>
      </c>
      <c r="ED402" s="71" t="str">
        <f t="shared" si="6725"/>
        <v/>
      </c>
      <c r="EE402" s="71" t="str">
        <f t="shared" si="6726"/>
        <v/>
      </c>
      <c r="EF402" s="71" t="str">
        <f t="shared" si="6727"/>
        <v/>
      </c>
      <c r="EG402" s="71" t="str">
        <f t="shared" si="6728"/>
        <v/>
      </c>
      <c r="EH402" s="71" t="str">
        <f t="shared" si="6729"/>
        <v/>
      </c>
      <c r="EI402" s="71" t="str">
        <f t="shared" si="6730"/>
        <v/>
      </c>
      <c r="EJ402" s="71" t="str">
        <f t="shared" si="6731"/>
        <v/>
      </c>
      <c r="EK402" s="71" t="str">
        <f t="shared" si="6732"/>
        <v/>
      </c>
      <c r="EL402" s="71" t="str">
        <f t="shared" si="6733"/>
        <v/>
      </c>
      <c r="EM402" s="71" t="str">
        <f t="shared" si="6734"/>
        <v/>
      </c>
      <c r="EN402" s="71" t="str">
        <f t="shared" si="6735"/>
        <v/>
      </c>
      <c r="EO402" s="71" t="str">
        <f t="shared" si="6736"/>
        <v/>
      </c>
      <c r="EP402" s="71" t="str">
        <f t="shared" si="6737"/>
        <v/>
      </c>
      <c r="EQ402" s="71" t="str">
        <f t="shared" si="6738"/>
        <v/>
      </c>
      <c r="ER402" s="71" t="str">
        <f t="shared" si="6739"/>
        <v/>
      </c>
      <c r="ES402" s="71" t="str">
        <f t="shared" si="6740"/>
        <v/>
      </c>
      <c r="ET402" s="71" t="str">
        <f t="shared" si="6741"/>
        <v/>
      </c>
      <c r="EU402" s="71" t="str">
        <f t="shared" si="6742"/>
        <v/>
      </c>
      <c r="EV402" s="71" t="str">
        <f t="shared" si="6743"/>
        <v/>
      </c>
      <c r="EW402" s="71" t="str">
        <f t="shared" si="6744"/>
        <v/>
      </c>
      <c r="EX402" s="71" t="str">
        <f t="shared" si="6745"/>
        <v/>
      </c>
      <c r="EY402" s="71" t="str">
        <f t="shared" si="6746"/>
        <v/>
      </c>
      <c r="EZ402" s="71" t="str">
        <f t="shared" si="6747"/>
        <v/>
      </c>
      <c r="FA402" s="71" t="str">
        <f t="shared" si="6748"/>
        <v/>
      </c>
      <c r="FB402" s="71" t="str">
        <f t="shared" si="6749"/>
        <v/>
      </c>
      <c r="FC402" s="71" t="str">
        <f t="shared" si="6750"/>
        <v/>
      </c>
      <c r="FD402" s="71" t="str">
        <f t="shared" si="6751"/>
        <v/>
      </c>
      <c r="FE402" s="71" t="str">
        <f t="shared" si="6752"/>
        <v/>
      </c>
      <c r="FF402" s="71" t="str">
        <f t="shared" si="6753"/>
        <v/>
      </c>
      <c r="FG402" s="71" t="str">
        <f t="shared" si="6754"/>
        <v/>
      </c>
      <c r="FH402" s="71" t="str">
        <f t="shared" si="6755"/>
        <v/>
      </c>
      <c r="FI402" s="71" t="str">
        <f t="shared" si="6756"/>
        <v/>
      </c>
      <c r="FJ402" s="71" t="str">
        <f t="shared" si="6757"/>
        <v/>
      </c>
      <c r="FK402" s="71" t="str">
        <f t="shared" si="6758"/>
        <v/>
      </c>
      <c r="FL402" s="71" t="str">
        <f t="shared" si="6759"/>
        <v/>
      </c>
      <c r="FM402" s="71" t="str">
        <f t="shared" si="6760"/>
        <v/>
      </c>
      <c r="FN402" s="71" t="str">
        <f t="shared" si="6761"/>
        <v/>
      </c>
      <c r="FO402" s="71" t="str">
        <f t="shared" si="6762"/>
        <v/>
      </c>
      <c r="FP402" s="71" t="str">
        <f t="shared" si="6763"/>
        <v/>
      </c>
      <c r="FQ402" s="71" t="str">
        <f t="shared" si="6764"/>
        <v/>
      </c>
      <c r="FR402" s="71" t="str">
        <f t="shared" si="6765"/>
        <v/>
      </c>
      <c r="FS402" s="71" t="str">
        <f t="shared" si="6766"/>
        <v/>
      </c>
    </row>
    <row r="403" spans="1:175" ht="16.5">
      <c r="A403" s="134"/>
      <c r="B403" s="80" t="s">
        <v>1076</v>
      </c>
      <c r="C403" s="147" t="s">
        <v>1067</v>
      </c>
      <c r="K403" s="150"/>
      <c r="T403" s="152" t="s">
        <v>1077</v>
      </c>
      <c r="U403" s="85" t="s">
        <v>1069</v>
      </c>
      <c r="CN403" s="70" t="str">
        <f t="shared" si="6691"/>
        <v>InitUnitState('IK5E',,,,,,,,,,)</v>
      </c>
      <c r="CO403" s="70" t="str">
        <f t="shared" si="6692"/>
        <v>InitUnitNormal('IK5E',,,,,,,,,,)</v>
      </c>
      <c r="CP403" s="70" t="str">
        <f t="shared" si="6693"/>
        <v>InitUnitMagic('IK5E',,,,,,,,,,)</v>
      </c>
      <c r="CQ403" s="70" t="str">
        <f t="shared" si="6694"/>
        <v>InitUnitAdd('IK5E',,,,,,,,,,)</v>
      </c>
      <c r="CR403" s="70" t="str">
        <f t="shared" si="6695"/>
        <v>InitEquipData('IK5E',,"",,,,,'','','','','','',"ReplaceableTextures\\CommandButtons\\BTNSST14.blp")</v>
      </c>
      <c r="CU403" s="95" t="str">
        <f t="shared" si="6696"/>
        <v>|n</v>
      </c>
      <c r="CV403" s="61" t="str">
        <f t="shared" si="6311"/>
        <v>护甲穿透|Cffffc926+150|n|n|r|Cffaaaaaa○|CffFFD24D火之符印+1|r|r|n|n|Cff00ff7f点击穿戴或脱卸。|r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6697"/>
        <v/>
      </c>
      <c r="DC403" s="71" t="str">
        <f t="shared" si="6698"/>
        <v/>
      </c>
      <c r="DD403" s="71" t="str">
        <f t="shared" si="6699"/>
        <v/>
      </c>
      <c r="DE403" s="71" t="str">
        <f t="shared" si="6700"/>
        <v/>
      </c>
      <c r="DF403" s="71" t="str">
        <f t="shared" si="6701"/>
        <v/>
      </c>
      <c r="DG403" s="71" t="str">
        <f t="shared" si="6702"/>
        <v/>
      </c>
      <c r="DH403" s="71" t="str">
        <f t="shared" si="6703"/>
        <v/>
      </c>
      <c r="DI403" s="71" t="str">
        <f t="shared" si="6704"/>
        <v/>
      </c>
      <c r="DJ403" s="71" t="str">
        <f t="shared" si="6705"/>
        <v/>
      </c>
      <c r="DK403" s="71" t="str">
        <f t="shared" si="6706"/>
        <v/>
      </c>
      <c r="DL403" s="71" t="str">
        <f t="shared" si="6707"/>
        <v/>
      </c>
      <c r="DM403" s="71" t="str">
        <f t="shared" si="6708"/>
        <v/>
      </c>
      <c r="DN403" s="71" t="str">
        <f t="shared" si="6709"/>
        <v/>
      </c>
      <c r="DO403" s="71" t="str">
        <f t="shared" si="6710"/>
        <v/>
      </c>
      <c r="DP403" s="71" t="str">
        <f t="shared" si="6711"/>
        <v/>
      </c>
      <c r="DQ403" s="71" t="str">
        <f t="shared" si="6712"/>
        <v/>
      </c>
      <c r="DR403" s="71" t="str">
        <f t="shared" si="6713"/>
        <v/>
      </c>
      <c r="DS403" s="71" t="str">
        <f t="shared" si="6714"/>
        <v/>
      </c>
      <c r="DT403" s="71" t="str">
        <f t="shared" si="6715"/>
        <v/>
      </c>
      <c r="DU403" s="71" t="str">
        <f t="shared" si="6716"/>
        <v/>
      </c>
      <c r="DV403" s="71" t="str">
        <f t="shared" si="6717"/>
        <v/>
      </c>
      <c r="DW403" s="71" t="str">
        <f t="shared" si="6718"/>
        <v/>
      </c>
      <c r="DX403" s="71" t="str">
        <f t="shared" si="6719"/>
        <v/>
      </c>
      <c r="DY403" s="71" t="str">
        <f t="shared" si="6720"/>
        <v/>
      </c>
      <c r="DZ403" s="71" t="str">
        <f t="shared" si="6721"/>
        <v/>
      </c>
      <c r="EA403" s="71" t="str">
        <f t="shared" si="6722"/>
        <v/>
      </c>
      <c r="EB403" s="71" t="str">
        <f t="shared" si="6723"/>
        <v/>
      </c>
      <c r="EC403" s="71" t="str">
        <f t="shared" si="6724"/>
        <v/>
      </c>
      <c r="ED403" s="71" t="str">
        <f t="shared" si="6725"/>
        <v/>
      </c>
      <c r="EE403" s="71" t="str">
        <f t="shared" si="6726"/>
        <v/>
      </c>
      <c r="EF403" s="71" t="str">
        <f t="shared" si="6727"/>
        <v/>
      </c>
      <c r="EG403" s="71" t="str">
        <f t="shared" si="6728"/>
        <v/>
      </c>
      <c r="EH403" s="71" t="str">
        <f t="shared" si="6729"/>
        <v/>
      </c>
      <c r="EI403" s="71" t="str">
        <f t="shared" si="6730"/>
        <v/>
      </c>
      <c r="EJ403" s="71" t="str">
        <f t="shared" si="6731"/>
        <v/>
      </c>
      <c r="EK403" s="71" t="str">
        <f t="shared" si="6732"/>
        <v/>
      </c>
      <c r="EL403" s="71" t="str">
        <f t="shared" si="6733"/>
        <v/>
      </c>
      <c r="EM403" s="71" t="str">
        <f t="shared" si="6734"/>
        <v/>
      </c>
      <c r="EN403" s="71" t="str">
        <f t="shared" si="6735"/>
        <v/>
      </c>
      <c r="EO403" s="71" t="str">
        <f t="shared" si="6736"/>
        <v/>
      </c>
      <c r="EP403" s="71" t="str">
        <f t="shared" si="6737"/>
        <v/>
      </c>
      <c r="EQ403" s="71" t="str">
        <f t="shared" si="6738"/>
        <v/>
      </c>
      <c r="ER403" s="71" t="str">
        <f t="shared" si="6739"/>
        <v/>
      </c>
      <c r="ES403" s="71" t="str">
        <f t="shared" si="6740"/>
        <v/>
      </c>
      <c r="ET403" s="71" t="str">
        <f t="shared" si="6741"/>
        <v/>
      </c>
      <c r="EU403" s="71" t="str">
        <f t="shared" si="6742"/>
        <v/>
      </c>
      <c r="EV403" s="71" t="str">
        <f t="shared" si="6743"/>
        <v/>
      </c>
      <c r="EW403" s="71" t="str">
        <f t="shared" si="6744"/>
        <v/>
      </c>
      <c r="EX403" s="71" t="str">
        <f t="shared" si="6745"/>
        <v/>
      </c>
      <c r="EY403" s="71" t="str">
        <f t="shared" si="6746"/>
        <v/>
      </c>
      <c r="EZ403" s="71" t="str">
        <f t="shared" si="6747"/>
        <v/>
      </c>
      <c r="FA403" s="71" t="str">
        <f t="shared" si="6748"/>
        <v/>
      </c>
      <c r="FB403" s="71" t="str">
        <f t="shared" si="6749"/>
        <v/>
      </c>
      <c r="FC403" s="71" t="str">
        <f t="shared" si="6750"/>
        <v/>
      </c>
      <c r="FD403" s="71" t="str">
        <f t="shared" si="6751"/>
        <v/>
      </c>
      <c r="FE403" s="71" t="str">
        <f t="shared" si="6752"/>
        <v/>
      </c>
      <c r="FF403" s="71" t="str">
        <f t="shared" si="6753"/>
        <v/>
      </c>
      <c r="FG403" s="71" t="str">
        <f t="shared" si="6754"/>
        <v/>
      </c>
      <c r="FH403" s="71" t="str">
        <f t="shared" si="6755"/>
        <v/>
      </c>
      <c r="FI403" s="71" t="str">
        <f t="shared" si="6756"/>
        <v/>
      </c>
      <c r="FJ403" s="71" t="str">
        <f t="shared" si="6757"/>
        <v/>
      </c>
      <c r="FK403" s="71" t="str">
        <f t="shared" si="6758"/>
        <v/>
      </c>
      <c r="FL403" s="71" t="str">
        <f t="shared" si="6759"/>
        <v/>
      </c>
      <c r="FM403" s="71" t="str">
        <f t="shared" si="6760"/>
        <v/>
      </c>
      <c r="FN403" s="71" t="str">
        <f t="shared" si="6761"/>
        <v/>
      </c>
      <c r="FO403" s="71" t="str">
        <f t="shared" si="6762"/>
        <v/>
      </c>
      <c r="FP403" s="71" t="str">
        <f t="shared" si="6763"/>
        <v/>
      </c>
      <c r="FQ403" s="71" t="str">
        <f t="shared" si="6764"/>
        <v/>
      </c>
      <c r="FR403" s="71" t="str">
        <f t="shared" si="6765"/>
        <v/>
      </c>
      <c r="FS403" s="71" t="str">
        <f t="shared" si="6766"/>
        <v/>
      </c>
    </row>
    <row r="404" spans="1:175" ht="16.5">
      <c r="A404" s="134"/>
      <c r="B404" s="80" t="s">
        <v>1078</v>
      </c>
      <c r="C404" s="147" t="s">
        <v>1067</v>
      </c>
      <c r="K404" s="150"/>
      <c r="T404" s="152" t="s">
        <v>1079</v>
      </c>
      <c r="U404" s="85" t="s">
        <v>1069</v>
      </c>
      <c r="CN404" s="70" t="str">
        <f t="shared" si="6691"/>
        <v>InitUnitState('IK5F',,,,,,,,,,)</v>
      </c>
      <c r="CO404" s="70" t="str">
        <f t="shared" si="6692"/>
        <v>InitUnitNormal('IK5F',,,,,,,,,,)</v>
      </c>
      <c r="CP404" s="70" t="str">
        <f t="shared" si="6693"/>
        <v>InitUnitMagic('IK5F',,,,,,,,,,)</v>
      </c>
      <c r="CQ404" s="70" t="str">
        <f t="shared" si="6694"/>
        <v>InitUnitAdd('IK5F',,,,,,,,,,)</v>
      </c>
      <c r="CR404" s="70" t="str">
        <f t="shared" si="6695"/>
        <v>InitEquipData('IK5F',,"",,,,,'','','','','','',"ReplaceableTextures\\CommandButtons\\BTNSST14.blp")</v>
      </c>
      <c r="CU404" s="95" t="str">
        <f t="shared" si="6696"/>
        <v>|n</v>
      </c>
      <c r="CV404" s="61" t="str">
        <f t="shared" si="6311"/>
        <v>护甲穿透|Cffffc926+150|n|n|r|Cffaaaaaa○|CffFFD24D土之符印+1|r|r|n|n|Cff00ff7f点击穿戴或脱卸。|r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6697"/>
        <v/>
      </c>
      <c r="DC404" s="71" t="str">
        <f t="shared" si="6698"/>
        <v/>
      </c>
      <c r="DD404" s="71" t="str">
        <f t="shared" si="6699"/>
        <v/>
      </c>
      <c r="DE404" s="71" t="str">
        <f t="shared" si="6700"/>
        <v/>
      </c>
      <c r="DF404" s="71" t="str">
        <f t="shared" si="6701"/>
        <v/>
      </c>
      <c r="DG404" s="71" t="str">
        <f t="shared" si="6702"/>
        <v/>
      </c>
      <c r="DH404" s="71" t="str">
        <f t="shared" si="6703"/>
        <v/>
      </c>
      <c r="DI404" s="71" t="str">
        <f t="shared" si="6704"/>
        <v/>
      </c>
      <c r="DJ404" s="71" t="str">
        <f t="shared" si="6705"/>
        <v/>
      </c>
      <c r="DK404" s="71" t="str">
        <f t="shared" si="6706"/>
        <v/>
      </c>
      <c r="DL404" s="71" t="str">
        <f t="shared" si="6707"/>
        <v/>
      </c>
      <c r="DM404" s="71" t="str">
        <f t="shared" si="6708"/>
        <v/>
      </c>
      <c r="DN404" s="71" t="str">
        <f t="shared" si="6709"/>
        <v/>
      </c>
      <c r="DO404" s="71" t="str">
        <f t="shared" si="6710"/>
        <v/>
      </c>
      <c r="DP404" s="71" t="str">
        <f t="shared" si="6711"/>
        <v/>
      </c>
      <c r="DQ404" s="71" t="str">
        <f t="shared" si="6712"/>
        <v/>
      </c>
      <c r="DR404" s="71" t="str">
        <f t="shared" si="6713"/>
        <v/>
      </c>
      <c r="DS404" s="71" t="str">
        <f t="shared" si="6714"/>
        <v/>
      </c>
      <c r="DT404" s="71" t="str">
        <f t="shared" si="6715"/>
        <v/>
      </c>
      <c r="DU404" s="71" t="str">
        <f t="shared" si="6716"/>
        <v/>
      </c>
      <c r="DV404" s="71" t="str">
        <f t="shared" si="6717"/>
        <v/>
      </c>
      <c r="DW404" s="71" t="str">
        <f t="shared" si="6718"/>
        <v/>
      </c>
      <c r="DX404" s="71" t="str">
        <f t="shared" si="6719"/>
        <v/>
      </c>
      <c r="DY404" s="71" t="str">
        <f t="shared" si="6720"/>
        <v/>
      </c>
      <c r="DZ404" s="71" t="str">
        <f t="shared" si="6721"/>
        <v/>
      </c>
      <c r="EA404" s="71" t="str">
        <f t="shared" si="6722"/>
        <v/>
      </c>
      <c r="EB404" s="71" t="str">
        <f t="shared" si="6723"/>
        <v/>
      </c>
      <c r="EC404" s="71" t="str">
        <f t="shared" si="6724"/>
        <v/>
      </c>
      <c r="ED404" s="71" t="str">
        <f t="shared" si="6725"/>
        <v/>
      </c>
      <c r="EE404" s="71" t="str">
        <f t="shared" si="6726"/>
        <v/>
      </c>
      <c r="EF404" s="71" t="str">
        <f t="shared" si="6727"/>
        <v/>
      </c>
      <c r="EG404" s="71" t="str">
        <f t="shared" si="6728"/>
        <v/>
      </c>
      <c r="EH404" s="71" t="str">
        <f t="shared" si="6729"/>
        <v/>
      </c>
      <c r="EI404" s="71" t="str">
        <f t="shared" si="6730"/>
        <v/>
      </c>
      <c r="EJ404" s="71" t="str">
        <f t="shared" si="6731"/>
        <v/>
      </c>
      <c r="EK404" s="71" t="str">
        <f t="shared" si="6732"/>
        <v/>
      </c>
      <c r="EL404" s="71" t="str">
        <f t="shared" si="6733"/>
        <v/>
      </c>
      <c r="EM404" s="71" t="str">
        <f t="shared" si="6734"/>
        <v/>
      </c>
      <c r="EN404" s="71" t="str">
        <f t="shared" si="6735"/>
        <v/>
      </c>
      <c r="EO404" s="71" t="str">
        <f t="shared" si="6736"/>
        <v/>
      </c>
      <c r="EP404" s="71" t="str">
        <f t="shared" si="6737"/>
        <v/>
      </c>
      <c r="EQ404" s="71" t="str">
        <f t="shared" si="6738"/>
        <v/>
      </c>
      <c r="ER404" s="71" t="str">
        <f t="shared" si="6739"/>
        <v/>
      </c>
      <c r="ES404" s="71" t="str">
        <f t="shared" si="6740"/>
        <v/>
      </c>
      <c r="ET404" s="71" t="str">
        <f t="shared" si="6741"/>
        <v/>
      </c>
      <c r="EU404" s="71" t="str">
        <f t="shared" si="6742"/>
        <v/>
      </c>
      <c r="EV404" s="71" t="str">
        <f t="shared" si="6743"/>
        <v/>
      </c>
      <c r="EW404" s="71" t="str">
        <f t="shared" si="6744"/>
        <v/>
      </c>
      <c r="EX404" s="71" t="str">
        <f t="shared" si="6745"/>
        <v/>
      </c>
      <c r="EY404" s="71" t="str">
        <f t="shared" si="6746"/>
        <v/>
      </c>
      <c r="EZ404" s="71" t="str">
        <f t="shared" si="6747"/>
        <v/>
      </c>
      <c r="FA404" s="71" t="str">
        <f t="shared" si="6748"/>
        <v/>
      </c>
      <c r="FB404" s="71" t="str">
        <f t="shared" si="6749"/>
        <v/>
      </c>
      <c r="FC404" s="71" t="str">
        <f t="shared" si="6750"/>
        <v/>
      </c>
      <c r="FD404" s="71" t="str">
        <f t="shared" si="6751"/>
        <v/>
      </c>
      <c r="FE404" s="71" t="str">
        <f t="shared" si="6752"/>
        <v/>
      </c>
      <c r="FF404" s="71" t="str">
        <f t="shared" si="6753"/>
        <v/>
      </c>
      <c r="FG404" s="71" t="str">
        <f t="shared" si="6754"/>
        <v/>
      </c>
      <c r="FH404" s="71" t="str">
        <f t="shared" si="6755"/>
        <v/>
      </c>
      <c r="FI404" s="71" t="str">
        <f t="shared" si="6756"/>
        <v/>
      </c>
      <c r="FJ404" s="71" t="str">
        <f t="shared" si="6757"/>
        <v/>
      </c>
      <c r="FK404" s="71" t="str">
        <f t="shared" si="6758"/>
        <v/>
      </c>
      <c r="FL404" s="71" t="str">
        <f t="shared" si="6759"/>
        <v/>
      </c>
      <c r="FM404" s="71" t="str">
        <f t="shared" si="6760"/>
        <v/>
      </c>
      <c r="FN404" s="71" t="str">
        <f t="shared" si="6761"/>
        <v/>
      </c>
      <c r="FO404" s="71" t="str">
        <f t="shared" si="6762"/>
        <v/>
      </c>
      <c r="FP404" s="71" t="str">
        <f t="shared" si="6763"/>
        <v/>
      </c>
      <c r="FQ404" s="71" t="str">
        <f t="shared" si="6764"/>
        <v/>
      </c>
      <c r="FR404" s="71" t="str">
        <f t="shared" si="6765"/>
        <v/>
      </c>
      <c r="FS404" s="71" t="str">
        <f t="shared" si="6766"/>
        <v/>
      </c>
    </row>
    <row r="405" spans="1:175" ht="16.5">
      <c r="A405" s="134"/>
      <c r="B405" s="80" t="s">
        <v>1080</v>
      </c>
      <c r="C405" s="147" t="s">
        <v>1067</v>
      </c>
      <c r="K405" s="150"/>
      <c r="T405" s="152" t="s">
        <v>1081</v>
      </c>
      <c r="U405" s="85" t="s">
        <v>1069</v>
      </c>
      <c r="CN405" s="70" t="str">
        <f t="shared" si="6691"/>
        <v>InitUnitState('IK5G',,,,,,,,,,)</v>
      </c>
      <c r="CO405" s="70" t="str">
        <f t="shared" si="6692"/>
        <v>InitUnitNormal('IK5G',,,,,,,,,,)</v>
      </c>
      <c r="CP405" s="70" t="str">
        <f t="shared" si="6693"/>
        <v>InitUnitMagic('IK5G',,,,,,,,,,)</v>
      </c>
      <c r="CQ405" s="70" t="str">
        <f t="shared" si="6694"/>
        <v>InitUnitAdd('IK5G',,,,,,,,,,)</v>
      </c>
      <c r="CR405" s="70" t="str">
        <f t="shared" si="6695"/>
        <v>InitEquipData('IK5G',,"",,,,,'','','','','','',"ReplaceableTextures\\CommandButtons\\BTNSST14.blp")</v>
      </c>
      <c r="CU405" s="95" t="str">
        <f t="shared" si="6696"/>
        <v>|n</v>
      </c>
      <c r="CV405" s="61" t="str">
        <f t="shared" si="6311"/>
        <v>护甲穿透|Cffffc926+150|n|n|r|Cffaaaaaa○|CffFFD24D光之符印+1|r|r|n|n|Cff00ff7f点击穿戴或脱卸。|r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6697"/>
        <v/>
      </c>
      <c r="DC405" s="71" t="str">
        <f t="shared" si="6698"/>
        <v/>
      </c>
      <c r="DD405" s="71" t="str">
        <f t="shared" si="6699"/>
        <v/>
      </c>
      <c r="DE405" s="71" t="str">
        <f t="shared" si="6700"/>
        <v/>
      </c>
      <c r="DF405" s="71" t="str">
        <f t="shared" si="6701"/>
        <v/>
      </c>
      <c r="DG405" s="71" t="str">
        <f t="shared" si="6702"/>
        <v/>
      </c>
      <c r="DH405" s="71" t="str">
        <f t="shared" si="6703"/>
        <v/>
      </c>
      <c r="DI405" s="71" t="str">
        <f t="shared" si="6704"/>
        <v/>
      </c>
      <c r="DJ405" s="71" t="str">
        <f t="shared" si="6705"/>
        <v/>
      </c>
      <c r="DK405" s="71" t="str">
        <f t="shared" si="6706"/>
        <v/>
      </c>
      <c r="DL405" s="71" t="str">
        <f t="shared" si="6707"/>
        <v/>
      </c>
      <c r="DM405" s="71" t="str">
        <f t="shared" si="6708"/>
        <v/>
      </c>
      <c r="DN405" s="71" t="str">
        <f t="shared" si="6709"/>
        <v/>
      </c>
      <c r="DO405" s="71" t="str">
        <f t="shared" si="6710"/>
        <v/>
      </c>
      <c r="DP405" s="71" t="str">
        <f t="shared" si="6711"/>
        <v/>
      </c>
      <c r="DQ405" s="71" t="str">
        <f t="shared" si="6712"/>
        <v/>
      </c>
      <c r="DR405" s="71" t="str">
        <f t="shared" si="6713"/>
        <v/>
      </c>
      <c r="DS405" s="71" t="str">
        <f t="shared" si="6714"/>
        <v/>
      </c>
      <c r="DT405" s="71" t="str">
        <f t="shared" si="6715"/>
        <v/>
      </c>
      <c r="DU405" s="71" t="str">
        <f t="shared" si="6716"/>
        <v/>
      </c>
      <c r="DV405" s="71" t="str">
        <f t="shared" si="6717"/>
        <v/>
      </c>
      <c r="DW405" s="71" t="str">
        <f t="shared" si="6718"/>
        <v/>
      </c>
      <c r="DX405" s="71" t="str">
        <f t="shared" si="6719"/>
        <v/>
      </c>
      <c r="DY405" s="71" t="str">
        <f t="shared" si="6720"/>
        <v/>
      </c>
      <c r="DZ405" s="71" t="str">
        <f t="shared" si="6721"/>
        <v/>
      </c>
      <c r="EA405" s="71" t="str">
        <f t="shared" si="6722"/>
        <v/>
      </c>
      <c r="EB405" s="71" t="str">
        <f t="shared" si="6723"/>
        <v/>
      </c>
      <c r="EC405" s="71" t="str">
        <f t="shared" si="6724"/>
        <v/>
      </c>
      <c r="ED405" s="71" t="str">
        <f t="shared" si="6725"/>
        <v/>
      </c>
      <c r="EE405" s="71" t="str">
        <f t="shared" si="6726"/>
        <v/>
      </c>
      <c r="EF405" s="71" t="str">
        <f t="shared" si="6727"/>
        <v/>
      </c>
      <c r="EG405" s="71" t="str">
        <f t="shared" si="6728"/>
        <v/>
      </c>
      <c r="EH405" s="71" t="str">
        <f t="shared" si="6729"/>
        <v/>
      </c>
      <c r="EI405" s="71" t="str">
        <f t="shared" si="6730"/>
        <v/>
      </c>
      <c r="EJ405" s="71" t="str">
        <f t="shared" si="6731"/>
        <v/>
      </c>
      <c r="EK405" s="71" t="str">
        <f t="shared" si="6732"/>
        <v/>
      </c>
      <c r="EL405" s="71" t="str">
        <f t="shared" si="6733"/>
        <v/>
      </c>
      <c r="EM405" s="71" t="str">
        <f t="shared" si="6734"/>
        <v/>
      </c>
      <c r="EN405" s="71" t="str">
        <f t="shared" si="6735"/>
        <v/>
      </c>
      <c r="EO405" s="71" t="str">
        <f t="shared" si="6736"/>
        <v/>
      </c>
      <c r="EP405" s="71" t="str">
        <f t="shared" si="6737"/>
        <v/>
      </c>
      <c r="EQ405" s="71" t="str">
        <f t="shared" si="6738"/>
        <v/>
      </c>
      <c r="ER405" s="71" t="str">
        <f t="shared" si="6739"/>
        <v/>
      </c>
      <c r="ES405" s="71" t="str">
        <f t="shared" si="6740"/>
        <v/>
      </c>
      <c r="ET405" s="71" t="str">
        <f t="shared" si="6741"/>
        <v/>
      </c>
      <c r="EU405" s="71" t="str">
        <f t="shared" si="6742"/>
        <v/>
      </c>
      <c r="EV405" s="71" t="str">
        <f t="shared" si="6743"/>
        <v/>
      </c>
      <c r="EW405" s="71" t="str">
        <f t="shared" si="6744"/>
        <v/>
      </c>
      <c r="EX405" s="71" t="str">
        <f t="shared" si="6745"/>
        <v/>
      </c>
      <c r="EY405" s="71" t="str">
        <f t="shared" si="6746"/>
        <v/>
      </c>
      <c r="EZ405" s="71" t="str">
        <f t="shared" si="6747"/>
        <v/>
      </c>
      <c r="FA405" s="71" t="str">
        <f t="shared" si="6748"/>
        <v/>
      </c>
      <c r="FB405" s="71" t="str">
        <f t="shared" si="6749"/>
        <v/>
      </c>
      <c r="FC405" s="71" t="str">
        <f t="shared" si="6750"/>
        <v/>
      </c>
      <c r="FD405" s="71" t="str">
        <f t="shared" si="6751"/>
        <v/>
      </c>
      <c r="FE405" s="71" t="str">
        <f t="shared" si="6752"/>
        <v/>
      </c>
      <c r="FF405" s="71" t="str">
        <f t="shared" si="6753"/>
        <v/>
      </c>
      <c r="FG405" s="71" t="str">
        <f t="shared" si="6754"/>
        <v/>
      </c>
      <c r="FH405" s="71" t="str">
        <f t="shared" si="6755"/>
        <v/>
      </c>
      <c r="FI405" s="71" t="str">
        <f t="shared" si="6756"/>
        <v/>
      </c>
      <c r="FJ405" s="71" t="str">
        <f t="shared" si="6757"/>
        <v/>
      </c>
      <c r="FK405" s="71" t="str">
        <f t="shared" si="6758"/>
        <v/>
      </c>
      <c r="FL405" s="71" t="str">
        <f t="shared" si="6759"/>
        <v/>
      </c>
      <c r="FM405" s="71" t="str">
        <f t="shared" si="6760"/>
        <v/>
      </c>
      <c r="FN405" s="71" t="str">
        <f t="shared" si="6761"/>
        <v/>
      </c>
      <c r="FO405" s="71" t="str">
        <f t="shared" si="6762"/>
        <v/>
      </c>
      <c r="FP405" s="71" t="str">
        <f t="shared" si="6763"/>
        <v/>
      </c>
      <c r="FQ405" s="71" t="str">
        <f t="shared" si="6764"/>
        <v/>
      </c>
      <c r="FR405" s="71" t="str">
        <f t="shared" si="6765"/>
        <v/>
      </c>
      <c r="FS405" s="71" t="str">
        <f t="shared" si="6766"/>
        <v/>
      </c>
    </row>
    <row r="406" spans="1:175" ht="16.5">
      <c r="A406" s="134"/>
      <c r="B406" s="80" t="s">
        <v>1082</v>
      </c>
      <c r="C406" s="147" t="s">
        <v>1067</v>
      </c>
      <c r="K406" s="150"/>
      <c r="T406" s="152" t="s">
        <v>1083</v>
      </c>
      <c r="U406" s="85" t="s">
        <v>1069</v>
      </c>
      <c r="CN406" s="70" t="str">
        <f t="shared" si="6691"/>
        <v>InitUnitState('IK5H',,,,,,,,,,)</v>
      </c>
      <c r="CO406" s="70" t="str">
        <f t="shared" si="6692"/>
        <v>InitUnitNormal('IK5H',,,,,,,,,,)</v>
      </c>
      <c r="CP406" s="70" t="str">
        <f t="shared" si="6693"/>
        <v>InitUnitMagic('IK5H',,,,,,,,,,)</v>
      </c>
      <c r="CQ406" s="70" t="str">
        <f t="shared" si="6694"/>
        <v>InitUnitAdd('IK5H',,,,,,,,,,)</v>
      </c>
      <c r="CR406" s="70" t="str">
        <f t="shared" si="6695"/>
        <v>InitEquipData('IK5H',,"",,,,,'','','','','','',"ReplaceableTextures\\CommandButtons\\BTNSST14.blp")</v>
      </c>
      <c r="CU406" s="95" t="str">
        <f t="shared" si="6696"/>
        <v>|n</v>
      </c>
      <c r="CV406" s="61" t="str">
        <f t="shared" si="6311"/>
        <v>护甲穿透|Cffffc926+150|n|n|r|Cffaaaaaa○|CffFFD24D雷之符印+1|r|r|n|n|Cff00ff7f点击穿戴或脱卸。|r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6697"/>
        <v/>
      </c>
      <c r="DC406" s="71" t="str">
        <f t="shared" si="6698"/>
        <v/>
      </c>
      <c r="DD406" s="71" t="str">
        <f t="shared" si="6699"/>
        <v/>
      </c>
      <c r="DE406" s="71" t="str">
        <f t="shared" si="6700"/>
        <v/>
      </c>
      <c r="DF406" s="71" t="str">
        <f t="shared" si="6701"/>
        <v/>
      </c>
      <c r="DG406" s="71" t="str">
        <f t="shared" si="6702"/>
        <v/>
      </c>
      <c r="DH406" s="71" t="str">
        <f t="shared" si="6703"/>
        <v/>
      </c>
      <c r="DI406" s="71" t="str">
        <f t="shared" si="6704"/>
        <v/>
      </c>
      <c r="DJ406" s="71" t="str">
        <f t="shared" si="6705"/>
        <v/>
      </c>
      <c r="DK406" s="71" t="str">
        <f t="shared" si="6706"/>
        <v/>
      </c>
      <c r="DL406" s="71" t="str">
        <f t="shared" si="6707"/>
        <v/>
      </c>
      <c r="DM406" s="71" t="str">
        <f t="shared" si="6708"/>
        <v/>
      </c>
      <c r="DN406" s="71" t="str">
        <f t="shared" si="6709"/>
        <v/>
      </c>
      <c r="DO406" s="71" t="str">
        <f t="shared" si="6710"/>
        <v/>
      </c>
      <c r="DP406" s="71" t="str">
        <f t="shared" si="6711"/>
        <v/>
      </c>
      <c r="DQ406" s="71" t="str">
        <f t="shared" si="6712"/>
        <v/>
      </c>
      <c r="DR406" s="71" t="str">
        <f t="shared" si="6713"/>
        <v/>
      </c>
      <c r="DS406" s="71" t="str">
        <f t="shared" si="6714"/>
        <v/>
      </c>
      <c r="DT406" s="71" t="str">
        <f t="shared" si="6715"/>
        <v/>
      </c>
      <c r="DU406" s="71" t="str">
        <f t="shared" si="6716"/>
        <v/>
      </c>
      <c r="DV406" s="71" t="str">
        <f t="shared" si="6717"/>
        <v/>
      </c>
      <c r="DW406" s="71" t="str">
        <f t="shared" si="6718"/>
        <v/>
      </c>
      <c r="DX406" s="71" t="str">
        <f t="shared" si="6719"/>
        <v/>
      </c>
      <c r="DY406" s="71" t="str">
        <f t="shared" si="6720"/>
        <v/>
      </c>
      <c r="DZ406" s="71" t="str">
        <f t="shared" si="6721"/>
        <v/>
      </c>
      <c r="EA406" s="71" t="str">
        <f t="shared" si="6722"/>
        <v/>
      </c>
      <c r="EB406" s="71" t="str">
        <f t="shared" si="6723"/>
        <v/>
      </c>
      <c r="EC406" s="71" t="str">
        <f t="shared" si="6724"/>
        <v/>
      </c>
      <c r="ED406" s="71" t="str">
        <f t="shared" si="6725"/>
        <v/>
      </c>
      <c r="EE406" s="71" t="str">
        <f t="shared" si="6726"/>
        <v/>
      </c>
      <c r="EF406" s="71" t="str">
        <f t="shared" si="6727"/>
        <v/>
      </c>
      <c r="EG406" s="71" t="str">
        <f t="shared" si="6728"/>
        <v/>
      </c>
      <c r="EH406" s="71" t="str">
        <f t="shared" si="6729"/>
        <v/>
      </c>
      <c r="EI406" s="71" t="str">
        <f t="shared" si="6730"/>
        <v/>
      </c>
      <c r="EJ406" s="71" t="str">
        <f t="shared" si="6731"/>
        <v/>
      </c>
      <c r="EK406" s="71" t="str">
        <f t="shared" si="6732"/>
        <v/>
      </c>
      <c r="EL406" s="71" t="str">
        <f t="shared" si="6733"/>
        <v/>
      </c>
      <c r="EM406" s="71" t="str">
        <f t="shared" si="6734"/>
        <v/>
      </c>
      <c r="EN406" s="71" t="str">
        <f t="shared" si="6735"/>
        <v/>
      </c>
      <c r="EO406" s="71" t="str">
        <f t="shared" si="6736"/>
        <v/>
      </c>
      <c r="EP406" s="71" t="str">
        <f t="shared" si="6737"/>
        <v/>
      </c>
      <c r="EQ406" s="71" t="str">
        <f t="shared" si="6738"/>
        <v/>
      </c>
      <c r="ER406" s="71" t="str">
        <f t="shared" si="6739"/>
        <v/>
      </c>
      <c r="ES406" s="71" t="str">
        <f t="shared" si="6740"/>
        <v/>
      </c>
      <c r="ET406" s="71" t="str">
        <f t="shared" si="6741"/>
        <v/>
      </c>
      <c r="EU406" s="71" t="str">
        <f t="shared" si="6742"/>
        <v/>
      </c>
      <c r="EV406" s="71" t="str">
        <f t="shared" si="6743"/>
        <v/>
      </c>
      <c r="EW406" s="71" t="str">
        <f t="shared" si="6744"/>
        <v/>
      </c>
      <c r="EX406" s="71" t="str">
        <f t="shared" si="6745"/>
        <v/>
      </c>
      <c r="EY406" s="71" t="str">
        <f t="shared" si="6746"/>
        <v/>
      </c>
      <c r="EZ406" s="71" t="str">
        <f t="shared" si="6747"/>
        <v/>
      </c>
      <c r="FA406" s="71" t="str">
        <f t="shared" si="6748"/>
        <v/>
      </c>
      <c r="FB406" s="71" t="str">
        <f t="shared" si="6749"/>
        <v/>
      </c>
      <c r="FC406" s="71" t="str">
        <f t="shared" si="6750"/>
        <v/>
      </c>
      <c r="FD406" s="71" t="str">
        <f t="shared" si="6751"/>
        <v/>
      </c>
      <c r="FE406" s="71" t="str">
        <f t="shared" si="6752"/>
        <v/>
      </c>
      <c r="FF406" s="71" t="str">
        <f t="shared" si="6753"/>
        <v/>
      </c>
      <c r="FG406" s="71" t="str">
        <f t="shared" si="6754"/>
        <v/>
      </c>
      <c r="FH406" s="71" t="str">
        <f t="shared" si="6755"/>
        <v/>
      </c>
      <c r="FI406" s="71" t="str">
        <f t="shared" si="6756"/>
        <v/>
      </c>
      <c r="FJ406" s="71" t="str">
        <f t="shared" si="6757"/>
        <v/>
      </c>
      <c r="FK406" s="71" t="str">
        <f t="shared" si="6758"/>
        <v/>
      </c>
      <c r="FL406" s="71" t="str">
        <f t="shared" si="6759"/>
        <v/>
      </c>
      <c r="FM406" s="71" t="str">
        <f t="shared" si="6760"/>
        <v/>
      </c>
      <c r="FN406" s="71" t="str">
        <f t="shared" si="6761"/>
        <v/>
      </c>
      <c r="FO406" s="71" t="str">
        <f t="shared" si="6762"/>
        <v/>
      </c>
      <c r="FP406" s="71" t="str">
        <f t="shared" si="6763"/>
        <v/>
      </c>
      <c r="FQ406" s="71" t="str">
        <f t="shared" si="6764"/>
        <v/>
      </c>
      <c r="FR406" s="71" t="str">
        <f t="shared" si="6765"/>
        <v/>
      </c>
      <c r="FS406" s="71" t="str">
        <f t="shared" si="6766"/>
        <v/>
      </c>
    </row>
    <row r="407" spans="1:175" ht="16.5">
      <c r="A407" s="134"/>
      <c r="B407" s="80" t="s">
        <v>1084</v>
      </c>
      <c r="C407" s="147" t="s">
        <v>1067</v>
      </c>
      <c r="K407" s="151"/>
      <c r="T407" s="152" t="s">
        <v>1085</v>
      </c>
      <c r="U407" s="85" t="s">
        <v>1069</v>
      </c>
      <c r="CN407" s="70" t="str">
        <f t="shared" si="6691"/>
        <v>InitUnitState('IK5I',,,,,,,,,,)</v>
      </c>
      <c r="CO407" s="70" t="str">
        <f t="shared" si="6692"/>
        <v>InitUnitNormal('IK5I',,,,,,,,,,)</v>
      </c>
      <c r="CP407" s="70" t="str">
        <f t="shared" si="6693"/>
        <v>InitUnitMagic('IK5I',,,,,,,,,,)</v>
      </c>
      <c r="CQ407" s="70" t="str">
        <f t="shared" si="6694"/>
        <v>InitUnitAdd('IK5I',,,,,,,,,,)</v>
      </c>
      <c r="CR407" s="70" t="str">
        <f t="shared" si="6695"/>
        <v>InitEquipData('IK5I',,"",,,,,'','','','','','',"ReplaceableTextures\\CommandButtons\\BTNSST14.blp")</v>
      </c>
      <c r="CU407" s="95" t="str">
        <f t="shared" si="6696"/>
        <v>|n</v>
      </c>
      <c r="CV407" s="61" t="str">
        <f t="shared" si="6311"/>
        <v>护甲穿透|Cffffc926+150|n|n|r|Cffaaaaaa○|CffFFD24D暗之符印+1|r|r|n|n|Cff00ff7f点击穿戴或脱卸。|r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6697"/>
        <v/>
      </c>
      <c r="DC407" s="71" t="str">
        <f t="shared" si="6698"/>
        <v/>
      </c>
      <c r="DD407" s="71" t="str">
        <f t="shared" si="6699"/>
        <v/>
      </c>
      <c r="DE407" s="71" t="str">
        <f t="shared" si="6700"/>
        <v/>
      </c>
      <c r="DF407" s="71" t="str">
        <f t="shared" si="6701"/>
        <v/>
      </c>
      <c r="DG407" s="71" t="str">
        <f t="shared" si="6702"/>
        <v/>
      </c>
      <c r="DH407" s="71" t="str">
        <f t="shared" si="6703"/>
        <v/>
      </c>
      <c r="DI407" s="71" t="str">
        <f t="shared" si="6704"/>
        <v/>
      </c>
      <c r="DJ407" s="71" t="str">
        <f t="shared" si="6705"/>
        <v/>
      </c>
      <c r="DK407" s="71" t="str">
        <f t="shared" si="6706"/>
        <v/>
      </c>
      <c r="DL407" s="71" t="str">
        <f t="shared" si="6707"/>
        <v/>
      </c>
      <c r="DM407" s="71" t="str">
        <f t="shared" si="6708"/>
        <v/>
      </c>
      <c r="DN407" s="71" t="str">
        <f t="shared" si="6709"/>
        <v/>
      </c>
      <c r="DO407" s="71" t="str">
        <f t="shared" si="6710"/>
        <v/>
      </c>
      <c r="DP407" s="71" t="str">
        <f t="shared" si="6711"/>
        <v/>
      </c>
      <c r="DQ407" s="71" t="str">
        <f t="shared" si="6712"/>
        <v/>
      </c>
      <c r="DR407" s="71" t="str">
        <f t="shared" si="6713"/>
        <v/>
      </c>
      <c r="DS407" s="71" t="str">
        <f t="shared" si="6714"/>
        <v/>
      </c>
      <c r="DT407" s="71" t="str">
        <f t="shared" si="6715"/>
        <v/>
      </c>
      <c r="DU407" s="71" t="str">
        <f t="shared" si="6716"/>
        <v/>
      </c>
      <c r="DV407" s="71" t="str">
        <f t="shared" si="6717"/>
        <v/>
      </c>
      <c r="DW407" s="71" t="str">
        <f t="shared" si="6718"/>
        <v/>
      </c>
      <c r="DX407" s="71" t="str">
        <f t="shared" si="6719"/>
        <v/>
      </c>
      <c r="DY407" s="71" t="str">
        <f t="shared" si="6720"/>
        <v/>
      </c>
      <c r="DZ407" s="71" t="str">
        <f t="shared" si="6721"/>
        <v/>
      </c>
      <c r="EA407" s="71" t="str">
        <f t="shared" si="6722"/>
        <v/>
      </c>
      <c r="EB407" s="71" t="str">
        <f t="shared" si="6723"/>
        <v/>
      </c>
      <c r="EC407" s="71" t="str">
        <f t="shared" si="6724"/>
        <v/>
      </c>
      <c r="ED407" s="71" t="str">
        <f t="shared" si="6725"/>
        <v/>
      </c>
      <c r="EE407" s="71" t="str">
        <f t="shared" si="6726"/>
        <v/>
      </c>
      <c r="EF407" s="71" t="str">
        <f t="shared" si="6727"/>
        <v/>
      </c>
      <c r="EG407" s="71" t="str">
        <f t="shared" si="6728"/>
        <v/>
      </c>
      <c r="EH407" s="71" t="str">
        <f t="shared" si="6729"/>
        <v/>
      </c>
      <c r="EI407" s="71" t="str">
        <f t="shared" si="6730"/>
        <v/>
      </c>
      <c r="EJ407" s="71" t="str">
        <f t="shared" si="6731"/>
        <v/>
      </c>
      <c r="EK407" s="71" t="str">
        <f t="shared" si="6732"/>
        <v/>
      </c>
      <c r="EL407" s="71" t="str">
        <f t="shared" si="6733"/>
        <v/>
      </c>
      <c r="EM407" s="71" t="str">
        <f t="shared" si="6734"/>
        <v/>
      </c>
      <c r="EN407" s="71" t="str">
        <f t="shared" si="6735"/>
        <v/>
      </c>
      <c r="EO407" s="71" t="str">
        <f t="shared" si="6736"/>
        <v/>
      </c>
      <c r="EP407" s="71" t="str">
        <f t="shared" si="6737"/>
        <v/>
      </c>
      <c r="EQ407" s="71" t="str">
        <f t="shared" si="6738"/>
        <v/>
      </c>
      <c r="ER407" s="71" t="str">
        <f t="shared" si="6739"/>
        <v/>
      </c>
      <c r="ES407" s="71" t="str">
        <f t="shared" si="6740"/>
        <v/>
      </c>
      <c r="ET407" s="71" t="str">
        <f t="shared" si="6741"/>
        <v/>
      </c>
      <c r="EU407" s="71" t="str">
        <f t="shared" si="6742"/>
        <v/>
      </c>
      <c r="EV407" s="71" t="str">
        <f t="shared" si="6743"/>
        <v/>
      </c>
      <c r="EW407" s="71" t="str">
        <f t="shared" si="6744"/>
        <v/>
      </c>
      <c r="EX407" s="71" t="str">
        <f t="shared" si="6745"/>
        <v/>
      </c>
      <c r="EY407" s="71" t="str">
        <f t="shared" si="6746"/>
        <v/>
      </c>
      <c r="EZ407" s="71" t="str">
        <f t="shared" si="6747"/>
        <v/>
      </c>
      <c r="FA407" s="71" t="str">
        <f t="shared" si="6748"/>
        <v/>
      </c>
      <c r="FB407" s="71" t="str">
        <f t="shared" si="6749"/>
        <v/>
      </c>
      <c r="FC407" s="71" t="str">
        <f t="shared" si="6750"/>
        <v/>
      </c>
      <c r="FD407" s="71" t="str">
        <f t="shared" si="6751"/>
        <v/>
      </c>
      <c r="FE407" s="71" t="str">
        <f t="shared" si="6752"/>
        <v/>
      </c>
      <c r="FF407" s="71" t="str">
        <f t="shared" si="6753"/>
        <v/>
      </c>
      <c r="FG407" s="71" t="str">
        <f t="shared" si="6754"/>
        <v/>
      </c>
      <c r="FH407" s="71" t="str">
        <f t="shared" si="6755"/>
        <v/>
      </c>
      <c r="FI407" s="71" t="str">
        <f t="shared" si="6756"/>
        <v/>
      </c>
      <c r="FJ407" s="71" t="str">
        <f t="shared" si="6757"/>
        <v/>
      </c>
      <c r="FK407" s="71" t="str">
        <f t="shared" si="6758"/>
        <v/>
      </c>
      <c r="FL407" s="71" t="str">
        <f t="shared" si="6759"/>
        <v/>
      </c>
      <c r="FM407" s="71" t="str">
        <f t="shared" si="6760"/>
        <v/>
      </c>
      <c r="FN407" s="71" t="str">
        <f t="shared" si="6761"/>
        <v/>
      </c>
      <c r="FO407" s="71" t="str">
        <f t="shared" si="6762"/>
        <v/>
      </c>
      <c r="FP407" s="71" t="str">
        <f t="shared" si="6763"/>
        <v/>
      </c>
      <c r="FQ407" s="71" t="str">
        <f t="shared" si="6764"/>
        <v/>
      </c>
      <c r="FR407" s="71" t="str">
        <f t="shared" si="6765"/>
        <v/>
      </c>
      <c r="FS407" s="71" t="str">
        <f t="shared" si="6766"/>
        <v/>
      </c>
    </row>
    <row r="408" spans="1:175" ht="16.5">
      <c r="A408" s="134"/>
      <c r="B408" s="80" t="s">
        <v>1086</v>
      </c>
      <c r="C408" s="147" t="s">
        <v>1087</v>
      </c>
      <c r="T408" s="152" t="s">
        <v>1088</v>
      </c>
      <c r="U408" s="85" t="s">
        <v>1089</v>
      </c>
      <c r="CN408" s="70" t="str">
        <f t="shared" si="6312"/>
        <v>InitUnitState('IK6A',,,,,,,,,,)</v>
      </c>
      <c r="CO408" s="70" t="str">
        <f t="shared" si="6313"/>
        <v>InitUnitNormal('IK6A',,,,,,,,,,)</v>
      </c>
      <c r="CP408" s="70" t="str">
        <f t="shared" si="6314"/>
        <v>InitUnitMagic('IK6A',,,,,,,,,,)</v>
      </c>
      <c r="CQ408" s="70" t="str">
        <f t="shared" si="6315"/>
        <v>InitUnitAdd('IK6A',,,,,,,,,,)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InitEquipData('IK6A',,"",,,,,'','','','','','',"ReplaceableTextures\\CommandButtons\\BTNSST15.blp")</v>
      </c>
      <c r="CU408" s="95" t="str">
        <f t="shared" si="6316"/>
        <v>|n</v>
      </c>
      <c r="CV408" s="61" t="str">
        <f t="shared" si="6311"/>
        <v>暴击伤害|Cffffc926+60%|n|n|r|Cffaaaaaa○刻印槽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6317"/>
        <v/>
      </c>
      <c r="DC408" s="71" t="str">
        <f t="shared" si="6318"/>
        <v/>
      </c>
      <c r="DD408" s="71" t="str">
        <f t="shared" si="6319"/>
        <v/>
      </c>
      <c r="DE408" s="71" t="str">
        <f t="shared" si="6320"/>
        <v/>
      </c>
      <c r="DF408" s="71" t="str">
        <f t="shared" si="6321"/>
        <v/>
      </c>
      <c r="DG408" s="71" t="str">
        <f t="shared" si="6322"/>
        <v/>
      </c>
      <c r="DH408" s="71" t="str">
        <f t="shared" si="6323"/>
        <v/>
      </c>
      <c r="DI408" s="71" t="str">
        <f t="shared" si="6324"/>
        <v/>
      </c>
      <c r="DJ408" s="71" t="str">
        <f t="shared" si="6325"/>
        <v/>
      </c>
      <c r="DK408" s="71" t="str">
        <f t="shared" si="6326"/>
        <v/>
      </c>
      <c r="DL408" s="71" t="str">
        <f t="shared" si="6327"/>
        <v/>
      </c>
      <c r="DM408" s="71" t="str">
        <f t="shared" si="6328"/>
        <v/>
      </c>
      <c r="DN408" s="71" t="str">
        <f t="shared" si="6329"/>
        <v/>
      </c>
      <c r="DO408" s="71" t="str">
        <f t="shared" si="6330"/>
        <v/>
      </c>
      <c r="DP408" s="71" t="str">
        <f t="shared" si="6331"/>
        <v/>
      </c>
      <c r="DQ408" s="71" t="str">
        <f t="shared" si="6332"/>
        <v/>
      </c>
      <c r="DR408" s="71" t="str">
        <f t="shared" si="6333"/>
        <v/>
      </c>
      <c r="DS408" s="71" t="str">
        <f t="shared" si="6334"/>
        <v/>
      </c>
      <c r="DT408" s="71" t="str">
        <f t="shared" si="6335"/>
        <v/>
      </c>
      <c r="DU408" s="71" t="str">
        <f t="shared" si="6336"/>
        <v/>
      </c>
      <c r="DV408" s="71" t="str">
        <f t="shared" si="6337"/>
        <v/>
      </c>
      <c r="DW408" s="71" t="str">
        <f t="shared" si="6338"/>
        <v/>
      </c>
      <c r="DX408" s="71" t="str">
        <f t="shared" si="6339"/>
        <v/>
      </c>
      <c r="DY408" s="71" t="str">
        <f t="shared" si="6340"/>
        <v/>
      </c>
      <c r="DZ408" s="71" t="str">
        <f t="shared" si="6341"/>
        <v/>
      </c>
      <c r="EA408" s="71" t="str">
        <f t="shared" si="6342"/>
        <v/>
      </c>
      <c r="EB408" s="71" t="str">
        <f t="shared" si="6343"/>
        <v/>
      </c>
      <c r="EC408" s="71" t="str">
        <f t="shared" si="6344"/>
        <v/>
      </c>
      <c r="ED408" s="71" t="str">
        <f t="shared" si="6345"/>
        <v/>
      </c>
      <c r="EE408" s="71" t="str">
        <f t="shared" si="6346"/>
        <v/>
      </c>
      <c r="EF408" s="71" t="str">
        <f t="shared" si="6347"/>
        <v/>
      </c>
      <c r="EG408" s="71" t="str">
        <f t="shared" si="6348"/>
        <v/>
      </c>
      <c r="EH408" s="71" t="str">
        <f t="shared" si="6349"/>
        <v/>
      </c>
      <c r="EI408" s="71" t="str">
        <f t="shared" si="6350"/>
        <v/>
      </c>
      <c r="EJ408" s="71" t="str">
        <f t="shared" si="6351"/>
        <v/>
      </c>
      <c r="EK408" s="71" t="str">
        <f t="shared" si="6352"/>
        <v/>
      </c>
      <c r="EL408" s="71" t="str">
        <f t="shared" si="6353"/>
        <v/>
      </c>
      <c r="EM408" s="71" t="str">
        <f t="shared" si="6354"/>
        <v/>
      </c>
      <c r="EN408" s="71" t="str">
        <f t="shared" si="6355"/>
        <v/>
      </c>
      <c r="EO408" s="71" t="str">
        <f t="shared" si="6356"/>
        <v/>
      </c>
      <c r="EP408" s="71" t="str">
        <f t="shared" si="6357"/>
        <v/>
      </c>
      <c r="EQ408" s="71" t="str">
        <f t="shared" si="6358"/>
        <v/>
      </c>
      <c r="ER408" s="71" t="str">
        <f t="shared" si="6359"/>
        <v/>
      </c>
      <c r="ES408" s="71" t="str">
        <f t="shared" si="6360"/>
        <v/>
      </c>
      <c r="ET408" s="71" t="str">
        <f t="shared" si="6361"/>
        <v/>
      </c>
      <c r="EU408" s="71" t="str">
        <f t="shared" si="6362"/>
        <v/>
      </c>
      <c r="EV408" s="71" t="str">
        <f t="shared" si="6363"/>
        <v/>
      </c>
      <c r="EW408" s="71" t="str">
        <f t="shared" si="6364"/>
        <v/>
      </c>
      <c r="EX408" s="71" t="str">
        <f t="shared" si="6365"/>
        <v/>
      </c>
      <c r="EY408" s="71" t="str">
        <f t="shared" si="6366"/>
        <v/>
      </c>
      <c r="EZ408" s="71" t="str">
        <f t="shared" si="6367"/>
        <v/>
      </c>
      <c r="FA408" s="71" t="str">
        <f t="shared" si="6368"/>
        <v/>
      </c>
      <c r="FB408" s="71" t="str">
        <f t="shared" si="6369"/>
        <v/>
      </c>
      <c r="FC408" s="71" t="str">
        <f t="shared" si="6370"/>
        <v/>
      </c>
      <c r="FD408" s="71" t="str">
        <f t="shared" si="6371"/>
        <v/>
      </c>
      <c r="FE408" s="71" t="str">
        <f t="shared" si="6372"/>
        <v/>
      </c>
      <c r="FF408" s="71" t="str">
        <f t="shared" si="6373"/>
        <v/>
      </c>
      <c r="FG408" s="71" t="str">
        <f t="shared" si="6374"/>
        <v/>
      </c>
      <c r="FH408" s="71" t="str">
        <f t="shared" si="6375"/>
        <v/>
      </c>
      <c r="FI408" s="71" t="str">
        <f t="shared" si="6376"/>
        <v/>
      </c>
      <c r="FJ408" s="71" t="str">
        <f t="shared" si="6377"/>
        <v/>
      </c>
      <c r="FK408" s="71" t="str">
        <f t="shared" si="6378"/>
        <v/>
      </c>
      <c r="FL408" s="71" t="str">
        <f t="shared" si="6379"/>
        <v/>
      </c>
      <c r="FM408" s="71" t="str">
        <f t="shared" si="6380"/>
        <v/>
      </c>
      <c r="FN408" s="71" t="str">
        <f t="shared" si="6381"/>
        <v/>
      </c>
      <c r="FO408" s="71" t="str">
        <f t="shared" si="6382"/>
        <v/>
      </c>
      <c r="FP408" s="71" t="str">
        <f t="shared" si="6383"/>
        <v/>
      </c>
      <c r="FQ408" s="71" t="str">
        <f t="shared" si="6384"/>
        <v/>
      </c>
      <c r="FR408" s="71" t="str">
        <f t="shared" si="6385"/>
        <v/>
      </c>
      <c r="FS408" s="71" t="str">
        <f t="shared" si="6386"/>
        <v/>
      </c>
    </row>
    <row r="409" spans="1:175" ht="16.5">
      <c r="A409" s="134"/>
      <c r="B409" s="80" t="s">
        <v>1090</v>
      </c>
      <c r="C409" s="147" t="s">
        <v>1087</v>
      </c>
      <c r="K409" s="149"/>
      <c r="T409" s="152" t="s">
        <v>1091</v>
      </c>
      <c r="U409" s="85" t="s">
        <v>1089</v>
      </c>
      <c r="CN409" s="70" t="str">
        <f t="shared" ref="CN409:CN416" si="6767">"InitUnitState('"&amp;B409&amp;"',"&amp;V409&amp;","&amp;W409&amp;","&amp;X409&amp;","&amp;Y409&amp;","&amp;Z409&amp;","&amp;AA409&amp;","&amp;AB409&amp;","&amp;AC409&amp;","&amp;AD409&amp;","&amp;AE409&amp;")"</f>
        <v>InitUnitState('IK6B',,,,,,,,,,)</v>
      </c>
      <c r="CO409" s="70" t="str">
        <f t="shared" ref="CO409:CO416" si="6768">"InitUnitNormal('"&amp;B409&amp;"',"&amp;AF409&amp;","&amp;AG409&amp;","&amp;AH409&amp;","&amp;AI409&amp;","&amp;AJ409&amp;","&amp;AK409&amp;","&amp;AL409&amp;","&amp;AM409&amp;","&amp;AN409&amp;","&amp;AO409&amp;")"</f>
        <v>InitUnitNormal('IK6B',,,,,,,,,,)</v>
      </c>
      <c r="CP409" s="70" t="str">
        <f t="shared" ref="CP409:CP416" si="6769">"InitUnitMagic('"&amp;B409&amp;"',"&amp;AP409&amp;","&amp;AQ409&amp;","&amp;AR409&amp;","&amp;AS409&amp;","&amp;AT409&amp;","&amp;AU409&amp;","&amp;AV409&amp;","&amp;AW409&amp;","&amp;BI409&amp;","&amp;BJ409&amp;")"</f>
        <v>InitUnitMagic('IK6B',,,,,,,,,,)</v>
      </c>
      <c r="CQ409" s="70" t="str">
        <f t="shared" ref="CQ409:CQ416" si="6770">"InitUnitAdd('"&amp;B409&amp;"',"&amp;BK409&amp;","&amp;BL409&amp;","&amp;BM409&amp;","&amp;BN409&amp;","&amp;BO409&amp;","&amp;BP409&amp;","&amp;BQ409&amp;","&amp;BR409&amp;","&amp;BS409&amp;","&amp;BT409&amp;")"</f>
        <v>InitUnitAdd('IK6B',,,,,,,,,,)</v>
      </c>
      <c r="CR409" s="70" t="str">
        <f t="shared" ref="CR409:CR416" si="6771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InitEquipData('IK6B',,"",,,,,'','','','','','',"ReplaceableTextures\\CommandButtons\\BTNSST15.blp")</v>
      </c>
      <c r="CU409" s="95" t="str">
        <f t="shared" ref="CU409:CU416" si="6772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311"/>
        <v>暴击伤害|Cffffc926+60%|n|n|r|Cffaaaaaa○|CffFFD24D金之符印+1|r|r|n|n|Cff00ff7f点击穿戴或脱卸。|r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773">IF(V409="","","|n"&amp;DB$2&amp;"+"&amp;V409&amp;DB$1)</f>
        <v/>
      </c>
      <c r="DC409" s="71" t="str">
        <f t="shared" ref="DC409:DC416" si="6774">IF(W409="","","|n"&amp;DC$2&amp;"+"&amp;W409&amp;DC$1)</f>
        <v/>
      </c>
      <c r="DD409" s="71" t="str">
        <f t="shared" ref="DD409:DD416" si="6775">IF(X409="","","|n"&amp;DD$2&amp;"+"&amp;X409&amp;DD$1)</f>
        <v/>
      </c>
      <c r="DE409" s="71" t="str">
        <f t="shared" ref="DE409:DE416" si="6776">IF(Y409="","","|n"&amp;DE$2&amp;"+"&amp;Y409&amp;DE$1)</f>
        <v/>
      </c>
      <c r="DF409" s="71" t="str">
        <f t="shared" ref="DF409:DF416" si="6777">IF(Z409="","","|n"&amp;DF$2&amp;"+"&amp;Z409&amp;DF$1)</f>
        <v/>
      </c>
      <c r="DG409" s="71" t="str">
        <f t="shared" ref="DG409:DG416" si="6778">IF(AA409="","","|n"&amp;DG$2&amp;"+"&amp;AA409&amp;DG$1)</f>
        <v/>
      </c>
      <c r="DH409" s="71" t="str">
        <f t="shared" ref="DH409:DH416" si="6779">IF(AB409="","","|n"&amp;DH$2&amp;"+"&amp;AB409&amp;DH$1)</f>
        <v/>
      </c>
      <c r="DI409" s="71" t="str">
        <f t="shared" ref="DI409:DI416" si="6780">IF(AC409="","","|n"&amp;DI$2&amp;"+"&amp;AC409&amp;DI$1)</f>
        <v/>
      </c>
      <c r="DJ409" s="71" t="str">
        <f t="shared" ref="DJ409:DJ416" si="6781">IF(AD409="","","|n"&amp;DJ$2&amp;"+"&amp;AD409&amp;DJ$1)</f>
        <v/>
      </c>
      <c r="DK409" s="71" t="str">
        <f t="shared" ref="DK409:DK416" si="6782">IF(AE409="","","|n"&amp;DK$2&amp;"+"&amp;AE409&amp;DK$1)</f>
        <v/>
      </c>
      <c r="DL409" s="71" t="str">
        <f t="shared" ref="DL409:DL416" si="6783">IF(AF409="","","|n"&amp;DL$2&amp;"+"&amp;AF409&amp;DL$1)</f>
        <v/>
      </c>
      <c r="DM409" s="71" t="str">
        <f t="shared" ref="DM409:DM416" si="6784">IF(AG409="","","|n"&amp;DM$2&amp;"+"&amp;AG409&amp;DM$1)</f>
        <v/>
      </c>
      <c r="DN409" s="71" t="str">
        <f t="shared" ref="DN409:DN416" si="6785">IF(AH409="","","|n"&amp;DN$2&amp;"+"&amp;AH409&amp;DN$1)</f>
        <v/>
      </c>
      <c r="DO409" s="71" t="str">
        <f t="shared" ref="DO409:DO416" si="6786">IF(AI409="","","|n"&amp;DO$2&amp;"+"&amp;AI409&amp;DO$1)</f>
        <v/>
      </c>
      <c r="DP409" s="71" t="str">
        <f t="shared" ref="DP409:DP416" si="6787">IF(AJ409="","","|n"&amp;DP$2&amp;"+"&amp;AJ409&amp;DP$1)</f>
        <v/>
      </c>
      <c r="DQ409" s="71" t="str">
        <f t="shared" ref="DQ409:DQ416" si="6788">IF(AK409="","","|n"&amp;DQ$2&amp;"+"&amp;AK409&amp;DQ$1)</f>
        <v/>
      </c>
      <c r="DR409" s="71" t="str">
        <f t="shared" ref="DR409:DR416" si="6789">IF(AL409="","","|n"&amp;DR$2&amp;"+"&amp;AL409&amp;DR$1)</f>
        <v/>
      </c>
      <c r="DS409" s="71" t="str">
        <f t="shared" ref="DS409:DS416" si="6790">IF(AM409="","","|n"&amp;DS$2&amp;"+"&amp;AM409&amp;DS$1)</f>
        <v/>
      </c>
      <c r="DT409" s="71" t="str">
        <f t="shared" ref="DT409:DT416" si="6791">IF(AN409="","","|n"&amp;DT$2&amp;"+"&amp;AN409&amp;DT$1)</f>
        <v/>
      </c>
      <c r="DU409" s="71" t="str">
        <f t="shared" ref="DU409:DU416" si="6792">IF(AO409="","","|n"&amp;DU$2&amp;"+"&amp;AO409&amp;DU$1)</f>
        <v/>
      </c>
      <c r="DV409" s="71" t="str">
        <f t="shared" ref="DV409:DV416" si="6793">IF(AP409="","","|n"&amp;DV$2&amp;"+"&amp;AP409&amp;DV$1)</f>
        <v/>
      </c>
      <c r="DW409" s="71" t="str">
        <f t="shared" ref="DW409:DW416" si="6794">IF(AQ409="","","|n"&amp;DW$2&amp;"+"&amp;AQ409&amp;DW$1)</f>
        <v/>
      </c>
      <c r="DX409" s="71" t="str">
        <f t="shared" ref="DX409:DX416" si="6795">IF(AR409="","","|n"&amp;DX$2&amp;"+"&amp;AR409&amp;DX$1)</f>
        <v/>
      </c>
      <c r="DY409" s="71" t="str">
        <f t="shared" ref="DY409:DY416" si="6796">IF(AS409="","","|n"&amp;DY$2&amp;"+"&amp;AS409&amp;DY$1)</f>
        <v/>
      </c>
      <c r="DZ409" s="71" t="str">
        <f t="shared" ref="DZ409:DZ416" si="6797">IF(AT409="","","|n"&amp;DZ$2&amp;"+"&amp;AT409&amp;DZ$1)</f>
        <v/>
      </c>
      <c r="EA409" s="71" t="str">
        <f t="shared" ref="EA409:EA416" si="6798">IF(AU409="","","|n"&amp;EA$2&amp;"+"&amp;AU409&amp;EA$1)</f>
        <v/>
      </c>
      <c r="EB409" s="71" t="str">
        <f t="shared" ref="EB409:EB416" si="6799">IF(AV409="","","|n"&amp;EB$2&amp;"+"&amp;AV409&amp;EB$1)</f>
        <v/>
      </c>
      <c r="EC409" s="71" t="str">
        <f t="shared" ref="EC409:EC416" si="6800">IF(AW409="","","|n"&amp;EC$2&amp;"+"&amp;AW409&amp;EC$1)</f>
        <v/>
      </c>
      <c r="ED409" s="71" t="str">
        <f t="shared" ref="ED409:ED416" si="6801">IF(AX409="","","|n"&amp;ED$2&amp;"+"&amp;AX409&amp;ED$1)</f>
        <v/>
      </c>
      <c r="EE409" s="71" t="str">
        <f t="shared" ref="EE409:EE416" si="6802">IF(AY409="","","|n"&amp;EE$2&amp;"+"&amp;AY409&amp;EE$1)</f>
        <v/>
      </c>
      <c r="EF409" s="71" t="str">
        <f t="shared" ref="EF409:EF416" si="6803">IF(AZ409="","","|n"&amp;EF$2&amp;"+"&amp;AZ409&amp;EF$1)</f>
        <v/>
      </c>
      <c r="EG409" s="71" t="str">
        <f t="shared" ref="EG409:EG416" si="6804">IF(BA409="","","|n"&amp;EG$2&amp;"+"&amp;BA409&amp;EG$1)</f>
        <v/>
      </c>
      <c r="EH409" s="71" t="str">
        <f t="shared" ref="EH409:EH416" si="6805">IF(BB409="","","|n"&amp;EH$2&amp;"+"&amp;BB409&amp;EH$1)</f>
        <v/>
      </c>
      <c r="EI409" s="71" t="str">
        <f t="shared" ref="EI409:EI416" si="6806">IF(BC409="","","|n"&amp;EI$2&amp;"+"&amp;BC409&amp;EI$1)</f>
        <v/>
      </c>
      <c r="EJ409" s="71" t="str">
        <f t="shared" ref="EJ409:EJ416" si="6807">IF(BD409="","","|n"&amp;EJ$2&amp;"+"&amp;BD409&amp;EJ$1)</f>
        <v/>
      </c>
      <c r="EK409" s="71" t="str">
        <f t="shared" ref="EK409:EK416" si="6808">IF(BE409="","","|n"&amp;EK$2&amp;"+"&amp;BE409&amp;EK$1)</f>
        <v/>
      </c>
      <c r="EL409" s="71" t="str">
        <f t="shared" ref="EL409:EL416" si="6809">IF(BF409="","","|n"&amp;EL$2&amp;"+"&amp;BF409&amp;EL$1)</f>
        <v/>
      </c>
      <c r="EM409" s="71" t="str">
        <f t="shared" ref="EM409:EM416" si="6810">IF(BG409="","","|n"&amp;EM$2&amp;"+"&amp;BG409&amp;EM$1)</f>
        <v/>
      </c>
      <c r="EN409" s="71" t="str">
        <f t="shared" ref="EN409:EN416" si="6811">IF(BH409="","","|n"&amp;EN$2&amp;"+"&amp;BH409&amp;EN$1)</f>
        <v/>
      </c>
      <c r="EO409" s="71" t="str">
        <f t="shared" ref="EO409:EO416" si="6812">IF(BI409="","","|n"&amp;EO$2&amp;"+"&amp;BI409&amp;EO$1)</f>
        <v/>
      </c>
      <c r="EP409" s="71" t="str">
        <f t="shared" ref="EP409:EP416" si="6813">IF(BJ409="","","|n"&amp;EP$2&amp;"+"&amp;BJ409&amp;EP$1)</f>
        <v/>
      </c>
      <c r="EQ409" s="71" t="str">
        <f t="shared" ref="EQ409:EQ416" si="6814">IF(BK409="","","|n"&amp;EQ$2&amp;"+"&amp;BK409&amp;EQ$1)</f>
        <v/>
      </c>
      <c r="ER409" s="71" t="str">
        <f t="shared" ref="ER409:ER416" si="6815">IF(BL409="","","|n"&amp;ER$2&amp;"+"&amp;BL409&amp;ER$1)</f>
        <v/>
      </c>
      <c r="ES409" s="71" t="str">
        <f t="shared" ref="ES409:ES416" si="6816">IF(BM409="","","|n"&amp;ES$2&amp;"+"&amp;BM409&amp;ES$1)</f>
        <v/>
      </c>
      <c r="ET409" s="71" t="str">
        <f t="shared" ref="ET409:ET416" si="6817">IF(BN409="","","|n"&amp;ET$2&amp;"+"&amp;BN409&amp;ET$1)</f>
        <v/>
      </c>
      <c r="EU409" s="71" t="str">
        <f t="shared" ref="EU409:EU416" si="6818">IF(BO409="","","|n"&amp;EU$2&amp;"+"&amp;BO409&amp;EU$1)</f>
        <v/>
      </c>
      <c r="EV409" s="71" t="str">
        <f t="shared" ref="EV409:EV416" si="6819">IF(BP409="","","|n"&amp;EV$2&amp;"+"&amp;BP409&amp;EV$1)</f>
        <v/>
      </c>
      <c r="EW409" s="71" t="str">
        <f t="shared" ref="EW409:EW416" si="6820">IF(BQ409="","","|n"&amp;EW$2&amp;"+"&amp;BQ409&amp;EW$1)</f>
        <v/>
      </c>
      <c r="EX409" s="71" t="str">
        <f t="shared" ref="EX409:EX416" si="6821">IF(BR409="","","|n"&amp;EX$2&amp;"+"&amp;BR409&amp;EX$1)</f>
        <v/>
      </c>
      <c r="EY409" s="71" t="str">
        <f t="shared" ref="EY409:EY416" si="6822">IF(BS409="","","|n"&amp;EY$2&amp;"+"&amp;BS409&amp;EY$1)</f>
        <v/>
      </c>
      <c r="EZ409" s="71" t="str">
        <f t="shared" ref="EZ409:EZ416" si="6823">IF(BT409="","","|n"&amp;EZ$2&amp;"+"&amp;BT409&amp;EZ$1)</f>
        <v/>
      </c>
      <c r="FA409" s="71" t="str">
        <f t="shared" ref="FA409:FA416" si="6824">IF(BU409="","","|n"&amp;FA$2&amp;"+"&amp;BU409&amp;FA$1)</f>
        <v/>
      </c>
      <c r="FB409" s="71" t="str">
        <f t="shared" ref="FB409:FB416" si="6825">IF(BV409="","","|n"&amp;FB$2&amp;"+"&amp;BV409&amp;FB$1)</f>
        <v/>
      </c>
      <c r="FC409" s="71" t="str">
        <f t="shared" ref="FC409:FC416" si="6826">IF(BW409="","","|n"&amp;FC$2&amp;"+"&amp;BW409&amp;FC$1)</f>
        <v/>
      </c>
      <c r="FD409" s="71" t="str">
        <f t="shared" ref="FD409:FD416" si="6827">IF(BX409="","","|n"&amp;FD$2&amp;"+"&amp;BX409&amp;FD$1)</f>
        <v/>
      </c>
      <c r="FE409" s="71" t="str">
        <f t="shared" ref="FE409:FE416" si="6828">IF(BY409="","","|n"&amp;FE$2&amp;"+"&amp;BY409&amp;FE$1)</f>
        <v/>
      </c>
      <c r="FF409" s="71" t="str">
        <f t="shared" ref="FF409:FF416" si="6829">IF(BZ409="","","|n"&amp;FF$2&amp;"+"&amp;BZ409&amp;FF$1)</f>
        <v/>
      </c>
      <c r="FG409" s="71" t="str">
        <f t="shared" ref="FG409:FG416" si="6830">IF(CA409="","","|n"&amp;FG$2&amp;"+"&amp;CA409&amp;FG$1)</f>
        <v/>
      </c>
      <c r="FH409" s="71" t="str">
        <f t="shared" ref="FH409:FH416" si="6831">IF(CB409="","","|n"&amp;FH$2&amp;"+"&amp;CB409&amp;FH$1)</f>
        <v/>
      </c>
      <c r="FI409" s="71" t="str">
        <f t="shared" ref="FI409:FI416" si="6832">IF(CC409="","","|n"&amp;FI$2&amp;"+"&amp;CC409&amp;FI$1)</f>
        <v/>
      </c>
      <c r="FJ409" s="71" t="str">
        <f t="shared" ref="FJ409:FJ416" si="6833">IF(CD409="","","|n"&amp;FJ$2&amp;"+"&amp;CD409&amp;FJ$1)</f>
        <v/>
      </c>
      <c r="FK409" s="71" t="str">
        <f t="shared" ref="FK409:FK416" si="6834">IF(CE409="","","|n"&amp;FK$2&amp;"+"&amp;CE409&amp;FK$1)</f>
        <v/>
      </c>
      <c r="FL409" s="71" t="str">
        <f t="shared" ref="FL409:FL416" si="6835">IF(CF409="","","|n"&amp;FL$2&amp;"+"&amp;CF409&amp;FL$1)</f>
        <v/>
      </c>
      <c r="FM409" s="71" t="str">
        <f t="shared" ref="FM409:FM416" si="6836">IF(CG409="","","|n"&amp;FM$2&amp;"+"&amp;CG409&amp;FM$1)</f>
        <v/>
      </c>
      <c r="FN409" s="71" t="str">
        <f t="shared" ref="FN409:FN416" si="6837">IF(CH409="","","|n"&amp;FN$2&amp;"+"&amp;CH409&amp;FN$1)</f>
        <v/>
      </c>
      <c r="FO409" s="71" t="str">
        <f t="shared" ref="FO409:FO416" si="6838">IF(CI409="","","|n"&amp;FO$2&amp;"+"&amp;CI409&amp;FO$1)</f>
        <v/>
      </c>
      <c r="FP409" s="71" t="str">
        <f t="shared" ref="FP409:FP416" si="6839">IF(CJ409="","","|n"&amp;FP$2&amp;"+"&amp;CJ409&amp;FP$1)</f>
        <v/>
      </c>
      <c r="FQ409" s="71" t="str">
        <f t="shared" ref="FQ409:FQ416" si="6840">IF(CK409="","","|n"&amp;FQ$2&amp;"+"&amp;CK409&amp;FQ$1)</f>
        <v/>
      </c>
      <c r="FR409" s="71" t="str">
        <f t="shared" ref="FR409:FR416" si="6841">IF(CL409="","","|n"&amp;FR$2&amp;"+"&amp;CL409&amp;FR$1)</f>
        <v/>
      </c>
      <c r="FS409" s="71" t="str">
        <f t="shared" ref="FS409:FS416" si="6842">IF(CM409="","","|n"&amp;FS$2&amp;"+"&amp;CM409&amp;FS$1)</f>
        <v/>
      </c>
    </row>
    <row r="410" spans="1:175" ht="16.5">
      <c r="A410" s="134"/>
      <c r="B410" s="80" t="s">
        <v>1092</v>
      </c>
      <c r="C410" s="147" t="s">
        <v>1087</v>
      </c>
      <c r="K410" s="150"/>
      <c r="T410" s="152" t="s">
        <v>1093</v>
      </c>
      <c r="U410" s="85" t="s">
        <v>1089</v>
      </c>
      <c r="CN410" s="70" t="str">
        <f t="shared" si="6767"/>
        <v>InitUnitState('IK6C',,,,,,,,,,)</v>
      </c>
      <c r="CO410" s="70" t="str">
        <f t="shared" si="6768"/>
        <v>InitUnitNormal('IK6C',,,,,,,,,,)</v>
      </c>
      <c r="CP410" s="70" t="str">
        <f t="shared" si="6769"/>
        <v>InitUnitMagic('IK6C',,,,,,,,,,)</v>
      </c>
      <c r="CQ410" s="70" t="str">
        <f t="shared" si="6770"/>
        <v>InitUnitAdd('IK6C',,,,,,,,,,)</v>
      </c>
      <c r="CR410" s="70" t="str">
        <f t="shared" si="6771"/>
        <v>InitEquipData('IK6C',,"",,,,,'','','','','','',"ReplaceableTextures\\CommandButtons\\BTNSST15.blp")</v>
      </c>
      <c r="CU410" s="95" t="str">
        <f t="shared" si="6772"/>
        <v>|n</v>
      </c>
      <c r="CV410" s="61" t="str">
        <f t="shared" si="6311"/>
        <v>暴击伤害|Cffffc926+60%|n|n|r|Cffaaaaaa○|CffFFD24D木之符印+1|r|r|n|n|Cff00ff7f点击穿戴或脱卸。|r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773"/>
        <v/>
      </c>
      <c r="DC410" s="71" t="str">
        <f t="shared" si="6774"/>
        <v/>
      </c>
      <c r="DD410" s="71" t="str">
        <f t="shared" si="6775"/>
        <v/>
      </c>
      <c r="DE410" s="71" t="str">
        <f t="shared" si="6776"/>
        <v/>
      </c>
      <c r="DF410" s="71" t="str">
        <f t="shared" si="6777"/>
        <v/>
      </c>
      <c r="DG410" s="71" t="str">
        <f t="shared" si="6778"/>
        <v/>
      </c>
      <c r="DH410" s="71" t="str">
        <f t="shared" si="6779"/>
        <v/>
      </c>
      <c r="DI410" s="71" t="str">
        <f t="shared" si="6780"/>
        <v/>
      </c>
      <c r="DJ410" s="71" t="str">
        <f t="shared" si="6781"/>
        <v/>
      </c>
      <c r="DK410" s="71" t="str">
        <f t="shared" si="6782"/>
        <v/>
      </c>
      <c r="DL410" s="71" t="str">
        <f t="shared" si="6783"/>
        <v/>
      </c>
      <c r="DM410" s="71" t="str">
        <f t="shared" si="6784"/>
        <v/>
      </c>
      <c r="DN410" s="71" t="str">
        <f t="shared" si="6785"/>
        <v/>
      </c>
      <c r="DO410" s="71" t="str">
        <f t="shared" si="6786"/>
        <v/>
      </c>
      <c r="DP410" s="71" t="str">
        <f t="shared" si="6787"/>
        <v/>
      </c>
      <c r="DQ410" s="71" t="str">
        <f t="shared" si="6788"/>
        <v/>
      </c>
      <c r="DR410" s="71" t="str">
        <f t="shared" si="6789"/>
        <v/>
      </c>
      <c r="DS410" s="71" t="str">
        <f t="shared" si="6790"/>
        <v/>
      </c>
      <c r="DT410" s="71" t="str">
        <f t="shared" si="6791"/>
        <v/>
      </c>
      <c r="DU410" s="71" t="str">
        <f t="shared" si="6792"/>
        <v/>
      </c>
      <c r="DV410" s="71" t="str">
        <f t="shared" si="6793"/>
        <v/>
      </c>
      <c r="DW410" s="71" t="str">
        <f t="shared" si="6794"/>
        <v/>
      </c>
      <c r="DX410" s="71" t="str">
        <f t="shared" si="6795"/>
        <v/>
      </c>
      <c r="DY410" s="71" t="str">
        <f t="shared" si="6796"/>
        <v/>
      </c>
      <c r="DZ410" s="71" t="str">
        <f t="shared" si="6797"/>
        <v/>
      </c>
      <c r="EA410" s="71" t="str">
        <f t="shared" si="6798"/>
        <v/>
      </c>
      <c r="EB410" s="71" t="str">
        <f t="shared" si="6799"/>
        <v/>
      </c>
      <c r="EC410" s="71" t="str">
        <f t="shared" si="6800"/>
        <v/>
      </c>
      <c r="ED410" s="71" t="str">
        <f t="shared" si="6801"/>
        <v/>
      </c>
      <c r="EE410" s="71" t="str">
        <f t="shared" si="6802"/>
        <v/>
      </c>
      <c r="EF410" s="71" t="str">
        <f t="shared" si="6803"/>
        <v/>
      </c>
      <c r="EG410" s="71" t="str">
        <f t="shared" si="6804"/>
        <v/>
      </c>
      <c r="EH410" s="71" t="str">
        <f t="shared" si="6805"/>
        <v/>
      </c>
      <c r="EI410" s="71" t="str">
        <f t="shared" si="6806"/>
        <v/>
      </c>
      <c r="EJ410" s="71" t="str">
        <f t="shared" si="6807"/>
        <v/>
      </c>
      <c r="EK410" s="71" t="str">
        <f t="shared" si="6808"/>
        <v/>
      </c>
      <c r="EL410" s="71" t="str">
        <f t="shared" si="6809"/>
        <v/>
      </c>
      <c r="EM410" s="71" t="str">
        <f t="shared" si="6810"/>
        <v/>
      </c>
      <c r="EN410" s="71" t="str">
        <f t="shared" si="6811"/>
        <v/>
      </c>
      <c r="EO410" s="71" t="str">
        <f t="shared" si="6812"/>
        <v/>
      </c>
      <c r="EP410" s="71" t="str">
        <f t="shared" si="6813"/>
        <v/>
      </c>
      <c r="EQ410" s="71" t="str">
        <f t="shared" si="6814"/>
        <v/>
      </c>
      <c r="ER410" s="71" t="str">
        <f t="shared" si="6815"/>
        <v/>
      </c>
      <c r="ES410" s="71" t="str">
        <f t="shared" si="6816"/>
        <v/>
      </c>
      <c r="ET410" s="71" t="str">
        <f t="shared" si="6817"/>
        <v/>
      </c>
      <c r="EU410" s="71" t="str">
        <f t="shared" si="6818"/>
        <v/>
      </c>
      <c r="EV410" s="71" t="str">
        <f t="shared" si="6819"/>
        <v/>
      </c>
      <c r="EW410" s="71" t="str">
        <f t="shared" si="6820"/>
        <v/>
      </c>
      <c r="EX410" s="71" t="str">
        <f t="shared" si="6821"/>
        <v/>
      </c>
      <c r="EY410" s="71" t="str">
        <f t="shared" si="6822"/>
        <v/>
      </c>
      <c r="EZ410" s="71" t="str">
        <f t="shared" si="6823"/>
        <v/>
      </c>
      <c r="FA410" s="71" t="str">
        <f t="shared" si="6824"/>
        <v/>
      </c>
      <c r="FB410" s="71" t="str">
        <f t="shared" si="6825"/>
        <v/>
      </c>
      <c r="FC410" s="71" t="str">
        <f t="shared" si="6826"/>
        <v/>
      </c>
      <c r="FD410" s="71" t="str">
        <f t="shared" si="6827"/>
        <v/>
      </c>
      <c r="FE410" s="71" t="str">
        <f t="shared" si="6828"/>
        <v/>
      </c>
      <c r="FF410" s="71" t="str">
        <f t="shared" si="6829"/>
        <v/>
      </c>
      <c r="FG410" s="71" t="str">
        <f t="shared" si="6830"/>
        <v/>
      </c>
      <c r="FH410" s="71" t="str">
        <f t="shared" si="6831"/>
        <v/>
      </c>
      <c r="FI410" s="71" t="str">
        <f t="shared" si="6832"/>
        <v/>
      </c>
      <c r="FJ410" s="71" t="str">
        <f t="shared" si="6833"/>
        <v/>
      </c>
      <c r="FK410" s="71" t="str">
        <f t="shared" si="6834"/>
        <v/>
      </c>
      <c r="FL410" s="71" t="str">
        <f t="shared" si="6835"/>
        <v/>
      </c>
      <c r="FM410" s="71" t="str">
        <f t="shared" si="6836"/>
        <v/>
      </c>
      <c r="FN410" s="71" t="str">
        <f t="shared" si="6837"/>
        <v/>
      </c>
      <c r="FO410" s="71" t="str">
        <f t="shared" si="6838"/>
        <v/>
      </c>
      <c r="FP410" s="71" t="str">
        <f t="shared" si="6839"/>
        <v/>
      </c>
      <c r="FQ410" s="71" t="str">
        <f t="shared" si="6840"/>
        <v/>
      </c>
      <c r="FR410" s="71" t="str">
        <f t="shared" si="6841"/>
        <v/>
      </c>
      <c r="FS410" s="71" t="str">
        <f t="shared" si="6842"/>
        <v/>
      </c>
    </row>
    <row r="411" spans="1:175" ht="16.5">
      <c r="A411" s="134"/>
      <c r="B411" s="80" t="s">
        <v>1094</v>
      </c>
      <c r="C411" s="147" t="s">
        <v>1087</v>
      </c>
      <c r="K411" s="150"/>
      <c r="T411" s="152" t="s">
        <v>1095</v>
      </c>
      <c r="U411" s="85" t="s">
        <v>1089</v>
      </c>
      <c r="CN411" s="70" t="str">
        <f t="shared" si="6767"/>
        <v>InitUnitState('IK6D',,,,,,,,,,)</v>
      </c>
      <c r="CO411" s="70" t="str">
        <f t="shared" si="6768"/>
        <v>InitUnitNormal('IK6D',,,,,,,,,,)</v>
      </c>
      <c r="CP411" s="70" t="str">
        <f t="shared" si="6769"/>
        <v>InitUnitMagic('IK6D',,,,,,,,,,)</v>
      </c>
      <c r="CQ411" s="70" t="str">
        <f t="shared" si="6770"/>
        <v>InitUnitAdd('IK6D',,,,,,,,,,)</v>
      </c>
      <c r="CR411" s="70" t="str">
        <f t="shared" si="6771"/>
        <v>InitEquipData('IK6D',,"",,,,,'','','','','','',"ReplaceableTextures\\CommandButtons\\BTNSST15.blp")</v>
      </c>
      <c r="CU411" s="95" t="str">
        <f t="shared" si="6772"/>
        <v>|n</v>
      </c>
      <c r="CV411" s="61" t="str">
        <f t="shared" si="6311"/>
        <v>暴击伤害|Cffffc926+60%|n|n|r|Cffaaaaaa○|CffFFD24D水之符印+1|r|r|n|n|Cff00ff7f点击穿戴或脱卸。|r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773"/>
        <v/>
      </c>
      <c r="DC411" s="71" t="str">
        <f t="shared" si="6774"/>
        <v/>
      </c>
      <c r="DD411" s="71" t="str">
        <f t="shared" si="6775"/>
        <v/>
      </c>
      <c r="DE411" s="71" t="str">
        <f t="shared" si="6776"/>
        <v/>
      </c>
      <c r="DF411" s="71" t="str">
        <f t="shared" si="6777"/>
        <v/>
      </c>
      <c r="DG411" s="71" t="str">
        <f t="shared" si="6778"/>
        <v/>
      </c>
      <c r="DH411" s="71" t="str">
        <f t="shared" si="6779"/>
        <v/>
      </c>
      <c r="DI411" s="71" t="str">
        <f t="shared" si="6780"/>
        <v/>
      </c>
      <c r="DJ411" s="71" t="str">
        <f t="shared" si="6781"/>
        <v/>
      </c>
      <c r="DK411" s="71" t="str">
        <f t="shared" si="6782"/>
        <v/>
      </c>
      <c r="DL411" s="71" t="str">
        <f t="shared" si="6783"/>
        <v/>
      </c>
      <c r="DM411" s="71" t="str">
        <f t="shared" si="6784"/>
        <v/>
      </c>
      <c r="DN411" s="71" t="str">
        <f t="shared" si="6785"/>
        <v/>
      </c>
      <c r="DO411" s="71" t="str">
        <f t="shared" si="6786"/>
        <v/>
      </c>
      <c r="DP411" s="71" t="str">
        <f t="shared" si="6787"/>
        <v/>
      </c>
      <c r="DQ411" s="71" t="str">
        <f t="shared" si="6788"/>
        <v/>
      </c>
      <c r="DR411" s="71" t="str">
        <f t="shared" si="6789"/>
        <v/>
      </c>
      <c r="DS411" s="71" t="str">
        <f t="shared" si="6790"/>
        <v/>
      </c>
      <c r="DT411" s="71" t="str">
        <f t="shared" si="6791"/>
        <v/>
      </c>
      <c r="DU411" s="71" t="str">
        <f t="shared" si="6792"/>
        <v/>
      </c>
      <c r="DV411" s="71" t="str">
        <f t="shared" si="6793"/>
        <v/>
      </c>
      <c r="DW411" s="71" t="str">
        <f t="shared" si="6794"/>
        <v/>
      </c>
      <c r="DX411" s="71" t="str">
        <f t="shared" si="6795"/>
        <v/>
      </c>
      <c r="DY411" s="71" t="str">
        <f t="shared" si="6796"/>
        <v/>
      </c>
      <c r="DZ411" s="71" t="str">
        <f t="shared" si="6797"/>
        <v/>
      </c>
      <c r="EA411" s="71" t="str">
        <f t="shared" si="6798"/>
        <v/>
      </c>
      <c r="EB411" s="71" t="str">
        <f t="shared" si="6799"/>
        <v/>
      </c>
      <c r="EC411" s="71" t="str">
        <f t="shared" si="6800"/>
        <v/>
      </c>
      <c r="ED411" s="71" t="str">
        <f t="shared" si="6801"/>
        <v/>
      </c>
      <c r="EE411" s="71" t="str">
        <f t="shared" si="6802"/>
        <v/>
      </c>
      <c r="EF411" s="71" t="str">
        <f t="shared" si="6803"/>
        <v/>
      </c>
      <c r="EG411" s="71" t="str">
        <f t="shared" si="6804"/>
        <v/>
      </c>
      <c r="EH411" s="71" t="str">
        <f t="shared" si="6805"/>
        <v/>
      </c>
      <c r="EI411" s="71" t="str">
        <f t="shared" si="6806"/>
        <v/>
      </c>
      <c r="EJ411" s="71" t="str">
        <f t="shared" si="6807"/>
        <v/>
      </c>
      <c r="EK411" s="71" t="str">
        <f t="shared" si="6808"/>
        <v/>
      </c>
      <c r="EL411" s="71" t="str">
        <f t="shared" si="6809"/>
        <v/>
      </c>
      <c r="EM411" s="71" t="str">
        <f t="shared" si="6810"/>
        <v/>
      </c>
      <c r="EN411" s="71" t="str">
        <f t="shared" si="6811"/>
        <v/>
      </c>
      <c r="EO411" s="71" t="str">
        <f t="shared" si="6812"/>
        <v/>
      </c>
      <c r="EP411" s="71" t="str">
        <f t="shared" si="6813"/>
        <v/>
      </c>
      <c r="EQ411" s="71" t="str">
        <f t="shared" si="6814"/>
        <v/>
      </c>
      <c r="ER411" s="71" t="str">
        <f t="shared" si="6815"/>
        <v/>
      </c>
      <c r="ES411" s="71" t="str">
        <f t="shared" si="6816"/>
        <v/>
      </c>
      <c r="ET411" s="71" t="str">
        <f t="shared" si="6817"/>
        <v/>
      </c>
      <c r="EU411" s="71" t="str">
        <f t="shared" si="6818"/>
        <v/>
      </c>
      <c r="EV411" s="71" t="str">
        <f t="shared" si="6819"/>
        <v/>
      </c>
      <c r="EW411" s="71" t="str">
        <f t="shared" si="6820"/>
        <v/>
      </c>
      <c r="EX411" s="71" t="str">
        <f t="shared" si="6821"/>
        <v/>
      </c>
      <c r="EY411" s="71" t="str">
        <f t="shared" si="6822"/>
        <v/>
      </c>
      <c r="EZ411" s="71" t="str">
        <f t="shared" si="6823"/>
        <v/>
      </c>
      <c r="FA411" s="71" t="str">
        <f t="shared" si="6824"/>
        <v/>
      </c>
      <c r="FB411" s="71" t="str">
        <f t="shared" si="6825"/>
        <v/>
      </c>
      <c r="FC411" s="71" t="str">
        <f t="shared" si="6826"/>
        <v/>
      </c>
      <c r="FD411" s="71" t="str">
        <f t="shared" si="6827"/>
        <v/>
      </c>
      <c r="FE411" s="71" t="str">
        <f t="shared" si="6828"/>
        <v/>
      </c>
      <c r="FF411" s="71" t="str">
        <f t="shared" si="6829"/>
        <v/>
      </c>
      <c r="FG411" s="71" t="str">
        <f t="shared" si="6830"/>
        <v/>
      </c>
      <c r="FH411" s="71" t="str">
        <f t="shared" si="6831"/>
        <v/>
      </c>
      <c r="FI411" s="71" t="str">
        <f t="shared" si="6832"/>
        <v/>
      </c>
      <c r="FJ411" s="71" t="str">
        <f t="shared" si="6833"/>
        <v/>
      </c>
      <c r="FK411" s="71" t="str">
        <f t="shared" si="6834"/>
        <v/>
      </c>
      <c r="FL411" s="71" t="str">
        <f t="shared" si="6835"/>
        <v/>
      </c>
      <c r="FM411" s="71" t="str">
        <f t="shared" si="6836"/>
        <v/>
      </c>
      <c r="FN411" s="71" t="str">
        <f t="shared" si="6837"/>
        <v/>
      </c>
      <c r="FO411" s="71" t="str">
        <f t="shared" si="6838"/>
        <v/>
      </c>
      <c r="FP411" s="71" t="str">
        <f t="shared" si="6839"/>
        <v/>
      </c>
      <c r="FQ411" s="71" t="str">
        <f t="shared" si="6840"/>
        <v/>
      </c>
      <c r="FR411" s="71" t="str">
        <f t="shared" si="6841"/>
        <v/>
      </c>
      <c r="FS411" s="71" t="str">
        <f t="shared" si="6842"/>
        <v/>
      </c>
    </row>
    <row r="412" spans="1:175" ht="16.5">
      <c r="A412" s="134"/>
      <c r="B412" s="80" t="s">
        <v>1096</v>
      </c>
      <c r="C412" s="147" t="s">
        <v>1087</v>
      </c>
      <c r="K412" s="150"/>
      <c r="T412" s="152" t="s">
        <v>1097</v>
      </c>
      <c r="U412" s="85" t="s">
        <v>1089</v>
      </c>
      <c r="CN412" s="70" t="str">
        <f t="shared" si="6767"/>
        <v>InitUnitState('IK6E',,,,,,,,,,)</v>
      </c>
      <c r="CO412" s="70" t="str">
        <f t="shared" si="6768"/>
        <v>InitUnitNormal('IK6E',,,,,,,,,,)</v>
      </c>
      <c r="CP412" s="70" t="str">
        <f t="shared" si="6769"/>
        <v>InitUnitMagic('IK6E',,,,,,,,,,)</v>
      </c>
      <c r="CQ412" s="70" t="str">
        <f t="shared" si="6770"/>
        <v>InitUnitAdd('IK6E',,,,,,,,,,)</v>
      </c>
      <c r="CR412" s="70" t="str">
        <f t="shared" si="6771"/>
        <v>InitEquipData('IK6E',,"",,,,,'','','','','','',"ReplaceableTextures\\CommandButtons\\BTNSST15.blp")</v>
      </c>
      <c r="CU412" s="95" t="str">
        <f t="shared" si="6772"/>
        <v>|n</v>
      </c>
      <c r="CV412" s="61" t="str">
        <f t="shared" si="6311"/>
        <v>暴击伤害|Cffffc926+60%|n|n|r|Cffaaaaaa○|CffFFD24D火之符印+1|r|r|n|n|Cff00ff7f点击穿戴或脱卸。|r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773"/>
        <v/>
      </c>
      <c r="DC412" s="71" t="str">
        <f t="shared" si="6774"/>
        <v/>
      </c>
      <c r="DD412" s="71" t="str">
        <f t="shared" si="6775"/>
        <v/>
      </c>
      <c r="DE412" s="71" t="str">
        <f t="shared" si="6776"/>
        <v/>
      </c>
      <c r="DF412" s="71" t="str">
        <f t="shared" si="6777"/>
        <v/>
      </c>
      <c r="DG412" s="71" t="str">
        <f t="shared" si="6778"/>
        <v/>
      </c>
      <c r="DH412" s="71" t="str">
        <f t="shared" si="6779"/>
        <v/>
      </c>
      <c r="DI412" s="71" t="str">
        <f t="shared" si="6780"/>
        <v/>
      </c>
      <c r="DJ412" s="71" t="str">
        <f t="shared" si="6781"/>
        <v/>
      </c>
      <c r="DK412" s="71" t="str">
        <f t="shared" si="6782"/>
        <v/>
      </c>
      <c r="DL412" s="71" t="str">
        <f t="shared" si="6783"/>
        <v/>
      </c>
      <c r="DM412" s="71" t="str">
        <f t="shared" si="6784"/>
        <v/>
      </c>
      <c r="DN412" s="71" t="str">
        <f t="shared" si="6785"/>
        <v/>
      </c>
      <c r="DO412" s="71" t="str">
        <f t="shared" si="6786"/>
        <v/>
      </c>
      <c r="DP412" s="71" t="str">
        <f t="shared" si="6787"/>
        <v/>
      </c>
      <c r="DQ412" s="71" t="str">
        <f t="shared" si="6788"/>
        <v/>
      </c>
      <c r="DR412" s="71" t="str">
        <f t="shared" si="6789"/>
        <v/>
      </c>
      <c r="DS412" s="71" t="str">
        <f t="shared" si="6790"/>
        <v/>
      </c>
      <c r="DT412" s="71" t="str">
        <f t="shared" si="6791"/>
        <v/>
      </c>
      <c r="DU412" s="71" t="str">
        <f t="shared" si="6792"/>
        <v/>
      </c>
      <c r="DV412" s="71" t="str">
        <f t="shared" si="6793"/>
        <v/>
      </c>
      <c r="DW412" s="71" t="str">
        <f t="shared" si="6794"/>
        <v/>
      </c>
      <c r="DX412" s="71" t="str">
        <f t="shared" si="6795"/>
        <v/>
      </c>
      <c r="DY412" s="71" t="str">
        <f t="shared" si="6796"/>
        <v/>
      </c>
      <c r="DZ412" s="71" t="str">
        <f t="shared" si="6797"/>
        <v/>
      </c>
      <c r="EA412" s="71" t="str">
        <f t="shared" si="6798"/>
        <v/>
      </c>
      <c r="EB412" s="71" t="str">
        <f t="shared" si="6799"/>
        <v/>
      </c>
      <c r="EC412" s="71" t="str">
        <f t="shared" si="6800"/>
        <v/>
      </c>
      <c r="ED412" s="71" t="str">
        <f t="shared" si="6801"/>
        <v/>
      </c>
      <c r="EE412" s="71" t="str">
        <f t="shared" si="6802"/>
        <v/>
      </c>
      <c r="EF412" s="71" t="str">
        <f t="shared" si="6803"/>
        <v/>
      </c>
      <c r="EG412" s="71" t="str">
        <f t="shared" si="6804"/>
        <v/>
      </c>
      <c r="EH412" s="71" t="str">
        <f t="shared" si="6805"/>
        <v/>
      </c>
      <c r="EI412" s="71" t="str">
        <f t="shared" si="6806"/>
        <v/>
      </c>
      <c r="EJ412" s="71" t="str">
        <f t="shared" si="6807"/>
        <v/>
      </c>
      <c r="EK412" s="71" t="str">
        <f t="shared" si="6808"/>
        <v/>
      </c>
      <c r="EL412" s="71" t="str">
        <f t="shared" si="6809"/>
        <v/>
      </c>
      <c r="EM412" s="71" t="str">
        <f t="shared" si="6810"/>
        <v/>
      </c>
      <c r="EN412" s="71" t="str">
        <f t="shared" si="6811"/>
        <v/>
      </c>
      <c r="EO412" s="71" t="str">
        <f t="shared" si="6812"/>
        <v/>
      </c>
      <c r="EP412" s="71" t="str">
        <f t="shared" si="6813"/>
        <v/>
      </c>
      <c r="EQ412" s="71" t="str">
        <f t="shared" si="6814"/>
        <v/>
      </c>
      <c r="ER412" s="71" t="str">
        <f t="shared" si="6815"/>
        <v/>
      </c>
      <c r="ES412" s="71" t="str">
        <f t="shared" si="6816"/>
        <v/>
      </c>
      <c r="ET412" s="71" t="str">
        <f t="shared" si="6817"/>
        <v/>
      </c>
      <c r="EU412" s="71" t="str">
        <f t="shared" si="6818"/>
        <v/>
      </c>
      <c r="EV412" s="71" t="str">
        <f t="shared" si="6819"/>
        <v/>
      </c>
      <c r="EW412" s="71" t="str">
        <f t="shared" si="6820"/>
        <v/>
      </c>
      <c r="EX412" s="71" t="str">
        <f t="shared" si="6821"/>
        <v/>
      </c>
      <c r="EY412" s="71" t="str">
        <f t="shared" si="6822"/>
        <v/>
      </c>
      <c r="EZ412" s="71" t="str">
        <f t="shared" si="6823"/>
        <v/>
      </c>
      <c r="FA412" s="71" t="str">
        <f t="shared" si="6824"/>
        <v/>
      </c>
      <c r="FB412" s="71" t="str">
        <f t="shared" si="6825"/>
        <v/>
      </c>
      <c r="FC412" s="71" t="str">
        <f t="shared" si="6826"/>
        <v/>
      </c>
      <c r="FD412" s="71" t="str">
        <f t="shared" si="6827"/>
        <v/>
      </c>
      <c r="FE412" s="71" t="str">
        <f t="shared" si="6828"/>
        <v/>
      </c>
      <c r="FF412" s="71" t="str">
        <f t="shared" si="6829"/>
        <v/>
      </c>
      <c r="FG412" s="71" t="str">
        <f t="shared" si="6830"/>
        <v/>
      </c>
      <c r="FH412" s="71" t="str">
        <f t="shared" si="6831"/>
        <v/>
      </c>
      <c r="FI412" s="71" t="str">
        <f t="shared" si="6832"/>
        <v/>
      </c>
      <c r="FJ412" s="71" t="str">
        <f t="shared" si="6833"/>
        <v/>
      </c>
      <c r="FK412" s="71" t="str">
        <f t="shared" si="6834"/>
        <v/>
      </c>
      <c r="FL412" s="71" t="str">
        <f t="shared" si="6835"/>
        <v/>
      </c>
      <c r="FM412" s="71" t="str">
        <f t="shared" si="6836"/>
        <v/>
      </c>
      <c r="FN412" s="71" t="str">
        <f t="shared" si="6837"/>
        <v/>
      </c>
      <c r="FO412" s="71" t="str">
        <f t="shared" si="6838"/>
        <v/>
      </c>
      <c r="FP412" s="71" t="str">
        <f t="shared" si="6839"/>
        <v/>
      </c>
      <c r="FQ412" s="71" t="str">
        <f t="shared" si="6840"/>
        <v/>
      </c>
      <c r="FR412" s="71" t="str">
        <f t="shared" si="6841"/>
        <v/>
      </c>
      <c r="FS412" s="71" t="str">
        <f t="shared" si="6842"/>
        <v/>
      </c>
    </row>
    <row r="413" spans="1:175" ht="16.5">
      <c r="A413" s="134"/>
      <c r="B413" s="80" t="s">
        <v>1098</v>
      </c>
      <c r="C413" s="147" t="s">
        <v>1087</v>
      </c>
      <c r="K413" s="150"/>
      <c r="T413" s="152" t="s">
        <v>1099</v>
      </c>
      <c r="U413" s="85" t="s">
        <v>1089</v>
      </c>
      <c r="CN413" s="70" t="str">
        <f t="shared" si="6767"/>
        <v>InitUnitState('IK6F',,,,,,,,,,)</v>
      </c>
      <c r="CO413" s="70" t="str">
        <f t="shared" si="6768"/>
        <v>InitUnitNormal('IK6F',,,,,,,,,,)</v>
      </c>
      <c r="CP413" s="70" t="str">
        <f t="shared" si="6769"/>
        <v>InitUnitMagic('IK6F',,,,,,,,,,)</v>
      </c>
      <c r="CQ413" s="70" t="str">
        <f t="shared" si="6770"/>
        <v>InitUnitAdd('IK6F',,,,,,,,,,)</v>
      </c>
      <c r="CR413" s="70" t="str">
        <f t="shared" si="6771"/>
        <v>InitEquipData('IK6F',,"",,,,,'','','','','','',"ReplaceableTextures\\CommandButtons\\BTNSST15.blp")</v>
      </c>
      <c r="CU413" s="95" t="str">
        <f t="shared" si="6772"/>
        <v>|n</v>
      </c>
      <c r="CV413" s="61" t="str">
        <f t="shared" si="6311"/>
        <v>暴击伤害|Cffffc926+60%|n|n|r|Cffaaaaaa○|CffFFD24D土之符印+1|r|r|n|n|Cff00ff7f点击穿戴或脱卸。|r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773"/>
        <v/>
      </c>
      <c r="DC413" s="71" t="str">
        <f t="shared" si="6774"/>
        <v/>
      </c>
      <c r="DD413" s="71" t="str">
        <f t="shared" si="6775"/>
        <v/>
      </c>
      <c r="DE413" s="71" t="str">
        <f t="shared" si="6776"/>
        <v/>
      </c>
      <c r="DF413" s="71" t="str">
        <f t="shared" si="6777"/>
        <v/>
      </c>
      <c r="DG413" s="71" t="str">
        <f t="shared" si="6778"/>
        <v/>
      </c>
      <c r="DH413" s="71" t="str">
        <f t="shared" si="6779"/>
        <v/>
      </c>
      <c r="DI413" s="71" t="str">
        <f t="shared" si="6780"/>
        <v/>
      </c>
      <c r="DJ413" s="71" t="str">
        <f t="shared" si="6781"/>
        <v/>
      </c>
      <c r="DK413" s="71" t="str">
        <f t="shared" si="6782"/>
        <v/>
      </c>
      <c r="DL413" s="71" t="str">
        <f t="shared" si="6783"/>
        <v/>
      </c>
      <c r="DM413" s="71" t="str">
        <f t="shared" si="6784"/>
        <v/>
      </c>
      <c r="DN413" s="71" t="str">
        <f t="shared" si="6785"/>
        <v/>
      </c>
      <c r="DO413" s="71" t="str">
        <f t="shared" si="6786"/>
        <v/>
      </c>
      <c r="DP413" s="71" t="str">
        <f t="shared" si="6787"/>
        <v/>
      </c>
      <c r="DQ413" s="71" t="str">
        <f t="shared" si="6788"/>
        <v/>
      </c>
      <c r="DR413" s="71" t="str">
        <f t="shared" si="6789"/>
        <v/>
      </c>
      <c r="DS413" s="71" t="str">
        <f t="shared" si="6790"/>
        <v/>
      </c>
      <c r="DT413" s="71" t="str">
        <f t="shared" si="6791"/>
        <v/>
      </c>
      <c r="DU413" s="71" t="str">
        <f t="shared" si="6792"/>
        <v/>
      </c>
      <c r="DV413" s="71" t="str">
        <f t="shared" si="6793"/>
        <v/>
      </c>
      <c r="DW413" s="71" t="str">
        <f t="shared" si="6794"/>
        <v/>
      </c>
      <c r="DX413" s="71" t="str">
        <f t="shared" si="6795"/>
        <v/>
      </c>
      <c r="DY413" s="71" t="str">
        <f t="shared" si="6796"/>
        <v/>
      </c>
      <c r="DZ413" s="71" t="str">
        <f t="shared" si="6797"/>
        <v/>
      </c>
      <c r="EA413" s="71" t="str">
        <f t="shared" si="6798"/>
        <v/>
      </c>
      <c r="EB413" s="71" t="str">
        <f t="shared" si="6799"/>
        <v/>
      </c>
      <c r="EC413" s="71" t="str">
        <f t="shared" si="6800"/>
        <v/>
      </c>
      <c r="ED413" s="71" t="str">
        <f t="shared" si="6801"/>
        <v/>
      </c>
      <c r="EE413" s="71" t="str">
        <f t="shared" si="6802"/>
        <v/>
      </c>
      <c r="EF413" s="71" t="str">
        <f t="shared" si="6803"/>
        <v/>
      </c>
      <c r="EG413" s="71" t="str">
        <f t="shared" si="6804"/>
        <v/>
      </c>
      <c r="EH413" s="71" t="str">
        <f t="shared" si="6805"/>
        <v/>
      </c>
      <c r="EI413" s="71" t="str">
        <f t="shared" si="6806"/>
        <v/>
      </c>
      <c r="EJ413" s="71" t="str">
        <f t="shared" si="6807"/>
        <v/>
      </c>
      <c r="EK413" s="71" t="str">
        <f t="shared" si="6808"/>
        <v/>
      </c>
      <c r="EL413" s="71" t="str">
        <f t="shared" si="6809"/>
        <v/>
      </c>
      <c r="EM413" s="71" t="str">
        <f t="shared" si="6810"/>
        <v/>
      </c>
      <c r="EN413" s="71" t="str">
        <f t="shared" si="6811"/>
        <v/>
      </c>
      <c r="EO413" s="71" t="str">
        <f t="shared" si="6812"/>
        <v/>
      </c>
      <c r="EP413" s="71" t="str">
        <f t="shared" si="6813"/>
        <v/>
      </c>
      <c r="EQ413" s="71" t="str">
        <f t="shared" si="6814"/>
        <v/>
      </c>
      <c r="ER413" s="71" t="str">
        <f t="shared" si="6815"/>
        <v/>
      </c>
      <c r="ES413" s="71" t="str">
        <f t="shared" si="6816"/>
        <v/>
      </c>
      <c r="ET413" s="71" t="str">
        <f t="shared" si="6817"/>
        <v/>
      </c>
      <c r="EU413" s="71" t="str">
        <f t="shared" si="6818"/>
        <v/>
      </c>
      <c r="EV413" s="71" t="str">
        <f t="shared" si="6819"/>
        <v/>
      </c>
      <c r="EW413" s="71" t="str">
        <f t="shared" si="6820"/>
        <v/>
      </c>
      <c r="EX413" s="71" t="str">
        <f t="shared" si="6821"/>
        <v/>
      </c>
      <c r="EY413" s="71" t="str">
        <f t="shared" si="6822"/>
        <v/>
      </c>
      <c r="EZ413" s="71" t="str">
        <f t="shared" si="6823"/>
        <v/>
      </c>
      <c r="FA413" s="71" t="str">
        <f t="shared" si="6824"/>
        <v/>
      </c>
      <c r="FB413" s="71" t="str">
        <f t="shared" si="6825"/>
        <v/>
      </c>
      <c r="FC413" s="71" t="str">
        <f t="shared" si="6826"/>
        <v/>
      </c>
      <c r="FD413" s="71" t="str">
        <f t="shared" si="6827"/>
        <v/>
      </c>
      <c r="FE413" s="71" t="str">
        <f t="shared" si="6828"/>
        <v/>
      </c>
      <c r="FF413" s="71" t="str">
        <f t="shared" si="6829"/>
        <v/>
      </c>
      <c r="FG413" s="71" t="str">
        <f t="shared" si="6830"/>
        <v/>
      </c>
      <c r="FH413" s="71" t="str">
        <f t="shared" si="6831"/>
        <v/>
      </c>
      <c r="FI413" s="71" t="str">
        <f t="shared" si="6832"/>
        <v/>
      </c>
      <c r="FJ413" s="71" t="str">
        <f t="shared" si="6833"/>
        <v/>
      </c>
      <c r="FK413" s="71" t="str">
        <f t="shared" si="6834"/>
        <v/>
      </c>
      <c r="FL413" s="71" t="str">
        <f t="shared" si="6835"/>
        <v/>
      </c>
      <c r="FM413" s="71" t="str">
        <f t="shared" si="6836"/>
        <v/>
      </c>
      <c r="FN413" s="71" t="str">
        <f t="shared" si="6837"/>
        <v/>
      </c>
      <c r="FO413" s="71" t="str">
        <f t="shared" si="6838"/>
        <v/>
      </c>
      <c r="FP413" s="71" t="str">
        <f t="shared" si="6839"/>
        <v/>
      </c>
      <c r="FQ413" s="71" t="str">
        <f t="shared" si="6840"/>
        <v/>
      </c>
      <c r="FR413" s="71" t="str">
        <f t="shared" si="6841"/>
        <v/>
      </c>
      <c r="FS413" s="71" t="str">
        <f t="shared" si="6842"/>
        <v/>
      </c>
    </row>
    <row r="414" spans="1:175" ht="16.5">
      <c r="A414" s="134"/>
      <c r="B414" s="80" t="s">
        <v>1100</v>
      </c>
      <c r="C414" s="147" t="s">
        <v>1087</v>
      </c>
      <c r="K414" s="150"/>
      <c r="T414" s="152" t="s">
        <v>1101</v>
      </c>
      <c r="U414" s="85" t="s">
        <v>1089</v>
      </c>
      <c r="CN414" s="70" t="str">
        <f t="shared" si="6767"/>
        <v>InitUnitState('IK6G',,,,,,,,,,)</v>
      </c>
      <c r="CO414" s="70" t="str">
        <f t="shared" si="6768"/>
        <v>InitUnitNormal('IK6G',,,,,,,,,,)</v>
      </c>
      <c r="CP414" s="70" t="str">
        <f t="shared" si="6769"/>
        <v>InitUnitMagic('IK6G',,,,,,,,,,)</v>
      </c>
      <c r="CQ414" s="70" t="str">
        <f t="shared" si="6770"/>
        <v>InitUnitAdd('IK6G',,,,,,,,,,)</v>
      </c>
      <c r="CR414" s="70" t="str">
        <f t="shared" si="6771"/>
        <v>InitEquipData('IK6G',,"",,,,,'','','','','','',"ReplaceableTextures\\CommandButtons\\BTNSST15.blp")</v>
      </c>
      <c r="CU414" s="95" t="str">
        <f t="shared" si="6772"/>
        <v>|n</v>
      </c>
      <c r="CV414" s="61" t="str">
        <f t="shared" si="6311"/>
        <v>暴击伤害|Cffffc926+60%|n|n|r|Cffaaaaaa○|CffFFD24D光之符印+1|r|r|n|n|Cff00ff7f点击穿戴或脱卸。|r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773"/>
        <v/>
      </c>
      <c r="DC414" s="71" t="str">
        <f t="shared" si="6774"/>
        <v/>
      </c>
      <c r="DD414" s="71" t="str">
        <f t="shared" si="6775"/>
        <v/>
      </c>
      <c r="DE414" s="71" t="str">
        <f t="shared" si="6776"/>
        <v/>
      </c>
      <c r="DF414" s="71" t="str">
        <f t="shared" si="6777"/>
        <v/>
      </c>
      <c r="DG414" s="71" t="str">
        <f t="shared" si="6778"/>
        <v/>
      </c>
      <c r="DH414" s="71" t="str">
        <f t="shared" si="6779"/>
        <v/>
      </c>
      <c r="DI414" s="71" t="str">
        <f t="shared" si="6780"/>
        <v/>
      </c>
      <c r="DJ414" s="71" t="str">
        <f t="shared" si="6781"/>
        <v/>
      </c>
      <c r="DK414" s="71" t="str">
        <f t="shared" si="6782"/>
        <v/>
      </c>
      <c r="DL414" s="71" t="str">
        <f t="shared" si="6783"/>
        <v/>
      </c>
      <c r="DM414" s="71" t="str">
        <f t="shared" si="6784"/>
        <v/>
      </c>
      <c r="DN414" s="71" t="str">
        <f t="shared" si="6785"/>
        <v/>
      </c>
      <c r="DO414" s="71" t="str">
        <f t="shared" si="6786"/>
        <v/>
      </c>
      <c r="DP414" s="71" t="str">
        <f t="shared" si="6787"/>
        <v/>
      </c>
      <c r="DQ414" s="71" t="str">
        <f t="shared" si="6788"/>
        <v/>
      </c>
      <c r="DR414" s="71" t="str">
        <f t="shared" si="6789"/>
        <v/>
      </c>
      <c r="DS414" s="71" t="str">
        <f t="shared" si="6790"/>
        <v/>
      </c>
      <c r="DT414" s="71" t="str">
        <f t="shared" si="6791"/>
        <v/>
      </c>
      <c r="DU414" s="71" t="str">
        <f t="shared" si="6792"/>
        <v/>
      </c>
      <c r="DV414" s="71" t="str">
        <f t="shared" si="6793"/>
        <v/>
      </c>
      <c r="DW414" s="71" t="str">
        <f t="shared" si="6794"/>
        <v/>
      </c>
      <c r="DX414" s="71" t="str">
        <f t="shared" si="6795"/>
        <v/>
      </c>
      <c r="DY414" s="71" t="str">
        <f t="shared" si="6796"/>
        <v/>
      </c>
      <c r="DZ414" s="71" t="str">
        <f t="shared" si="6797"/>
        <v/>
      </c>
      <c r="EA414" s="71" t="str">
        <f t="shared" si="6798"/>
        <v/>
      </c>
      <c r="EB414" s="71" t="str">
        <f t="shared" si="6799"/>
        <v/>
      </c>
      <c r="EC414" s="71" t="str">
        <f t="shared" si="6800"/>
        <v/>
      </c>
      <c r="ED414" s="71" t="str">
        <f t="shared" si="6801"/>
        <v/>
      </c>
      <c r="EE414" s="71" t="str">
        <f t="shared" si="6802"/>
        <v/>
      </c>
      <c r="EF414" s="71" t="str">
        <f t="shared" si="6803"/>
        <v/>
      </c>
      <c r="EG414" s="71" t="str">
        <f t="shared" si="6804"/>
        <v/>
      </c>
      <c r="EH414" s="71" t="str">
        <f t="shared" si="6805"/>
        <v/>
      </c>
      <c r="EI414" s="71" t="str">
        <f t="shared" si="6806"/>
        <v/>
      </c>
      <c r="EJ414" s="71" t="str">
        <f t="shared" si="6807"/>
        <v/>
      </c>
      <c r="EK414" s="71" t="str">
        <f t="shared" si="6808"/>
        <v/>
      </c>
      <c r="EL414" s="71" t="str">
        <f t="shared" si="6809"/>
        <v/>
      </c>
      <c r="EM414" s="71" t="str">
        <f t="shared" si="6810"/>
        <v/>
      </c>
      <c r="EN414" s="71" t="str">
        <f t="shared" si="6811"/>
        <v/>
      </c>
      <c r="EO414" s="71" t="str">
        <f t="shared" si="6812"/>
        <v/>
      </c>
      <c r="EP414" s="71" t="str">
        <f t="shared" si="6813"/>
        <v/>
      </c>
      <c r="EQ414" s="71" t="str">
        <f t="shared" si="6814"/>
        <v/>
      </c>
      <c r="ER414" s="71" t="str">
        <f t="shared" si="6815"/>
        <v/>
      </c>
      <c r="ES414" s="71" t="str">
        <f t="shared" si="6816"/>
        <v/>
      </c>
      <c r="ET414" s="71" t="str">
        <f t="shared" si="6817"/>
        <v/>
      </c>
      <c r="EU414" s="71" t="str">
        <f t="shared" si="6818"/>
        <v/>
      </c>
      <c r="EV414" s="71" t="str">
        <f t="shared" si="6819"/>
        <v/>
      </c>
      <c r="EW414" s="71" t="str">
        <f t="shared" si="6820"/>
        <v/>
      </c>
      <c r="EX414" s="71" t="str">
        <f t="shared" si="6821"/>
        <v/>
      </c>
      <c r="EY414" s="71" t="str">
        <f t="shared" si="6822"/>
        <v/>
      </c>
      <c r="EZ414" s="71" t="str">
        <f t="shared" si="6823"/>
        <v/>
      </c>
      <c r="FA414" s="71" t="str">
        <f t="shared" si="6824"/>
        <v/>
      </c>
      <c r="FB414" s="71" t="str">
        <f t="shared" si="6825"/>
        <v/>
      </c>
      <c r="FC414" s="71" t="str">
        <f t="shared" si="6826"/>
        <v/>
      </c>
      <c r="FD414" s="71" t="str">
        <f t="shared" si="6827"/>
        <v/>
      </c>
      <c r="FE414" s="71" t="str">
        <f t="shared" si="6828"/>
        <v/>
      </c>
      <c r="FF414" s="71" t="str">
        <f t="shared" si="6829"/>
        <v/>
      </c>
      <c r="FG414" s="71" t="str">
        <f t="shared" si="6830"/>
        <v/>
      </c>
      <c r="FH414" s="71" t="str">
        <f t="shared" si="6831"/>
        <v/>
      </c>
      <c r="FI414" s="71" t="str">
        <f t="shared" si="6832"/>
        <v/>
      </c>
      <c r="FJ414" s="71" t="str">
        <f t="shared" si="6833"/>
        <v/>
      </c>
      <c r="FK414" s="71" t="str">
        <f t="shared" si="6834"/>
        <v/>
      </c>
      <c r="FL414" s="71" t="str">
        <f t="shared" si="6835"/>
        <v/>
      </c>
      <c r="FM414" s="71" t="str">
        <f t="shared" si="6836"/>
        <v/>
      </c>
      <c r="FN414" s="71" t="str">
        <f t="shared" si="6837"/>
        <v/>
      </c>
      <c r="FO414" s="71" t="str">
        <f t="shared" si="6838"/>
        <v/>
      </c>
      <c r="FP414" s="71" t="str">
        <f t="shared" si="6839"/>
        <v/>
      </c>
      <c r="FQ414" s="71" t="str">
        <f t="shared" si="6840"/>
        <v/>
      </c>
      <c r="FR414" s="71" t="str">
        <f t="shared" si="6841"/>
        <v/>
      </c>
      <c r="FS414" s="71" t="str">
        <f t="shared" si="6842"/>
        <v/>
      </c>
    </row>
    <row r="415" spans="1:175" ht="16.5">
      <c r="A415" s="134"/>
      <c r="B415" s="80" t="s">
        <v>1102</v>
      </c>
      <c r="C415" s="147" t="s">
        <v>1087</v>
      </c>
      <c r="K415" s="150"/>
      <c r="T415" s="152" t="s">
        <v>1103</v>
      </c>
      <c r="U415" s="85" t="s">
        <v>1089</v>
      </c>
      <c r="CN415" s="70" t="str">
        <f t="shared" si="6767"/>
        <v>InitUnitState('IK6H',,,,,,,,,,)</v>
      </c>
      <c r="CO415" s="70" t="str">
        <f t="shared" si="6768"/>
        <v>InitUnitNormal('IK6H',,,,,,,,,,)</v>
      </c>
      <c r="CP415" s="70" t="str">
        <f t="shared" si="6769"/>
        <v>InitUnitMagic('IK6H',,,,,,,,,,)</v>
      </c>
      <c r="CQ415" s="70" t="str">
        <f t="shared" si="6770"/>
        <v>InitUnitAdd('IK6H',,,,,,,,,,)</v>
      </c>
      <c r="CR415" s="70" t="str">
        <f t="shared" si="6771"/>
        <v>InitEquipData('IK6H',,"",,,,,'','','','','','',"ReplaceableTextures\\CommandButtons\\BTNSST15.blp")</v>
      </c>
      <c r="CU415" s="95" t="str">
        <f t="shared" si="6772"/>
        <v>|n</v>
      </c>
      <c r="CV415" s="61" t="str">
        <f t="shared" si="6311"/>
        <v>暴击伤害|Cffffc926+60%|n|n|r|Cffaaaaaa○|CffFFD24D雷之符印+1|r|r|n|n|Cff00ff7f点击穿戴或脱卸。|r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773"/>
        <v/>
      </c>
      <c r="DC415" s="71" t="str">
        <f t="shared" si="6774"/>
        <v/>
      </c>
      <c r="DD415" s="71" t="str">
        <f t="shared" si="6775"/>
        <v/>
      </c>
      <c r="DE415" s="71" t="str">
        <f t="shared" si="6776"/>
        <v/>
      </c>
      <c r="DF415" s="71" t="str">
        <f t="shared" si="6777"/>
        <v/>
      </c>
      <c r="DG415" s="71" t="str">
        <f t="shared" si="6778"/>
        <v/>
      </c>
      <c r="DH415" s="71" t="str">
        <f t="shared" si="6779"/>
        <v/>
      </c>
      <c r="DI415" s="71" t="str">
        <f t="shared" si="6780"/>
        <v/>
      </c>
      <c r="DJ415" s="71" t="str">
        <f t="shared" si="6781"/>
        <v/>
      </c>
      <c r="DK415" s="71" t="str">
        <f t="shared" si="6782"/>
        <v/>
      </c>
      <c r="DL415" s="71" t="str">
        <f t="shared" si="6783"/>
        <v/>
      </c>
      <c r="DM415" s="71" t="str">
        <f t="shared" si="6784"/>
        <v/>
      </c>
      <c r="DN415" s="71" t="str">
        <f t="shared" si="6785"/>
        <v/>
      </c>
      <c r="DO415" s="71" t="str">
        <f t="shared" si="6786"/>
        <v/>
      </c>
      <c r="DP415" s="71" t="str">
        <f t="shared" si="6787"/>
        <v/>
      </c>
      <c r="DQ415" s="71" t="str">
        <f t="shared" si="6788"/>
        <v/>
      </c>
      <c r="DR415" s="71" t="str">
        <f t="shared" si="6789"/>
        <v/>
      </c>
      <c r="DS415" s="71" t="str">
        <f t="shared" si="6790"/>
        <v/>
      </c>
      <c r="DT415" s="71" t="str">
        <f t="shared" si="6791"/>
        <v/>
      </c>
      <c r="DU415" s="71" t="str">
        <f t="shared" si="6792"/>
        <v/>
      </c>
      <c r="DV415" s="71" t="str">
        <f t="shared" si="6793"/>
        <v/>
      </c>
      <c r="DW415" s="71" t="str">
        <f t="shared" si="6794"/>
        <v/>
      </c>
      <c r="DX415" s="71" t="str">
        <f t="shared" si="6795"/>
        <v/>
      </c>
      <c r="DY415" s="71" t="str">
        <f t="shared" si="6796"/>
        <v/>
      </c>
      <c r="DZ415" s="71" t="str">
        <f t="shared" si="6797"/>
        <v/>
      </c>
      <c r="EA415" s="71" t="str">
        <f t="shared" si="6798"/>
        <v/>
      </c>
      <c r="EB415" s="71" t="str">
        <f t="shared" si="6799"/>
        <v/>
      </c>
      <c r="EC415" s="71" t="str">
        <f t="shared" si="6800"/>
        <v/>
      </c>
      <c r="ED415" s="71" t="str">
        <f t="shared" si="6801"/>
        <v/>
      </c>
      <c r="EE415" s="71" t="str">
        <f t="shared" si="6802"/>
        <v/>
      </c>
      <c r="EF415" s="71" t="str">
        <f t="shared" si="6803"/>
        <v/>
      </c>
      <c r="EG415" s="71" t="str">
        <f t="shared" si="6804"/>
        <v/>
      </c>
      <c r="EH415" s="71" t="str">
        <f t="shared" si="6805"/>
        <v/>
      </c>
      <c r="EI415" s="71" t="str">
        <f t="shared" si="6806"/>
        <v/>
      </c>
      <c r="EJ415" s="71" t="str">
        <f t="shared" si="6807"/>
        <v/>
      </c>
      <c r="EK415" s="71" t="str">
        <f t="shared" si="6808"/>
        <v/>
      </c>
      <c r="EL415" s="71" t="str">
        <f t="shared" si="6809"/>
        <v/>
      </c>
      <c r="EM415" s="71" t="str">
        <f t="shared" si="6810"/>
        <v/>
      </c>
      <c r="EN415" s="71" t="str">
        <f t="shared" si="6811"/>
        <v/>
      </c>
      <c r="EO415" s="71" t="str">
        <f t="shared" si="6812"/>
        <v/>
      </c>
      <c r="EP415" s="71" t="str">
        <f t="shared" si="6813"/>
        <v/>
      </c>
      <c r="EQ415" s="71" t="str">
        <f t="shared" si="6814"/>
        <v/>
      </c>
      <c r="ER415" s="71" t="str">
        <f t="shared" si="6815"/>
        <v/>
      </c>
      <c r="ES415" s="71" t="str">
        <f t="shared" si="6816"/>
        <v/>
      </c>
      <c r="ET415" s="71" t="str">
        <f t="shared" si="6817"/>
        <v/>
      </c>
      <c r="EU415" s="71" t="str">
        <f t="shared" si="6818"/>
        <v/>
      </c>
      <c r="EV415" s="71" t="str">
        <f t="shared" si="6819"/>
        <v/>
      </c>
      <c r="EW415" s="71" t="str">
        <f t="shared" si="6820"/>
        <v/>
      </c>
      <c r="EX415" s="71" t="str">
        <f t="shared" si="6821"/>
        <v/>
      </c>
      <c r="EY415" s="71" t="str">
        <f t="shared" si="6822"/>
        <v/>
      </c>
      <c r="EZ415" s="71" t="str">
        <f t="shared" si="6823"/>
        <v/>
      </c>
      <c r="FA415" s="71" t="str">
        <f t="shared" si="6824"/>
        <v/>
      </c>
      <c r="FB415" s="71" t="str">
        <f t="shared" si="6825"/>
        <v/>
      </c>
      <c r="FC415" s="71" t="str">
        <f t="shared" si="6826"/>
        <v/>
      </c>
      <c r="FD415" s="71" t="str">
        <f t="shared" si="6827"/>
        <v/>
      </c>
      <c r="FE415" s="71" t="str">
        <f t="shared" si="6828"/>
        <v/>
      </c>
      <c r="FF415" s="71" t="str">
        <f t="shared" si="6829"/>
        <v/>
      </c>
      <c r="FG415" s="71" t="str">
        <f t="shared" si="6830"/>
        <v/>
      </c>
      <c r="FH415" s="71" t="str">
        <f t="shared" si="6831"/>
        <v/>
      </c>
      <c r="FI415" s="71" t="str">
        <f t="shared" si="6832"/>
        <v/>
      </c>
      <c r="FJ415" s="71" t="str">
        <f t="shared" si="6833"/>
        <v/>
      </c>
      <c r="FK415" s="71" t="str">
        <f t="shared" si="6834"/>
        <v/>
      </c>
      <c r="FL415" s="71" t="str">
        <f t="shared" si="6835"/>
        <v/>
      </c>
      <c r="FM415" s="71" t="str">
        <f t="shared" si="6836"/>
        <v/>
      </c>
      <c r="FN415" s="71" t="str">
        <f t="shared" si="6837"/>
        <v/>
      </c>
      <c r="FO415" s="71" t="str">
        <f t="shared" si="6838"/>
        <v/>
      </c>
      <c r="FP415" s="71" t="str">
        <f t="shared" si="6839"/>
        <v/>
      </c>
      <c r="FQ415" s="71" t="str">
        <f t="shared" si="6840"/>
        <v/>
      </c>
      <c r="FR415" s="71" t="str">
        <f t="shared" si="6841"/>
        <v/>
      </c>
      <c r="FS415" s="71" t="str">
        <f t="shared" si="6842"/>
        <v/>
      </c>
    </row>
    <row r="416" spans="1:175" ht="16.5">
      <c r="A416" s="134"/>
      <c r="B416" s="80" t="s">
        <v>1104</v>
      </c>
      <c r="C416" s="147" t="s">
        <v>1087</v>
      </c>
      <c r="K416" s="151"/>
      <c r="T416" s="152" t="s">
        <v>1105</v>
      </c>
      <c r="U416" s="85" t="s">
        <v>1089</v>
      </c>
      <c r="CN416" s="70" t="str">
        <f t="shared" si="6767"/>
        <v>InitUnitState('IK6I',,,,,,,,,,)</v>
      </c>
      <c r="CO416" s="70" t="str">
        <f t="shared" si="6768"/>
        <v>InitUnitNormal('IK6I',,,,,,,,,,)</v>
      </c>
      <c r="CP416" s="70" t="str">
        <f t="shared" si="6769"/>
        <v>InitUnitMagic('IK6I',,,,,,,,,,)</v>
      </c>
      <c r="CQ416" s="70" t="str">
        <f t="shared" si="6770"/>
        <v>InitUnitAdd('IK6I',,,,,,,,,,)</v>
      </c>
      <c r="CR416" s="70" t="str">
        <f t="shared" si="6771"/>
        <v>InitEquipData('IK6I',,"",,,,,'','','','','','',"ReplaceableTextures\\CommandButtons\\BTNSST15.blp")</v>
      </c>
      <c r="CU416" s="95" t="str">
        <f t="shared" si="6772"/>
        <v>|n</v>
      </c>
      <c r="CV416" s="61" t="str">
        <f t="shared" si="6311"/>
        <v>暴击伤害|Cffffc926+60%|n|n|r|Cffaaaaaa○|CffFFD24D暗之符印+1|r|r|n|n|Cff00ff7f点击穿戴或脱卸。|r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773"/>
        <v/>
      </c>
      <c r="DC416" s="71" t="str">
        <f t="shared" si="6774"/>
        <v/>
      </c>
      <c r="DD416" s="71" t="str">
        <f t="shared" si="6775"/>
        <v/>
      </c>
      <c r="DE416" s="71" t="str">
        <f t="shared" si="6776"/>
        <v/>
      </c>
      <c r="DF416" s="71" t="str">
        <f t="shared" si="6777"/>
        <v/>
      </c>
      <c r="DG416" s="71" t="str">
        <f t="shared" si="6778"/>
        <v/>
      </c>
      <c r="DH416" s="71" t="str">
        <f t="shared" si="6779"/>
        <v/>
      </c>
      <c r="DI416" s="71" t="str">
        <f t="shared" si="6780"/>
        <v/>
      </c>
      <c r="DJ416" s="71" t="str">
        <f t="shared" si="6781"/>
        <v/>
      </c>
      <c r="DK416" s="71" t="str">
        <f t="shared" si="6782"/>
        <v/>
      </c>
      <c r="DL416" s="71" t="str">
        <f t="shared" si="6783"/>
        <v/>
      </c>
      <c r="DM416" s="71" t="str">
        <f t="shared" si="6784"/>
        <v/>
      </c>
      <c r="DN416" s="71" t="str">
        <f t="shared" si="6785"/>
        <v/>
      </c>
      <c r="DO416" s="71" t="str">
        <f t="shared" si="6786"/>
        <v/>
      </c>
      <c r="DP416" s="71" t="str">
        <f t="shared" si="6787"/>
        <v/>
      </c>
      <c r="DQ416" s="71" t="str">
        <f t="shared" si="6788"/>
        <v/>
      </c>
      <c r="DR416" s="71" t="str">
        <f t="shared" si="6789"/>
        <v/>
      </c>
      <c r="DS416" s="71" t="str">
        <f t="shared" si="6790"/>
        <v/>
      </c>
      <c r="DT416" s="71" t="str">
        <f t="shared" si="6791"/>
        <v/>
      </c>
      <c r="DU416" s="71" t="str">
        <f t="shared" si="6792"/>
        <v/>
      </c>
      <c r="DV416" s="71" t="str">
        <f t="shared" si="6793"/>
        <v/>
      </c>
      <c r="DW416" s="71" t="str">
        <f t="shared" si="6794"/>
        <v/>
      </c>
      <c r="DX416" s="71" t="str">
        <f t="shared" si="6795"/>
        <v/>
      </c>
      <c r="DY416" s="71" t="str">
        <f t="shared" si="6796"/>
        <v/>
      </c>
      <c r="DZ416" s="71" t="str">
        <f t="shared" si="6797"/>
        <v/>
      </c>
      <c r="EA416" s="71" t="str">
        <f t="shared" si="6798"/>
        <v/>
      </c>
      <c r="EB416" s="71" t="str">
        <f t="shared" si="6799"/>
        <v/>
      </c>
      <c r="EC416" s="71" t="str">
        <f t="shared" si="6800"/>
        <v/>
      </c>
      <c r="ED416" s="71" t="str">
        <f t="shared" si="6801"/>
        <v/>
      </c>
      <c r="EE416" s="71" t="str">
        <f t="shared" si="6802"/>
        <v/>
      </c>
      <c r="EF416" s="71" t="str">
        <f t="shared" si="6803"/>
        <v/>
      </c>
      <c r="EG416" s="71" t="str">
        <f t="shared" si="6804"/>
        <v/>
      </c>
      <c r="EH416" s="71" t="str">
        <f t="shared" si="6805"/>
        <v/>
      </c>
      <c r="EI416" s="71" t="str">
        <f t="shared" si="6806"/>
        <v/>
      </c>
      <c r="EJ416" s="71" t="str">
        <f t="shared" si="6807"/>
        <v/>
      </c>
      <c r="EK416" s="71" t="str">
        <f t="shared" si="6808"/>
        <v/>
      </c>
      <c r="EL416" s="71" t="str">
        <f t="shared" si="6809"/>
        <v/>
      </c>
      <c r="EM416" s="71" t="str">
        <f t="shared" si="6810"/>
        <v/>
      </c>
      <c r="EN416" s="71" t="str">
        <f t="shared" si="6811"/>
        <v/>
      </c>
      <c r="EO416" s="71" t="str">
        <f t="shared" si="6812"/>
        <v/>
      </c>
      <c r="EP416" s="71" t="str">
        <f t="shared" si="6813"/>
        <v/>
      </c>
      <c r="EQ416" s="71" t="str">
        <f t="shared" si="6814"/>
        <v/>
      </c>
      <c r="ER416" s="71" t="str">
        <f t="shared" si="6815"/>
        <v/>
      </c>
      <c r="ES416" s="71" t="str">
        <f t="shared" si="6816"/>
        <v/>
      </c>
      <c r="ET416" s="71" t="str">
        <f t="shared" si="6817"/>
        <v/>
      </c>
      <c r="EU416" s="71" t="str">
        <f t="shared" si="6818"/>
        <v/>
      </c>
      <c r="EV416" s="71" t="str">
        <f t="shared" si="6819"/>
        <v/>
      </c>
      <c r="EW416" s="71" t="str">
        <f t="shared" si="6820"/>
        <v/>
      </c>
      <c r="EX416" s="71" t="str">
        <f t="shared" si="6821"/>
        <v/>
      </c>
      <c r="EY416" s="71" t="str">
        <f t="shared" si="6822"/>
        <v/>
      </c>
      <c r="EZ416" s="71" t="str">
        <f t="shared" si="6823"/>
        <v/>
      </c>
      <c r="FA416" s="71" t="str">
        <f t="shared" si="6824"/>
        <v/>
      </c>
      <c r="FB416" s="71" t="str">
        <f t="shared" si="6825"/>
        <v/>
      </c>
      <c r="FC416" s="71" t="str">
        <f t="shared" si="6826"/>
        <v/>
      </c>
      <c r="FD416" s="71" t="str">
        <f t="shared" si="6827"/>
        <v/>
      </c>
      <c r="FE416" s="71" t="str">
        <f t="shared" si="6828"/>
        <v/>
      </c>
      <c r="FF416" s="71" t="str">
        <f t="shared" si="6829"/>
        <v/>
      </c>
      <c r="FG416" s="71" t="str">
        <f t="shared" si="6830"/>
        <v/>
      </c>
      <c r="FH416" s="71" t="str">
        <f t="shared" si="6831"/>
        <v/>
      </c>
      <c r="FI416" s="71" t="str">
        <f t="shared" si="6832"/>
        <v/>
      </c>
      <c r="FJ416" s="71" t="str">
        <f t="shared" si="6833"/>
        <v/>
      </c>
      <c r="FK416" s="71" t="str">
        <f t="shared" si="6834"/>
        <v/>
      </c>
      <c r="FL416" s="71" t="str">
        <f t="shared" si="6835"/>
        <v/>
      </c>
      <c r="FM416" s="71" t="str">
        <f t="shared" si="6836"/>
        <v/>
      </c>
      <c r="FN416" s="71" t="str">
        <f t="shared" si="6837"/>
        <v/>
      </c>
      <c r="FO416" s="71" t="str">
        <f t="shared" si="6838"/>
        <v/>
      </c>
      <c r="FP416" s="71" t="str">
        <f t="shared" si="6839"/>
        <v/>
      </c>
      <c r="FQ416" s="71" t="str">
        <f t="shared" si="6840"/>
        <v/>
      </c>
      <c r="FR416" s="71" t="str">
        <f t="shared" si="6841"/>
        <v/>
      </c>
      <c r="FS416" s="71" t="str">
        <f t="shared" si="6842"/>
        <v/>
      </c>
    </row>
    <row r="417" spans="1:175" ht="16.5">
      <c r="A417" s="134"/>
      <c r="B417" s="80" t="s">
        <v>1106</v>
      </c>
      <c r="C417" s="147" t="s">
        <v>1107</v>
      </c>
      <c r="T417" s="152" t="s">
        <v>1108</v>
      </c>
      <c r="U417" s="85" t="s">
        <v>1109</v>
      </c>
      <c r="CN417" s="70" t="str">
        <f t="shared" si="6312"/>
        <v>InitUnitState('IK7A',,,,,,,,,,)</v>
      </c>
      <c r="CO417" s="70" t="str">
        <f t="shared" si="6313"/>
        <v>InitUnitNormal('IK7A',,,,,,,,,,)</v>
      </c>
      <c r="CP417" s="70" t="str">
        <f t="shared" si="6314"/>
        <v>InitUnitMagic('IK7A',,,,,,,,,,)</v>
      </c>
      <c r="CQ417" s="70" t="str">
        <f t="shared" si="6315"/>
        <v>InitUnitAdd('IK7A',,,,,,,,,,)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InitEquipData('IK7A',,"",,,,,'','','','','','',"ReplaceableTextures\\CommandButtons\\BTNSST16.blp")</v>
      </c>
      <c r="CU417" s="95" t="str">
        <f t="shared" si="6316"/>
        <v>|n</v>
      </c>
      <c r="CV417" s="61" t="str">
        <f t="shared" si="6311"/>
        <v>护甲|Cffffc926+100|n|n|r|Cffaaaaaa○刻印槽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6317"/>
        <v/>
      </c>
      <c r="DC417" s="71" t="str">
        <f t="shared" si="6318"/>
        <v/>
      </c>
      <c r="DD417" s="71" t="str">
        <f t="shared" si="6319"/>
        <v/>
      </c>
      <c r="DE417" s="71" t="str">
        <f t="shared" si="6320"/>
        <v/>
      </c>
      <c r="DF417" s="71" t="str">
        <f t="shared" si="6321"/>
        <v/>
      </c>
      <c r="DG417" s="71" t="str">
        <f t="shared" si="6322"/>
        <v/>
      </c>
      <c r="DH417" s="71" t="str">
        <f t="shared" si="6323"/>
        <v/>
      </c>
      <c r="DI417" s="71" t="str">
        <f t="shared" si="6324"/>
        <v/>
      </c>
      <c r="DJ417" s="71" t="str">
        <f t="shared" si="6325"/>
        <v/>
      </c>
      <c r="DK417" s="71" t="str">
        <f t="shared" si="6326"/>
        <v/>
      </c>
      <c r="DL417" s="71" t="str">
        <f t="shared" si="6327"/>
        <v/>
      </c>
      <c r="DM417" s="71" t="str">
        <f t="shared" si="6328"/>
        <v/>
      </c>
      <c r="DN417" s="71" t="str">
        <f t="shared" si="6329"/>
        <v/>
      </c>
      <c r="DO417" s="71" t="str">
        <f t="shared" si="6330"/>
        <v/>
      </c>
      <c r="DP417" s="71" t="str">
        <f t="shared" si="6331"/>
        <v/>
      </c>
      <c r="DQ417" s="71" t="str">
        <f t="shared" si="6332"/>
        <v/>
      </c>
      <c r="DR417" s="71" t="str">
        <f t="shared" si="6333"/>
        <v/>
      </c>
      <c r="DS417" s="71" t="str">
        <f t="shared" si="6334"/>
        <v/>
      </c>
      <c r="DT417" s="71" t="str">
        <f t="shared" si="6335"/>
        <v/>
      </c>
      <c r="DU417" s="71" t="str">
        <f t="shared" si="6336"/>
        <v/>
      </c>
      <c r="DV417" s="71" t="str">
        <f t="shared" si="6337"/>
        <v/>
      </c>
      <c r="DW417" s="71" t="str">
        <f t="shared" si="6338"/>
        <v/>
      </c>
      <c r="DX417" s="71" t="str">
        <f t="shared" si="6339"/>
        <v/>
      </c>
      <c r="DY417" s="71" t="str">
        <f t="shared" si="6340"/>
        <v/>
      </c>
      <c r="DZ417" s="71" t="str">
        <f t="shared" si="6341"/>
        <v/>
      </c>
      <c r="EA417" s="71" t="str">
        <f t="shared" si="6342"/>
        <v/>
      </c>
      <c r="EB417" s="71" t="str">
        <f t="shared" si="6343"/>
        <v/>
      </c>
      <c r="EC417" s="71" t="str">
        <f t="shared" si="6344"/>
        <v/>
      </c>
      <c r="ED417" s="71" t="str">
        <f t="shared" si="6345"/>
        <v/>
      </c>
      <c r="EE417" s="71" t="str">
        <f t="shared" si="6346"/>
        <v/>
      </c>
      <c r="EF417" s="71" t="str">
        <f t="shared" si="6347"/>
        <v/>
      </c>
      <c r="EG417" s="71" t="str">
        <f t="shared" si="6348"/>
        <v/>
      </c>
      <c r="EH417" s="71" t="str">
        <f t="shared" si="6349"/>
        <v/>
      </c>
      <c r="EI417" s="71" t="str">
        <f t="shared" si="6350"/>
        <v/>
      </c>
      <c r="EJ417" s="71" t="str">
        <f t="shared" si="6351"/>
        <v/>
      </c>
      <c r="EK417" s="71" t="str">
        <f t="shared" si="6352"/>
        <v/>
      </c>
      <c r="EL417" s="71" t="str">
        <f t="shared" si="6353"/>
        <v/>
      </c>
      <c r="EM417" s="71" t="str">
        <f t="shared" si="6354"/>
        <v/>
      </c>
      <c r="EN417" s="71" t="str">
        <f t="shared" si="6355"/>
        <v/>
      </c>
      <c r="EO417" s="71" t="str">
        <f t="shared" si="6356"/>
        <v/>
      </c>
      <c r="EP417" s="71" t="str">
        <f t="shared" si="6357"/>
        <v/>
      </c>
      <c r="EQ417" s="71" t="str">
        <f t="shared" si="6358"/>
        <v/>
      </c>
      <c r="ER417" s="71" t="str">
        <f t="shared" si="6359"/>
        <v/>
      </c>
      <c r="ES417" s="71" t="str">
        <f t="shared" si="6360"/>
        <v/>
      </c>
      <c r="ET417" s="71" t="str">
        <f t="shared" si="6361"/>
        <v/>
      </c>
      <c r="EU417" s="71" t="str">
        <f t="shared" si="6362"/>
        <v/>
      </c>
      <c r="EV417" s="71" t="str">
        <f t="shared" si="6363"/>
        <v/>
      </c>
      <c r="EW417" s="71" t="str">
        <f t="shared" si="6364"/>
        <v/>
      </c>
      <c r="EX417" s="71" t="str">
        <f t="shared" si="6365"/>
        <v/>
      </c>
      <c r="EY417" s="71" t="str">
        <f t="shared" si="6366"/>
        <v/>
      </c>
      <c r="EZ417" s="71" t="str">
        <f t="shared" si="6367"/>
        <v/>
      </c>
      <c r="FA417" s="71" t="str">
        <f t="shared" si="6368"/>
        <v/>
      </c>
      <c r="FB417" s="71" t="str">
        <f t="shared" si="6369"/>
        <v/>
      </c>
      <c r="FC417" s="71" t="str">
        <f t="shared" si="6370"/>
        <v/>
      </c>
      <c r="FD417" s="71" t="str">
        <f t="shared" si="6371"/>
        <v/>
      </c>
      <c r="FE417" s="71" t="str">
        <f t="shared" si="6372"/>
        <v/>
      </c>
      <c r="FF417" s="71" t="str">
        <f t="shared" si="6373"/>
        <v/>
      </c>
      <c r="FG417" s="71" t="str">
        <f t="shared" si="6374"/>
        <v/>
      </c>
      <c r="FH417" s="71" t="str">
        <f t="shared" si="6375"/>
        <v/>
      </c>
      <c r="FI417" s="71" t="str">
        <f t="shared" si="6376"/>
        <v/>
      </c>
      <c r="FJ417" s="71" t="str">
        <f t="shared" si="6377"/>
        <v/>
      </c>
      <c r="FK417" s="71" t="str">
        <f t="shared" si="6378"/>
        <v/>
      </c>
      <c r="FL417" s="71" t="str">
        <f t="shared" si="6379"/>
        <v/>
      </c>
      <c r="FM417" s="71" t="str">
        <f t="shared" si="6380"/>
        <v/>
      </c>
      <c r="FN417" s="71" t="str">
        <f t="shared" si="6381"/>
        <v/>
      </c>
      <c r="FO417" s="71" t="str">
        <f t="shared" si="6382"/>
        <v/>
      </c>
      <c r="FP417" s="71" t="str">
        <f t="shared" si="6383"/>
        <v/>
      </c>
      <c r="FQ417" s="71" t="str">
        <f t="shared" si="6384"/>
        <v/>
      </c>
      <c r="FR417" s="71" t="str">
        <f t="shared" si="6385"/>
        <v/>
      </c>
      <c r="FS417" s="71" t="str">
        <f t="shared" si="6386"/>
        <v/>
      </c>
    </row>
    <row r="418" spans="1:175" ht="16.5">
      <c r="A418" s="134"/>
      <c r="B418" s="80" t="s">
        <v>1110</v>
      </c>
      <c r="C418" s="147" t="s">
        <v>1107</v>
      </c>
      <c r="K418" s="149"/>
      <c r="T418" s="152" t="s">
        <v>1111</v>
      </c>
      <c r="U418" s="85" t="s">
        <v>1109</v>
      </c>
      <c r="CN418" s="70" t="str">
        <f t="shared" ref="CN418:CN425" si="6843">"InitUnitState('"&amp;B418&amp;"',"&amp;V418&amp;","&amp;W418&amp;","&amp;X418&amp;","&amp;Y418&amp;","&amp;Z418&amp;","&amp;AA418&amp;","&amp;AB418&amp;","&amp;AC418&amp;","&amp;AD418&amp;","&amp;AE418&amp;")"</f>
        <v>InitUnitState('IK7B',,,,,,,,,,)</v>
      </c>
      <c r="CO418" s="70" t="str">
        <f t="shared" ref="CO418:CO425" si="6844">"InitUnitNormal('"&amp;B418&amp;"',"&amp;AF418&amp;","&amp;AG418&amp;","&amp;AH418&amp;","&amp;AI418&amp;","&amp;AJ418&amp;","&amp;AK418&amp;","&amp;AL418&amp;","&amp;AM418&amp;","&amp;AN418&amp;","&amp;AO418&amp;")"</f>
        <v>InitUnitNormal('IK7B',,,,,,,,,,)</v>
      </c>
      <c r="CP418" s="70" t="str">
        <f t="shared" ref="CP418:CP425" si="6845">"InitUnitMagic('"&amp;B418&amp;"',"&amp;AP418&amp;","&amp;AQ418&amp;","&amp;AR418&amp;","&amp;AS418&amp;","&amp;AT418&amp;","&amp;AU418&amp;","&amp;AV418&amp;","&amp;AW418&amp;","&amp;BI418&amp;","&amp;BJ418&amp;")"</f>
        <v>InitUnitMagic('IK7B',,,,,,,,,,)</v>
      </c>
      <c r="CQ418" s="70" t="str">
        <f t="shared" ref="CQ418:CQ425" si="6846">"InitUnitAdd('"&amp;B418&amp;"',"&amp;BK418&amp;","&amp;BL418&amp;","&amp;BM418&amp;","&amp;BN418&amp;","&amp;BO418&amp;","&amp;BP418&amp;","&amp;BQ418&amp;","&amp;BR418&amp;","&amp;BS418&amp;","&amp;BT418&amp;")"</f>
        <v>InitUnitAdd('IK7B',,,,,,,,,,)</v>
      </c>
      <c r="CR418" s="70" t="str">
        <f t="shared" ref="CR418:CR425" si="6847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InitEquipData('IK7B',,"",,,,,'','','','','','',"ReplaceableTextures\\CommandButtons\\BTNSST16.blp")</v>
      </c>
      <c r="CU418" s="95" t="str">
        <f t="shared" ref="CU418:CU425" si="6848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311"/>
        <v>护甲|Cffffc926+100|n|n|r|Cffaaaaaa○|CffFFD24D金之符印+1|r|r|n|n|Cff00ff7f点击穿戴或脱卸。|r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6849">IF(V418="","","|n"&amp;DB$2&amp;"+"&amp;V418&amp;DB$1)</f>
        <v/>
      </c>
      <c r="DC418" s="71" t="str">
        <f t="shared" ref="DC418:DC425" si="6850">IF(W418="","","|n"&amp;DC$2&amp;"+"&amp;W418&amp;DC$1)</f>
        <v/>
      </c>
      <c r="DD418" s="71" t="str">
        <f t="shared" ref="DD418:DD425" si="6851">IF(X418="","","|n"&amp;DD$2&amp;"+"&amp;X418&amp;DD$1)</f>
        <v/>
      </c>
      <c r="DE418" s="71" t="str">
        <f t="shared" ref="DE418:DE425" si="6852">IF(Y418="","","|n"&amp;DE$2&amp;"+"&amp;Y418&amp;DE$1)</f>
        <v/>
      </c>
      <c r="DF418" s="71" t="str">
        <f t="shared" ref="DF418:DF425" si="6853">IF(Z418="","","|n"&amp;DF$2&amp;"+"&amp;Z418&amp;DF$1)</f>
        <v/>
      </c>
      <c r="DG418" s="71" t="str">
        <f t="shared" ref="DG418:DG425" si="6854">IF(AA418="","","|n"&amp;DG$2&amp;"+"&amp;AA418&amp;DG$1)</f>
        <v/>
      </c>
      <c r="DH418" s="71" t="str">
        <f t="shared" ref="DH418:DH425" si="6855">IF(AB418="","","|n"&amp;DH$2&amp;"+"&amp;AB418&amp;DH$1)</f>
        <v/>
      </c>
      <c r="DI418" s="71" t="str">
        <f t="shared" ref="DI418:DI425" si="6856">IF(AC418="","","|n"&amp;DI$2&amp;"+"&amp;AC418&amp;DI$1)</f>
        <v/>
      </c>
      <c r="DJ418" s="71" t="str">
        <f t="shared" ref="DJ418:DJ425" si="6857">IF(AD418="","","|n"&amp;DJ$2&amp;"+"&amp;AD418&amp;DJ$1)</f>
        <v/>
      </c>
      <c r="DK418" s="71" t="str">
        <f t="shared" ref="DK418:DK425" si="6858">IF(AE418="","","|n"&amp;DK$2&amp;"+"&amp;AE418&amp;DK$1)</f>
        <v/>
      </c>
      <c r="DL418" s="71" t="str">
        <f t="shared" ref="DL418:DL425" si="6859">IF(AF418="","","|n"&amp;DL$2&amp;"+"&amp;AF418&amp;DL$1)</f>
        <v/>
      </c>
      <c r="DM418" s="71" t="str">
        <f t="shared" ref="DM418:DM425" si="6860">IF(AG418="","","|n"&amp;DM$2&amp;"+"&amp;AG418&amp;DM$1)</f>
        <v/>
      </c>
      <c r="DN418" s="71" t="str">
        <f t="shared" ref="DN418:DN425" si="6861">IF(AH418="","","|n"&amp;DN$2&amp;"+"&amp;AH418&amp;DN$1)</f>
        <v/>
      </c>
      <c r="DO418" s="71" t="str">
        <f t="shared" ref="DO418:DO425" si="6862">IF(AI418="","","|n"&amp;DO$2&amp;"+"&amp;AI418&amp;DO$1)</f>
        <v/>
      </c>
      <c r="DP418" s="71" t="str">
        <f t="shared" ref="DP418:DP425" si="6863">IF(AJ418="","","|n"&amp;DP$2&amp;"+"&amp;AJ418&amp;DP$1)</f>
        <v/>
      </c>
      <c r="DQ418" s="71" t="str">
        <f t="shared" ref="DQ418:DQ425" si="6864">IF(AK418="","","|n"&amp;DQ$2&amp;"+"&amp;AK418&amp;DQ$1)</f>
        <v/>
      </c>
      <c r="DR418" s="71" t="str">
        <f t="shared" ref="DR418:DR425" si="6865">IF(AL418="","","|n"&amp;DR$2&amp;"+"&amp;AL418&amp;DR$1)</f>
        <v/>
      </c>
      <c r="DS418" s="71" t="str">
        <f t="shared" ref="DS418:DS425" si="6866">IF(AM418="","","|n"&amp;DS$2&amp;"+"&amp;AM418&amp;DS$1)</f>
        <v/>
      </c>
      <c r="DT418" s="71" t="str">
        <f t="shared" ref="DT418:DT425" si="6867">IF(AN418="","","|n"&amp;DT$2&amp;"+"&amp;AN418&amp;DT$1)</f>
        <v/>
      </c>
      <c r="DU418" s="71" t="str">
        <f t="shared" ref="DU418:DU425" si="6868">IF(AO418="","","|n"&amp;DU$2&amp;"+"&amp;AO418&amp;DU$1)</f>
        <v/>
      </c>
      <c r="DV418" s="71" t="str">
        <f t="shared" ref="DV418:DV425" si="6869">IF(AP418="","","|n"&amp;DV$2&amp;"+"&amp;AP418&amp;DV$1)</f>
        <v/>
      </c>
      <c r="DW418" s="71" t="str">
        <f t="shared" ref="DW418:DW425" si="6870">IF(AQ418="","","|n"&amp;DW$2&amp;"+"&amp;AQ418&amp;DW$1)</f>
        <v/>
      </c>
      <c r="DX418" s="71" t="str">
        <f t="shared" ref="DX418:DX425" si="6871">IF(AR418="","","|n"&amp;DX$2&amp;"+"&amp;AR418&amp;DX$1)</f>
        <v/>
      </c>
      <c r="DY418" s="71" t="str">
        <f t="shared" ref="DY418:DY425" si="6872">IF(AS418="","","|n"&amp;DY$2&amp;"+"&amp;AS418&amp;DY$1)</f>
        <v/>
      </c>
      <c r="DZ418" s="71" t="str">
        <f t="shared" ref="DZ418:DZ425" si="6873">IF(AT418="","","|n"&amp;DZ$2&amp;"+"&amp;AT418&amp;DZ$1)</f>
        <v/>
      </c>
      <c r="EA418" s="71" t="str">
        <f t="shared" ref="EA418:EA425" si="6874">IF(AU418="","","|n"&amp;EA$2&amp;"+"&amp;AU418&amp;EA$1)</f>
        <v/>
      </c>
      <c r="EB418" s="71" t="str">
        <f t="shared" ref="EB418:EB425" si="6875">IF(AV418="","","|n"&amp;EB$2&amp;"+"&amp;AV418&amp;EB$1)</f>
        <v/>
      </c>
      <c r="EC418" s="71" t="str">
        <f t="shared" ref="EC418:EC425" si="6876">IF(AW418="","","|n"&amp;EC$2&amp;"+"&amp;AW418&amp;EC$1)</f>
        <v/>
      </c>
      <c r="ED418" s="71" t="str">
        <f t="shared" ref="ED418:ED425" si="6877">IF(AX418="","","|n"&amp;ED$2&amp;"+"&amp;AX418&amp;ED$1)</f>
        <v/>
      </c>
      <c r="EE418" s="71" t="str">
        <f t="shared" ref="EE418:EE425" si="6878">IF(AY418="","","|n"&amp;EE$2&amp;"+"&amp;AY418&amp;EE$1)</f>
        <v/>
      </c>
      <c r="EF418" s="71" t="str">
        <f t="shared" ref="EF418:EF425" si="6879">IF(AZ418="","","|n"&amp;EF$2&amp;"+"&amp;AZ418&amp;EF$1)</f>
        <v/>
      </c>
      <c r="EG418" s="71" t="str">
        <f t="shared" ref="EG418:EG425" si="6880">IF(BA418="","","|n"&amp;EG$2&amp;"+"&amp;BA418&amp;EG$1)</f>
        <v/>
      </c>
      <c r="EH418" s="71" t="str">
        <f t="shared" ref="EH418:EH425" si="6881">IF(BB418="","","|n"&amp;EH$2&amp;"+"&amp;BB418&amp;EH$1)</f>
        <v/>
      </c>
      <c r="EI418" s="71" t="str">
        <f t="shared" ref="EI418:EI425" si="6882">IF(BC418="","","|n"&amp;EI$2&amp;"+"&amp;BC418&amp;EI$1)</f>
        <v/>
      </c>
      <c r="EJ418" s="71" t="str">
        <f t="shared" ref="EJ418:EJ425" si="6883">IF(BD418="","","|n"&amp;EJ$2&amp;"+"&amp;BD418&amp;EJ$1)</f>
        <v/>
      </c>
      <c r="EK418" s="71" t="str">
        <f t="shared" ref="EK418:EK425" si="6884">IF(BE418="","","|n"&amp;EK$2&amp;"+"&amp;BE418&amp;EK$1)</f>
        <v/>
      </c>
      <c r="EL418" s="71" t="str">
        <f t="shared" ref="EL418:EL425" si="6885">IF(BF418="","","|n"&amp;EL$2&amp;"+"&amp;BF418&amp;EL$1)</f>
        <v/>
      </c>
      <c r="EM418" s="71" t="str">
        <f t="shared" ref="EM418:EM425" si="6886">IF(BG418="","","|n"&amp;EM$2&amp;"+"&amp;BG418&amp;EM$1)</f>
        <v/>
      </c>
      <c r="EN418" s="71" t="str">
        <f t="shared" ref="EN418:EN425" si="6887">IF(BH418="","","|n"&amp;EN$2&amp;"+"&amp;BH418&amp;EN$1)</f>
        <v/>
      </c>
      <c r="EO418" s="71" t="str">
        <f t="shared" ref="EO418:EO425" si="6888">IF(BI418="","","|n"&amp;EO$2&amp;"+"&amp;BI418&amp;EO$1)</f>
        <v/>
      </c>
      <c r="EP418" s="71" t="str">
        <f t="shared" ref="EP418:EP425" si="6889">IF(BJ418="","","|n"&amp;EP$2&amp;"+"&amp;BJ418&amp;EP$1)</f>
        <v/>
      </c>
      <c r="EQ418" s="71" t="str">
        <f t="shared" ref="EQ418:EQ425" si="6890">IF(BK418="","","|n"&amp;EQ$2&amp;"+"&amp;BK418&amp;EQ$1)</f>
        <v/>
      </c>
      <c r="ER418" s="71" t="str">
        <f t="shared" ref="ER418:ER425" si="6891">IF(BL418="","","|n"&amp;ER$2&amp;"+"&amp;BL418&amp;ER$1)</f>
        <v/>
      </c>
      <c r="ES418" s="71" t="str">
        <f t="shared" ref="ES418:ES425" si="6892">IF(BM418="","","|n"&amp;ES$2&amp;"+"&amp;BM418&amp;ES$1)</f>
        <v/>
      </c>
      <c r="ET418" s="71" t="str">
        <f t="shared" ref="ET418:ET425" si="6893">IF(BN418="","","|n"&amp;ET$2&amp;"+"&amp;BN418&amp;ET$1)</f>
        <v/>
      </c>
      <c r="EU418" s="71" t="str">
        <f t="shared" ref="EU418:EU425" si="6894">IF(BO418="","","|n"&amp;EU$2&amp;"+"&amp;BO418&amp;EU$1)</f>
        <v/>
      </c>
      <c r="EV418" s="71" t="str">
        <f t="shared" ref="EV418:EV425" si="6895">IF(BP418="","","|n"&amp;EV$2&amp;"+"&amp;BP418&amp;EV$1)</f>
        <v/>
      </c>
      <c r="EW418" s="71" t="str">
        <f t="shared" ref="EW418:EW425" si="6896">IF(BQ418="","","|n"&amp;EW$2&amp;"+"&amp;BQ418&amp;EW$1)</f>
        <v/>
      </c>
      <c r="EX418" s="71" t="str">
        <f t="shared" ref="EX418:EX425" si="6897">IF(BR418="","","|n"&amp;EX$2&amp;"+"&amp;BR418&amp;EX$1)</f>
        <v/>
      </c>
      <c r="EY418" s="71" t="str">
        <f t="shared" ref="EY418:EY425" si="6898">IF(BS418="","","|n"&amp;EY$2&amp;"+"&amp;BS418&amp;EY$1)</f>
        <v/>
      </c>
      <c r="EZ418" s="71" t="str">
        <f t="shared" ref="EZ418:EZ425" si="6899">IF(BT418="","","|n"&amp;EZ$2&amp;"+"&amp;BT418&amp;EZ$1)</f>
        <v/>
      </c>
      <c r="FA418" s="71" t="str">
        <f t="shared" ref="FA418:FA425" si="6900">IF(BU418="","","|n"&amp;FA$2&amp;"+"&amp;BU418&amp;FA$1)</f>
        <v/>
      </c>
      <c r="FB418" s="71" t="str">
        <f t="shared" ref="FB418:FB425" si="6901">IF(BV418="","","|n"&amp;FB$2&amp;"+"&amp;BV418&amp;FB$1)</f>
        <v/>
      </c>
      <c r="FC418" s="71" t="str">
        <f t="shared" ref="FC418:FC425" si="6902">IF(BW418="","","|n"&amp;FC$2&amp;"+"&amp;BW418&amp;FC$1)</f>
        <v/>
      </c>
      <c r="FD418" s="71" t="str">
        <f t="shared" ref="FD418:FD425" si="6903">IF(BX418="","","|n"&amp;FD$2&amp;"+"&amp;BX418&amp;FD$1)</f>
        <v/>
      </c>
      <c r="FE418" s="71" t="str">
        <f t="shared" ref="FE418:FE425" si="6904">IF(BY418="","","|n"&amp;FE$2&amp;"+"&amp;BY418&amp;FE$1)</f>
        <v/>
      </c>
      <c r="FF418" s="71" t="str">
        <f t="shared" ref="FF418:FF425" si="6905">IF(BZ418="","","|n"&amp;FF$2&amp;"+"&amp;BZ418&amp;FF$1)</f>
        <v/>
      </c>
      <c r="FG418" s="71" t="str">
        <f t="shared" ref="FG418:FG425" si="6906">IF(CA418="","","|n"&amp;FG$2&amp;"+"&amp;CA418&amp;FG$1)</f>
        <v/>
      </c>
      <c r="FH418" s="71" t="str">
        <f t="shared" ref="FH418:FH425" si="6907">IF(CB418="","","|n"&amp;FH$2&amp;"+"&amp;CB418&amp;FH$1)</f>
        <v/>
      </c>
      <c r="FI418" s="71" t="str">
        <f t="shared" ref="FI418:FI425" si="6908">IF(CC418="","","|n"&amp;FI$2&amp;"+"&amp;CC418&amp;FI$1)</f>
        <v/>
      </c>
      <c r="FJ418" s="71" t="str">
        <f t="shared" ref="FJ418:FJ425" si="6909">IF(CD418="","","|n"&amp;FJ$2&amp;"+"&amp;CD418&amp;FJ$1)</f>
        <v/>
      </c>
      <c r="FK418" s="71" t="str">
        <f t="shared" ref="FK418:FK425" si="6910">IF(CE418="","","|n"&amp;FK$2&amp;"+"&amp;CE418&amp;FK$1)</f>
        <v/>
      </c>
      <c r="FL418" s="71" t="str">
        <f t="shared" ref="FL418:FL425" si="6911">IF(CF418="","","|n"&amp;FL$2&amp;"+"&amp;CF418&amp;FL$1)</f>
        <v/>
      </c>
      <c r="FM418" s="71" t="str">
        <f t="shared" ref="FM418:FM425" si="6912">IF(CG418="","","|n"&amp;FM$2&amp;"+"&amp;CG418&amp;FM$1)</f>
        <v/>
      </c>
      <c r="FN418" s="71" t="str">
        <f t="shared" ref="FN418:FN425" si="6913">IF(CH418="","","|n"&amp;FN$2&amp;"+"&amp;CH418&amp;FN$1)</f>
        <v/>
      </c>
      <c r="FO418" s="71" t="str">
        <f t="shared" ref="FO418:FO425" si="6914">IF(CI418="","","|n"&amp;FO$2&amp;"+"&amp;CI418&amp;FO$1)</f>
        <v/>
      </c>
      <c r="FP418" s="71" t="str">
        <f t="shared" ref="FP418:FP425" si="6915">IF(CJ418="","","|n"&amp;FP$2&amp;"+"&amp;CJ418&amp;FP$1)</f>
        <v/>
      </c>
      <c r="FQ418" s="71" t="str">
        <f t="shared" ref="FQ418:FQ425" si="6916">IF(CK418="","","|n"&amp;FQ$2&amp;"+"&amp;CK418&amp;FQ$1)</f>
        <v/>
      </c>
      <c r="FR418" s="71" t="str">
        <f t="shared" ref="FR418:FR425" si="6917">IF(CL418="","","|n"&amp;FR$2&amp;"+"&amp;CL418&amp;FR$1)</f>
        <v/>
      </c>
      <c r="FS418" s="71" t="str">
        <f t="shared" ref="FS418:FS425" si="6918">IF(CM418="","","|n"&amp;FS$2&amp;"+"&amp;CM418&amp;FS$1)</f>
        <v/>
      </c>
    </row>
    <row r="419" spans="1:175" ht="16.5">
      <c r="A419" s="134"/>
      <c r="B419" s="80" t="s">
        <v>1112</v>
      </c>
      <c r="C419" s="147" t="s">
        <v>1107</v>
      </c>
      <c r="K419" s="150"/>
      <c r="T419" s="152" t="s">
        <v>1113</v>
      </c>
      <c r="U419" s="85" t="s">
        <v>1109</v>
      </c>
      <c r="CN419" s="70" t="str">
        <f t="shared" si="6843"/>
        <v>InitUnitState('IK7C',,,,,,,,,,)</v>
      </c>
      <c r="CO419" s="70" t="str">
        <f t="shared" si="6844"/>
        <v>InitUnitNormal('IK7C',,,,,,,,,,)</v>
      </c>
      <c r="CP419" s="70" t="str">
        <f t="shared" si="6845"/>
        <v>InitUnitMagic('IK7C',,,,,,,,,,)</v>
      </c>
      <c r="CQ419" s="70" t="str">
        <f t="shared" si="6846"/>
        <v>InitUnitAdd('IK7C',,,,,,,,,,)</v>
      </c>
      <c r="CR419" s="70" t="str">
        <f t="shared" si="6847"/>
        <v>InitEquipData('IK7C',,"",,,,,'','','','','','',"ReplaceableTextures\\CommandButtons\\BTNSST16.blp")</v>
      </c>
      <c r="CU419" s="95" t="str">
        <f t="shared" si="6848"/>
        <v>|n</v>
      </c>
      <c r="CV419" s="61" t="str">
        <f t="shared" ref="CV419:CV476" si="6919">T419</f>
        <v>护甲|Cffffc926+100|n|n|r|Cffaaaaaa○|CffFFD24D木之符印+1|r|r|n|n|Cff00ff7f点击穿戴或脱卸。|r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6849"/>
        <v/>
      </c>
      <c r="DC419" s="71" t="str">
        <f t="shared" si="6850"/>
        <v/>
      </c>
      <c r="DD419" s="71" t="str">
        <f t="shared" si="6851"/>
        <v/>
      </c>
      <c r="DE419" s="71" t="str">
        <f t="shared" si="6852"/>
        <v/>
      </c>
      <c r="DF419" s="71" t="str">
        <f t="shared" si="6853"/>
        <v/>
      </c>
      <c r="DG419" s="71" t="str">
        <f t="shared" si="6854"/>
        <v/>
      </c>
      <c r="DH419" s="71" t="str">
        <f t="shared" si="6855"/>
        <v/>
      </c>
      <c r="DI419" s="71" t="str">
        <f t="shared" si="6856"/>
        <v/>
      </c>
      <c r="DJ419" s="71" t="str">
        <f t="shared" si="6857"/>
        <v/>
      </c>
      <c r="DK419" s="71" t="str">
        <f t="shared" si="6858"/>
        <v/>
      </c>
      <c r="DL419" s="71" t="str">
        <f t="shared" si="6859"/>
        <v/>
      </c>
      <c r="DM419" s="71" t="str">
        <f t="shared" si="6860"/>
        <v/>
      </c>
      <c r="DN419" s="71" t="str">
        <f t="shared" si="6861"/>
        <v/>
      </c>
      <c r="DO419" s="71" t="str">
        <f t="shared" si="6862"/>
        <v/>
      </c>
      <c r="DP419" s="71" t="str">
        <f t="shared" si="6863"/>
        <v/>
      </c>
      <c r="DQ419" s="71" t="str">
        <f t="shared" si="6864"/>
        <v/>
      </c>
      <c r="DR419" s="71" t="str">
        <f t="shared" si="6865"/>
        <v/>
      </c>
      <c r="DS419" s="71" t="str">
        <f t="shared" si="6866"/>
        <v/>
      </c>
      <c r="DT419" s="71" t="str">
        <f t="shared" si="6867"/>
        <v/>
      </c>
      <c r="DU419" s="71" t="str">
        <f t="shared" si="6868"/>
        <v/>
      </c>
      <c r="DV419" s="71" t="str">
        <f t="shared" si="6869"/>
        <v/>
      </c>
      <c r="DW419" s="71" t="str">
        <f t="shared" si="6870"/>
        <v/>
      </c>
      <c r="DX419" s="71" t="str">
        <f t="shared" si="6871"/>
        <v/>
      </c>
      <c r="DY419" s="71" t="str">
        <f t="shared" si="6872"/>
        <v/>
      </c>
      <c r="DZ419" s="71" t="str">
        <f t="shared" si="6873"/>
        <v/>
      </c>
      <c r="EA419" s="71" t="str">
        <f t="shared" si="6874"/>
        <v/>
      </c>
      <c r="EB419" s="71" t="str">
        <f t="shared" si="6875"/>
        <v/>
      </c>
      <c r="EC419" s="71" t="str">
        <f t="shared" si="6876"/>
        <v/>
      </c>
      <c r="ED419" s="71" t="str">
        <f t="shared" si="6877"/>
        <v/>
      </c>
      <c r="EE419" s="71" t="str">
        <f t="shared" si="6878"/>
        <v/>
      </c>
      <c r="EF419" s="71" t="str">
        <f t="shared" si="6879"/>
        <v/>
      </c>
      <c r="EG419" s="71" t="str">
        <f t="shared" si="6880"/>
        <v/>
      </c>
      <c r="EH419" s="71" t="str">
        <f t="shared" si="6881"/>
        <v/>
      </c>
      <c r="EI419" s="71" t="str">
        <f t="shared" si="6882"/>
        <v/>
      </c>
      <c r="EJ419" s="71" t="str">
        <f t="shared" si="6883"/>
        <v/>
      </c>
      <c r="EK419" s="71" t="str">
        <f t="shared" si="6884"/>
        <v/>
      </c>
      <c r="EL419" s="71" t="str">
        <f t="shared" si="6885"/>
        <v/>
      </c>
      <c r="EM419" s="71" t="str">
        <f t="shared" si="6886"/>
        <v/>
      </c>
      <c r="EN419" s="71" t="str">
        <f t="shared" si="6887"/>
        <v/>
      </c>
      <c r="EO419" s="71" t="str">
        <f t="shared" si="6888"/>
        <v/>
      </c>
      <c r="EP419" s="71" t="str">
        <f t="shared" si="6889"/>
        <v/>
      </c>
      <c r="EQ419" s="71" t="str">
        <f t="shared" si="6890"/>
        <v/>
      </c>
      <c r="ER419" s="71" t="str">
        <f t="shared" si="6891"/>
        <v/>
      </c>
      <c r="ES419" s="71" t="str">
        <f t="shared" si="6892"/>
        <v/>
      </c>
      <c r="ET419" s="71" t="str">
        <f t="shared" si="6893"/>
        <v/>
      </c>
      <c r="EU419" s="71" t="str">
        <f t="shared" si="6894"/>
        <v/>
      </c>
      <c r="EV419" s="71" t="str">
        <f t="shared" si="6895"/>
        <v/>
      </c>
      <c r="EW419" s="71" t="str">
        <f t="shared" si="6896"/>
        <v/>
      </c>
      <c r="EX419" s="71" t="str">
        <f t="shared" si="6897"/>
        <v/>
      </c>
      <c r="EY419" s="71" t="str">
        <f t="shared" si="6898"/>
        <v/>
      </c>
      <c r="EZ419" s="71" t="str">
        <f t="shared" si="6899"/>
        <v/>
      </c>
      <c r="FA419" s="71" t="str">
        <f t="shared" si="6900"/>
        <v/>
      </c>
      <c r="FB419" s="71" t="str">
        <f t="shared" si="6901"/>
        <v/>
      </c>
      <c r="FC419" s="71" t="str">
        <f t="shared" si="6902"/>
        <v/>
      </c>
      <c r="FD419" s="71" t="str">
        <f t="shared" si="6903"/>
        <v/>
      </c>
      <c r="FE419" s="71" t="str">
        <f t="shared" si="6904"/>
        <v/>
      </c>
      <c r="FF419" s="71" t="str">
        <f t="shared" si="6905"/>
        <v/>
      </c>
      <c r="FG419" s="71" t="str">
        <f t="shared" si="6906"/>
        <v/>
      </c>
      <c r="FH419" s="71" t="str">
        <f t="shared" si="6907"/>
        <v/>
      </c>
      <c r="FI419" s="71" t="str">
        <f t="shared" si="6908"/>
        <v/>
      </c>
      <c r="FJ419" s="71" t="str">
        <f t="shared" si="6909"/>
        <v/>
      </c>
      <c r="FK419" s="71" t="str">
        <f t="shared" si="6910"/>
        <v/>
      </c>
      <c r="FL419" s="71" t="str">
        <f t="shared" si="6911"/>
        <v/>
      </c>
      <c r="FM419" s="71" t="str">
        <f t="shared" si="6912"/>
        <v/>
      </c>
      <c r="FN419" s="71" t="str">
        <f t="shared" si="6913"/>
        <v/>
      </c>
      <c r="FO419" s="71" t="str">
        <f t="shared" si="6914"/>
        <v/>
      </c>
      <c r="FP419" s="71" t="str">
        <f t="shared" si="6915"/>
        <v/>
      </c>
      <c r="FQ419" s="71" t="str">
        <f t="shared" si="6916"/>
        <v/>
      </c>
      <c r="FR419" s="71" t="str">
        <f t="shared" si="6917"/>
        <v/>
      </c>
      <c r="FS419" s="71" t="str">
        <f t="shared" si="6918"/>
        <v/>
      </c>
    </row>
    <row r="420" spans="1:175" ht="16.5">
      <c r="A420" s="134"/>
      <c r="B420" s="80" t="s">
        <v>1114</v>
      </c>
      <c r="C420" s="147" t="s">
        <v>1107</v>
      </c>
      <c r="K420" s="150"/>
      <c r="T420" s="152" t="s">
        <v>1115</v>
      </c>
      <c r="U420" s="85" t="s">
        <v>1109</v>
      </c>
      <c r="CN420" s="70" t="str">
        <f t="shared" si="6843"/>
        <v>InitUnitState('IK7D',,,,,,,,,,)</v>
      </c>
      <c r="CO420" s="70" t="str">
        <f t="shared" si="6844"/>
        <v>InitUnitNormal('IK7D',,,,,,,,,,)</v>
      </c>
      <c r="CP420" s="70" t="str">
        <f t="shared" si="6845"/>
        <v>InitUnitMagic('IK7D',,,,,,,,,,)</v>
      </c>
      <c r="CQ420" s="70" t="str">
        <f t="shared" si="6846"/>
        <v>InitUnitAdd('IK7D',,,,,,,,,,)</v>
      </c>
      <c r="CR420" s="70" t="str">
        <f t="shared" si="6847"/>
        <v>InitEquipData('IK7D',,"",,,,,'','','','','','',"ReplaceableTextures\\CommandButtons\\BTNSST16.blp")</v>
      </c>
      <c r="CU420" s="95" t="str">
        <f t="shared" si="6848"/>
        <v>|n</v>
      </c>
      <c r="CV420" s="61" t="str">
        <f t="shared" si="6919"/>
        <v>护甲|Cffffc926+100|n|n|r|Cffaaaaaa○|CffFFD24D水之符印+1|r|r|n|n|Cff00ff7f点击穿戴或脱卸。|r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6849"/>
        <v/>
      </c>
      <c r="DC420" s="71" t="str">
        <f t="shared" si="6850"/>
        <v/>
      </c>
      <c r="DD420" s="71" t="str">
        <f t="shared" si="6851"/>
        <v/>
      </c>
      <c r="DE420" s="71" t="str">
        <f t="shared" si="6852"/>
        <v/>
      </c>
      <c r="DF420" s="71" t="str">
        <f t="shared" si="6853"/>
        <v/>
      </c>
      <c r="DG420" s="71" t="str">
        <f t="shared" si="6854"/>
        <v/>
      </c>
      <c r="DH420" s="71" t="str">
        <f t="shared" si="6855"/>
        <v/>
      </c>
      <c r="DI420" s="71" t="str">
        <f t="shared" si="6856"/>
        <v/>
      </c>
      <c r="DJ420" s="71" t="str">
        <f t="shared" si="6857"/>
        <v/>
      </c>
      <c r="DK420" s="71" t="str">
        <f t="shared" si="6858"/>
        <v/>
      </c>
      <c r="DL420" s="71" t="str">
        <f t="shared" si="6859"/>
        <v/>
      </c>
      <c r="DM420" s="71" t="str">
        <f t="shared" si="6860"/>
        <v/>
      </c>
      <c r="DN420" s="71" t="str">
        <f t="shared" si="6861"/>
        <v/>
      </c>
      <c r="DO420" s="71" t="str">
        <f t="shared" si="6862"/>
        <v/>
      </c>
      <c r="DP420" s="71" t="str">
        <f t="shared" si="6863"/>
        <v/>
      </c>
      <c r="DQ420" s="71" t="str">
        <f t="shared" si="6864"/>
        <v/>
      </c>
      <c r="DR420" s="71" t="str">
        <f t="shared" si="6865"/>
        <v/>
      </c>
      <c r="DS420" s="71" t="str">
        <f t="shared" si="6866"/>
        <v/>
      </c>
      <c r="DT420" s="71" t="str">
        <f t="shared" si="6867"/>
        <v/>
      </c>
      <c r="DU420" s="71" t="str">
        <f t="shared" si="6868"/>
        <v/>
      </c>
      <c r="DV420" s="71" t="str">
        <f t="shared" si="6869"/>
        <v/>
      </c>
      <c r="DW420" s="71" t="str">
        <f t="shared" si="6870"/>
        <v/>
      </c>
      <c r="DX420" s="71" t="str">
        <f t="shared" si="6871"/>
        <v/>
      </c>
      <c r="DY420" s="71" t="str">
        <f t="shared" si="6872"/>
        <v/>
      </c>
      <c r="DZ420" s="71" t="str">
        <f t="shared" si="6873"/>
        <v/>
      </c>
      <c r="EA420" s="71" t="str">
        <f t="shared" si="6874"/>
        <v/>
      </c>
      <c r="EB420" s="71" t="str">
        <f t="shared" si="6875"/>
        <v/>
      </c>
      <c r="EC420" s="71" t="str">
        <f t="shared" si="6876"/>
        <v/>
      </c>
      <c r="ED420" s="71" t="str">
        <f t="shared" si="6877"/>
        <v/>
      </c>
      <c r="EE420" s="71" t="str">
        <f t="shared" si="6878"/>
        <v/>
      </c>
      <c r="EF420" s="71" t="str">
        <f t="shared" si="6879"/>
        <v/>
      </c>
      <c r="EG420" s="71" t="str">
        <f t="shared" si="6880"/>
        <v/>
      </c>
      <c r="EH420" s="71" t="str">
        <f t="shared" si="6881"/>
        <v/>
      </c>
      <c r="EI420" s="71" t="str">
        <f t="shared" si="6882"/>
        <v/>
      </c>
      <c r="EJ420" s="71" t="str">
        <f t="shared" si="6883"/>
        <v/>
      </c>
      <c r="EK420" s="71" t="str">
        <f t="shared" si="6884"/>
        <v/>
      </c>
      <c r="EL420" s="71" t="str">
        <f t="shared" si="6885"/>
        <v/>
      </c>
      <c r="EM420" s="71" t="str">
        <f t="shared" si="6886"/>
        <v/>
      </c>
      <c r="EN420" s="71" t="str">
        <f t="shared" si="6887"/>
        <v/>
      </c>
      <c r="EO420" s="71" t="str">
        <f t="shared" si="6888"/>
        <v/>
      </c>
      <c r="EP420" s="71" t="str">
        <f t="shared" si="6889"/>
        <v/>
      </c>
      <c r="EQ420" s="71" t="str">
        <f t="shared" si="6890"/>
        <v/>
      </c>
      <c r="ER420" s="71" t="str">
        <f t="shared" si="6891"/>
        <v/>
      </c>
      <c r="ES420" s="71" t="str">
        <f t="shared" si="6892"/>
        <v/>
      </c>
      <c r="ET420" s="71" t="str">
        <f t="shared" si="6893"/>
        <v/>
      </c>
      <c r="EU420" s="71" t="str">
        <f t="shared" si="6894"/>
        <v/>
      </c>
      <c r="EV420" s="71" t="str">
        <f t="shared" si="6895"/>
        <v/>
      </c>
      <c r="EW420" s="71" t="str">
        <f t="shared" si="6896"/>
        <v/>
      </c>
      <c r="EX420" s="71" t="str">
        <f t="shared" si="6897"/>
        <v/>
      </c>
      <c r="EY420" s="71" t="str">
        <f t="shared" si="6898"/>
        <v/>
      </c>
      <c r="EZ420" s="71" t="str">
        <f t="shared" si="6899"/>
        <v/>
      </c>
      <c r="FA420" s="71" t="str">
        <f t="shared" si="6900"/>
        <v/>
      </c>
      <c r="FB420" s="71" t="str">
        <f t="shared" si="6901"/>
        <v/>
      </c>
      <c r="FC420" s="71" t="str">
        <f t="shared" si="6902"/>
        <v/>
      </c>
      <c r="FD420" s="71" t="str">
        <f t="shared" si="6903"/>
        <v/>
      </c>
      <c r="FE420" s="71" t="str">
        <f t="shared" si="6904"/>
        <v/>
      </c>
      <c r="FF420" s="71" t="str">
        <f t="shared" si="6905"/>
        <v/>
      </c>
      <c r="FG420" s="71" t="str">
        <f t="shared" si="6906"/>
        <v/>
      </c>
      <c r="FH420" s="71" t="str">
        <f t="shared" si="6907"/>
        <v/>
      </c>
      <c r="FI420" s="71" t="str">
        <f t="shared" si="6908"/>
        <v/>
      </c>
      <c r="FJ420" s="71" t="str">
        <f t="shared" si="6909"/>
        <v/>
      </c>
      <c r="FK420" s="71" t="str">
        <f t="shared" si="6910"/>
        <v/>
      </c>
      <c r="FL420" s="71" t="str">
        <f t="shared" si="6911"/>
        <v/>
      </c>
      <c r="FM420" s="71" t="str">
        <f t="shared" si="6912"/>
        <v/>
      </c>
      <c r="FN420" s="71" t="str">
        <f t="shared" si="6913"/>
        <v/>
      </c>
      <c r="FO420" s="71" t="str">
        <f t="shared" si="6914"/>
        <v/>
      </c>
      <c r="FP420" s="71" t="str">
        <f t="shared" si="6915"/>
        <v/>
      </c>
      <c r="FQ420" s="71" t="str">
        <f t="shared" si="6916"/>
        <v/>
      </c>
      <c r="FR420" s="71" t="str">
        <f t="shared" si="6917"/>
        <v/>
      </c>
      <c r="FS420" s="71" t="str">
        <f t="shared" si="6918"/>
        <v/>
      </c>
    </row>
    <row r="421" spans="1:175" ht="16.5">
      <c r="A421" s="134"/>
      <c r="B421" s="80" t="s">
        <v>1116</v>
      </c>
      <c r="C421" s="147" t="s">
        <v>1107</v>
      </c>
      <c r="K421" s="150"/>
      <c r="T421" s="152" t="s">
        <v>1117</v>
      </c>
      <c r="U421" s="85" t="s">
        <v>1109</v>
      </c>
      <c r="CN421" s="70" t="str">
        <f t="shared" si="6843"/>
        <v>InitUnitState('IK7E',,,,,,,,,,)</v>
      </c>
      <c r="CO421" s="70" t="str">
        <f t="shared" si="6844"/>
        <v>InitUnitNormal('IK7E',,,,,,,,,,)</v>
      </c>
      <c r="CP421" s="70" t="str">
        <f t="shared" si="6845"/>
        <v>InitUnitMagic('IK7E',,,,,,,,,,)</v>
      </c>
      <c r="CQ421" s="70" t="str">
        <f t="shared" si="6846"/>
        <v>InitUnitAdd('IK7E',,,,,,,,,,)</v>
      </c>
      <c r="CR421" s="70" t="str">
        <f t="shared" si="6847"/>
        <v>InitEquipData('IK7E',,"",,,,,'','','','','','',"ReplaceableTextures\\CommandButtons\\BTNSST16.blp")</v>
      </c>
      <c r="CU421" s="95" t="str">
        <f t="shared" si="6848"/>
        <v>|n</v>
      </c>
      <c r="CV421" s="61" t="str">
        <f t="shared" si="6919"/>
        <v>护甲|Cffffc926+100|n|n|r|Cffaaaaaa○|CffFFD24D火之符印+1|r|r|n|n|Cff00ff7f点击穿戴或脱卸。|r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6849"/>
        <v/>
      </c>
      <c r="DC421" s="71" t="str">
        <f t="shared" si="6850"/>
        <v/>
      </c>
      <c r="DD421" s="71" t="str">
        <f t="shared" si="6851"/>
        <v/>
      </c>
      <c r="DE421" s="71" t="str">
        <f t="shared" si="6852"/>
        <v/>
      </c>
      <c r="DF421" s="71" t="str">
        <f t="shared" si="6853"/>
        <v/>
      </c>
      <c r="DG421" s="71" t="str">
        <f t="shared" si="6854"/>
        <v/>
      </c>
      <c r="DH421" s="71" t="str">
        <f t="shared" si="6855"/>
        <v/>
      </c>
      <c r="DI421" s="71" t="str">
        <f t="shared" si="6856"/>
        <v/>
      </c>
      <c r="DJ421" s="71" t="str">
        <f t="shared" si="6857"/>
        <v/>
      </c>
      <c r="DK421" s="71" t="str">
        <f t="shared" si="6858"/>
        <v/>
      </c>
      <c r="DL421" s="71" t="str">
        <f t="shared" si="6859"/>
        <v/>
      </c>
      <c r="DM421" s="71" t="str">
        <f t="shared" si="6860"/>
        <v/>
      </c>
      <c r="DN421" s="71" t="str">
        <f t="shared" si="6861"/>
        <v/>
      </c>
      <c r="DO421" s="71" t="str">
        <f t="shared" si="6862"/>
        <v/>
      </c>
      <c r="DP421" s="71" t="str">
        <f t="shared" si="6863"/>
        <v/>
      </c>
      <c r="DQ421" s="71" t="str">
        <f t="shared" si="6864"/>
        <v/>
      </c>
      <c r="DR421" s="71" t="str">
        <f t="shared" si="6865"/>
        <v/>
      </c>
      <c r="DS421" s="71" t="str">
        <f t="shared" si="6866"/>
        <v/>
      </c>
      <c r="DT421" s="71" t="str">
        <f t="shared" si="6867"/>
        <v/>
      </c>
      <c r="DU421" s="71" t="str">
        <f t="shared" si="6868"/>
        <v/>
      </c>
      <c r="DV421" s="71" t="str">
        <f t="shared" si="6869"/>
        <v/>
      </c>
      <c r="DW421" s="71" t="str">
        <f t="shared" si="6870"/>
        <v/>
      </c>
      <c r="DX421" s="71" t="str">
        <f t="shared" si="6871"/>
        <v/>
      </c>
      <c r="DY421" s="71" t="str">
        <f t="shared" si="6872"/>
        <v/>
      </c>
      <c r="DZ421" s="71" t="str">
        <f t="shared" si="6873"/>
        <v/>
      </c>
      <c r="EA421" s="71" t="str">
        <f t="shared" si="6874"/>
        <v/>
      </c>
      <c r="EB421" s="71" t="str">
        <f t="shared" si="6875"/>
        <v/>
      </c>
      <c r="EC421" s="71" t="str">
        <f t="shared" si="6876"/>
        <v/>
      </c>
      <c r="ED421" s="71" t="str">
        <f t="shared" si="6877"/>
        <v/>
      </c>
      <c r="EE421" s="71" t="str">
        <f t="shared" si="6878"/>
        <v/>
      </c>
      <c r="EF421" s="71" t="str">
        <f t="shared" si="6879"/>
        <v/>
      </c>
      <c r="EG421" s="71" t="str">
        <f t="shared" si="6880"/>
        <v/>
      </c>
      <c r="EH421" s="71" t="str">
        <f t="shared" si="6881"/>
        <v/>
      </c>
      <c r="EI421" s="71" t="str">
        <f t="shared" si="6882"/>
        <v/>
      </c>
      <c r="EJ421" s="71" t="str">
        <f t="shared" si="6883"/>
        <v/>
      </c>
      <c r="EK421" s="71" t="str">
        <f t="shared" si="6884"/>
        <v/>
      </c>
      <c r="EL421" s="71" t="str">
        <f t="shared" si="6885"/>
        <v/>
      </c>
      <c r="EM421" s="71" t="str">
        <f t="shared" si="6886"/>
        <v/>
      </c>
      <c r="EN421" s="71" t="str">
        <f t="shared" si="6887"/>
        <v/>
      </c>
      <c r="EO421" s="71" t="str">
        <f t="shared" si="6888"/>
        <v/>
      </c>
      <c r="EP421" s="71" t="str">
        <f t="shared" si="6889"/>
        <v/>
      </c>
      <c r="EQ421" s="71" t="str">
        <f t="shared" si="6890"/>
        <v/>
      </c>
      <c r="ER421" s="71" t="str">
        <f t="shared" si="6891"/>
        <v/>
      </c>
      <c r="ES421" s="71" t="str">
        <f t="shared" si="6892"/>
        <v/>
      </c>
      <c r="ET421" s="71" t="str">
        <f t="shared" si="6893"/>
        <v/>
      </c>
      <c r="EU421" s="71" t="str">
        <f t="shared" si="6894"/>
        <v/>
      </c>
      <c r="EV421" s="71" t="str">
        <f t="shared" si="6895"/>
        <v/>
      </c>
      <c r="EW421" s="71" t="str">
        <f t="shared" si="6896"/>
        <v/>
      </c>
      <c r="EX421" s="71" t="str">
        <f t="shared" si="6897"/>
        <v/>
      </c>
      <c r="EY421" s="71" t="str">
        <f t="shared" si="6898"/>
        <v/>
      </c>
      <c r="EZ421" s="71" t="str">
        <f t="shared" si="6899"/>
        <v/>
      </c>
      <c r="FA421" s="71" t="str">
        <f t="shared" si="6900"/>
        <v/>
      </c>
      <c r="FB421" s="71" t="str">
        <f t="shared" si="6901"/>
        <v/>
      </c>
      <c r="FC421" s="71" t="str">
        <f t="shared" si="6902"/>
        <v/>
      </c>
      <c r="FD421" s="71" t="str">
        <f t="shared" si="6903"/>
        <v/>
      </c>
      <c r="FE421" s="71" t="str">
        <f t="shared" si="6904"/>
        <v/>
      </c>
      <c r="FF421" s="71" t="str">
        <f t="shared" si="6905"/>
        <v/>
      </c>
      <c r="FG421" s="71" t="str">
        <f t="shared" si="6906"/>
        <v/>
      </c>
      <c r="FH421" s="71" t="str">
        <f t="shared" si="6907"/>
        <v/>
      </c>
      <c r="FI421" s="71" t="str">
        <f t="shared" si="6908"/>
        <v/>
      </c>
      <c r="FJ421" s="71" t="str">
        <f t="shared" si="6909"/>
        <v/>
      </c>
      <c r="FK421" s="71" t="str">
        <f t="shared" si="6910"/>
        <v/>
      </c>
      <c r="FL421" s="71" t="str">
        <f t="shared" si="6911"/>
        <v/>
      </c>
      <c r="FM421" s="71" t="str">
        <f t="shared" si="6912"/>
        <v/>
      </c>
      <c r="FN421" s="71" t="str">
        <f t="shared" si="6913"/>
        <v/>
      </c>
      <c r="FO421" s="71" t="str">
        <f t="shared" si="6914"/>
        <v/>
      </c>
      <c r="FP421" s="71" t="str">
        <f t="shared" si="6915"/>
        <v/>
      </c>
      <c r="FQ421" s="71" t="str">
        <f t="shared" si="6916"/>
        <v/>
      </c>
      <c r="FR421" s="71" t="str">
        <f t="shared" si="6917"/>
        <v/>
      </c>
      <c r="FS421" s="71" t="str">
        <f t="shared" si="6918"/>
        <v/>
      </c>
    </row>
    <row r="422" spans="1:175" ht="16.5">
      <c r="A422" s="134"/>
      <c r="B422" s="80" t="s">
        <v>1118</v>
      </c>
      <c r="C422" s="147" t="s">
        <v>1107</v>
      </c>
      <c r="K422" s="150"/>
      <c r="T422" s="152" t="s">
        <v>1119</v>
      </c>
      <c r="U422" s="85" t="s">
        <v>1109</v>
      </c>
      <c r="CN422" s="70" t="str">
        <f t="shared" si="6843"/>
        <v>InitUnitState('IK7F',,,,,,,,,,)</v>
      </c>
      <c r="CO422" s="70" t="str">
        <f t="shared" si="6844"/>
        <v>InitUnitNormal('IK7F',,,,,,,,,,)</v>
      </c>
      <c r="CP422" s="70" t="str">
        <f t="shared" si="6845"/>
        <v>InitUnitMagic('IK7F',,,,,,,,,,)</v>
      </c>
      <c r="CQ422" s="70" t="str">
        <f t="shared" si="6846"/>
        <v>InitUnitAdd('IK7F',,,,,,,,,,)</v>
      </c>
      <c r="CR422" s="70" t="str">
        <f t="shared" si="6847"/>
        <v>InitEquipData('IK7F',,"",,,,,'','','','','','',"ReplaceableTextures\\CommandButtons\\BTNSST16.blp")</v>
      </c>
      <c r="CU422" s="95" t="str">
        <f t="shared" si="6848"/>
        <v>|n</v>
      </c>
      <c r="CV422" s="61" t="str">
        <f t="shared" si="6919"/>
        <v>护甲|Cffffc926+100|n|n|r|Cffaaaaaa○|CffFFD24D土之符印+1|r|r|n|n|Cff00ff7f点击穿戴或脱卸。|r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6849"/>
        <v/>
      </c>
      <c r="DC422" s="71" t="str">
        <f t="shared" si="6850"/>
        <v/>
      </c>
      <c r="DD422" s="71" t="str">
        <f t="shared" si="6851"/>
        <v/>
      </c>
      <c r="DE422" s="71" t="str">
        <f t="shared" si="6852"/>
        <v/>
      </c>
      <c r="DF422" s="71" t="str">
        <f t="shared" si="6853"/>
        <v/>
      </c>
      <c r="DG422" s="71" t="str">
        <f t="shared" si="6854"/>
        <v/>
      </c>
      <c r="DH422" s="71" t="str">
        <f t="shared" si="6855"/>
        <v/>
      </c>
      <c r="DI422" s="71" t="str">
        <f t="shared" si="6856"/>
        <v/>
      </c>
      <c r="DJ422" s="71" t="str">
        <f t="shared" si="6857"/>
        <v/>
      </c>
      <c r="DK422" s="71" t="str">
        <f t="shared" si="6858"/>
        <v/>
      </c>
      <c r="DL422" s="71" t="str">
        <f t="shared" si="6859"/>
        <v/>
      </c>
      <c r="DM422" s="71" t="str">
        <f t="shared" si="6860"/>
        <v/>
      </c>
      <c r="DN422" s="71" t="str">
        <f t="shared" si="6861"/>
        <v/>
      </c>
      <c r="DO422" s="71" t="str">
        <f t="shared" si="6862"/>
        <v/>
      </c>
      <c r="DP422" s="71" t="str">
        <f t="shared" si="6863"/>
        <v/>
      </c>
      <c r="DQ422" s="71" t="str">
        <f t="shared" si="6864"/>
        <v/>
      </c>
      <c r="DR422" s="71" t="str">
        <f t="shared" si="6865"/>
        <v/>
      </c>
      <c r="DS422" s="71" t="str">
        <f t="shared" si="6866"/>
        <v/>
      </c>
      <c r="DT422" s="71" t="str">
        <f t="shared" si="6867"/>
        <v/>
      </c>
      <c r="DU422" s="71" t="str">
        <f t="shared" si="6868"/>
        <v/>
      </c>
      <c r="DV422" s="71" t="str">
        <f t="shared" si="6869"/>
        <v/>
      </c>
      <c r="DW422" s="71" t="str">
        <f t="shared" si="6870"/>
        <v/>
      </c>
      <c r="DX422" s="71" t="str">
        <f t="shared" si="6871"/>
        <v/>
      </c>
      <c r="DY422" s="71" t="str">
        <f t="shared" si="6872"/>
        <v/>
      </c>
      <c r="DZ422" s="71" t="str">
        <f t="shared" si="6873"/>
        <v/>
      </c>
      <c r="EA422" s="71" t="str">
        <f t="shared" si="6874"/>
        <v/>
      </c>
      <c r="EB422" s="71" t="str">
        <f t="shared" si="6875"/>
        <v/>
      </c>
      <c r="EC422" s="71" t="str">
        <f t="shared" si="6876"/>
        <v/>
      </c>
      <c r="ED422" s="71" t="str">
        <f t="shared" si="6877"/>
        <v/>
      </c>
      <c r="EE422" s="71" t="str">
        <f t="shared" si="6878"/>
        <v/>
      </c>
      <c r="EF422" s="71" t="str">
        <f t="shared" si="6879"/>
        <v/>
      </c>
      <c r="EG422" s="71" t="str">
        <f t="shared" si="6880"/>
        <v/>
      </c>
      <c r="EH422" s="71" t="str">
        <f t="shared" si="6881"/>
        <v/>
      </c>
      <c r="EI422" s="71" t="str">
        <f t="shared" si="6882"/>
        <v/>
      </c>
      <c r="EJ422" s="71" t="str">
        <f t="shared" si="6883"/>
        <v/>
      </c>
      <c r="EK422" s="71" t="str">
        <f t="shared" si="6884"/>
        <v/>
      </c>
      <c r="EL422" s="71" t="str">
        <f t="shared" si="6885"/>
        <v/>
      </c>
      <c r="EM422" s="71" t="str">
        <f t="shared" si="6886"/>
        <v/>
      </c>
      <c r="EN422" s="71" t="str">
        <f t="shared" si="6887"/>
        <v/>
      </c>
      <c r="EO422" s="71" t="str">
        <f t="shared" si="6888"/>
        <v/>
      </c>
      <c r="EP422" s="71" t="str">
        <f t="shared" si="6889"/>
        <v/>
      </c>
      <c r="EQ422" s="71" t="str">
        <f t="shared" si="6890"/>
        <v/>
      </c>
      <c r="ER422" s="71" t="str">
        <f t="shared" si="6891"/>
        <v/>
      </c>
      <c r="ES422" s="71" t="str">
        <f t="shared" si="6892"/>
        <v/>
      </c>
      <c r="ET422" s="71" t="str">
        <f t="shared" si="6893"/>
        <v/>
      </c>
      <c r="EU422" s="71" t="str">
        <f t="shared" si="6894"/>
        <v/>
      </c>
      <c r="EV422" s="71" t="str">
        <f t="shared" si="6895"/>
        <v/>
      </c>
      <c r="EW422" s="71" t="str">
        <f t="shared" si="6896"/>
        <v/>
      </c>
      <c r="EX422" s="71" t="str">
        <f t="shared" si="6897"/>
        <v/>
      </c>
      <c r="EY422" s="71" t="str">
        <f t="shared" si="6898"/>
        <v/>
      </c>
      <c r="EZ422" s="71" t="str">
        <f t="shared" si="6899"/>
        <v/>
      </c>
      <c r="FA422" s="71" t="str">
        <f t="shared" si="6900"/>
        <v/>
      </c>
      <c r="FB422" s="71" t="str">
        <f t="shared" si="6901"/>
        <v/>
      </c>
      <c r="FC422" s="71" t="str">
        <f t="shared" si="6902"/>
        <v/>
      </c>
      <c r="FD422" s="71" t="str">
        <f t="shared" si="6903"/>
        <v/>
      </c>
      <c r="FE422" s="71" t="str">
        <f t="shared" si="6904"/>
        <v/>
      </c>
      <c r="FF422" s="71" t="str">
        <f t="shared" si="6905"/>
        <v/>
      </c>
      <c r="FG422" s="71" t="str">
        <f t="shared" si="6906"/>
        <v/>
      </c>
      <c r="FH422" s="71" t="str">
        <f t="shared" si="6907"/>
        <v/>
      </c>
      <c r="FI422" s="71" t="str">
        <f t="shared" si="6908"/>
        <v/>
      </c>
      <c r="FJ422" s="71" t="str">
        <f t="shared" si="6909"/>
        <v/>
      </c>
      <c r="FK422" s="71" t="str">
        <f t="shared" si="6910"/>
        <v/>
      </c>
      <c r="FL422" s="71" t="str">
        <f t="shared" si="6911"/>
        <v/>
      </c>
      <c r="FM422" s="71" t="str">
        <f t="shared" si="6912"/>
        <v/>
      </c>
      <c r="FN422" s="71" t="str">
        <f t="shared" si="6913"/>
        <v/>
      </c>
      <c r="FO422" s="71" t="str">
        <f t="shared" si="6914"/>
        <v/>
      </c>
      <c r="FP422" s="71" t="str">
        <f t="shared" si="6915"/>
        <v/>
      </c>
      <c r="FQ422" s="71" t="str">
        <f t="shared" si="6916"/>
        <v/>
      </c>
      <c r="FR422" s="71" t="str">
        <f t="shared" si="6917"/>
        <v/>
      </c>
      <c r="FS422" s="71" t="str">
        <f t="shared" si="6918"/>
        <v/>
      </c>
    </row>
    <row r="423" spans="1:175" ht="16.5">
      <c r="A423" s="134"/>
      <c r="B423" s="80" t="s">
        <v>1120</v>
      </c>
      <c r="C423" s="147" t="s">
        <v>1107</v>
      </c>
      <c r="K423" s="150"/>
      <c r="T423" s="152" t="s">
        <v>1121</v>
      </c>
      <c r="U423" s="85" t="s">
        <v>1109</v>
      </c>
      <c r="CN423" s="70" t="str">
        <f t="shared" si="6843"/>
        <v>InitUnitState('IK7G',,,,,,,,,,)</v>
      </c>
      <c r="CO423" s="70" t="str">
        <f t="shared" si="6844"/>
        <v>InitUnitNormal('IK7G',,,,,,,,,,)</v>
      </c>
      <c r="CP423" s="70" t="str">
        <f t="shared" si="6845"/>
        <v>InitUnitMagic('IK7G',,,,,,,,,,)</v>
      </c>
      <c r="CQ423" s="70" t="str">
        <f t="shared" si="6846"/>
        <v>InitUnitAdd('IK7G',,,,,,,,,,)</v>
      </c>
      <c r="CR423" s="70" t="str">
        <f t="shared" si="6847"/>
        <v>InitEquipData('IK7G',,"",,,,,'','','','','','',"ReplaceableTextures\\CommandButtons\\BTNSST16.blp")</v>
      </c>
      <c r="CU423" s="95" t="str">
        <f t="shared" si="6848"/>
        <v>|n</v>
      </c>
      <c r="CV423" s="61" t="str">
        <f t="shared" si="6919"/>
        <v>护甲|Cffffc926+100|n|n|r|Cffaaaaaa○|CffFFD24D光之符印+1|r|r|n|n|Cff00ff7f点击穿戴或脱卸。|r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6849"/>
        <v/>
      </c>
      <c r="DC423" s="71" t="str">
        <f t="shared" si="6850"/>
        <v/>
      </c>
      <c r="DD423" s="71" t="str">
        <f t="shared" si="6851"/>
        <v/>
      </c>
      <c r="DE423" s="71" t="str">
        <f t="shared" si="6852"/>
        <v/>
      </c>
      <c r="DF423" s="71" t="str">
        <f t="shared" si="6853"/>
        <v/>
      </c>
      <c r="DG423" s="71" t="str">
        <f t="shared" si="6854"/>
        <v/>
      </c>
      <c r="DH423" s="71" t="str">
        <f t="shared" si="6855"/>
        <v/>
      </c>
      <c r="DI423" s="71" t="str">
        <f t="shared" si="6856"/>
        <v/>
      </c>
      <c r="DJ423" s="71" t="str">
        <f t="shared" si="6857"/>
        <v/>
      </c>
      <c r="DK423" s="71" t="str">
        <f t="shared" si="6858"/>
        <v/>
      </c>
      <c r="DL423" s="71" t="str">
        <f t="shared" si="6859"/>
        <v/>
      </c>
      <c r="DM423" s="71" t="str">
        <f t="shared" si="6860"/>
        <v/>
      </c>
      <c r="DN423" s="71" t="str">
        <f t="shared" si="6861"/>
        <v/>
      </c>
      <c r="DO423" s="71" t="str">
        <f t="shared" si="6862"/>
        <v/>
      </c>
      <c r="DP423" s="71" t="str">
        <f t="shared" si="6863"/>
        <v/>
      </c>
      <c r="DQ423" s="71" t="str">
        <f t="shared" si="6864"/>
        <v/>
      </c>
      <c r="DR423" s="71" t="str">
        <f t="shared" si="6865"/>
        <v/>
      </c>
      <c r="DS423" s="71" t="str">
        <f t="shared" si="6866"/>
        <v/>
      </c>
      <c r="DT423" s="71" t="str">
        <f t="shared" si="6867"/>
        <v/>
      </c>
      <c r="DU423" s="71" t="str">
        <f t="shared" si="6868"/>
        <v/>
      </c>
      <c r="DV423" s="71" t="str">
        <f t="shared" si="6869"/>
        <v/>
      </c>
      <c r="DW423" s="71" t="str">
        <f t="shared" si="6870"/>
        <v/>
      </c>
      <c r="DX423" s="71" t="str">
        <f t="shared" si="6871"/>
        <v/>
      </c>
      <c r="DY423" s="71" t="str">
        <f t="shared" si="6872"/>
        <v/>
      </c>
      <c r="DZ423" s="71" t="str">
        <f t="shared" si="6873"/>
        <v/>
      </c>
      <c r="EA423" s="71" t="str">
        <f t="shared" si="6874"/>
        <v/>
      </c>
      <c r="EB423" s="71" t="str">
        <f t="shared" si="6875"/>
        <v/>
      </c>
      <c r="EC423" s="71" t="str">
        <f t="shared" si="6876"/>
        <v/>
      </c>
      <c r="ED423" s="71" t="str">
        <f t="shared" si="6877"/>
        <v/>
      </c>
      <c r="EE423" s="71" t="str">
        <f t="shared" si="6878"/>
        <v/>
      </c>
      <c r="EF423" s="71" t="str">
        <f t="shared" si="6879"/>
        <v/>
      </c>
      <c r="EG423" s="71" t="str">
        <f t="shared" si="6880"/>
        <v/>
      </c>
      <c r="EH423" s="71" t="str">
        <f t="shared" si="6881"/>
        <v/>
      </c>
      <c r="EI423" s="71" t="str">
        <f t="shared" si="6882"/>
        <v/>
      </c>
      <c r="EJ423" s="71" t="str">
        <f t="shared" si="6883"/>
        <v/>
      </c>
      <c r="EK423" s="71" t="str">
        <f t="shared" si="6884"/>
        <v/>
      </c>
      <c r="EL423" s="71" t="str">
        <f t="shared" si="6885"/>
        <v/>
      </c>
      <c r="EM423" s="71" t="str">
        <f t="shared" si="6886"/>
        <v/>
      </c>
      <c r="EN423" s="71" t="str">
        <f t="shared" si="6887"/>
        <v/>
      </c>
      <c r="EO423" s="71" t="str">
        <f t="shared" si="6888"/>
        <v/>
      </c>
      <c r="EP423" s="71" t="str">
        <f t="shared" si="6889"/>
        <v/>
      </c>
      <c r="EQ423" s="71" t="str">
        <f t="shared" si="6890"/>
        <v/>
      </c>
      <c r="ER423" s="71" t="str">
        <f t="shared" si="6891"/>
        <v/>
      </c>
      <c r="ES423" s="71" t="str">
        <f t="shared" si="6892"/>
        <v/>
      </c>
      <c r="ET423" s="71" t="str">
        <f t="shared" si="6893"/>
        <v/>
      </c>
      <c r="EU423" s="71" t="str">
        <f t="shared" si="6894"/>
        <v/>
      </c>
      <c r="EV423" s="71" t="str">
        <f t="shared" si="6895"/>
        <v/>
      </c>
      <c r="EW423" s="71" t="str">
        <f t="shared" si="6896"/>
        <v/>
      </c>
      <c r="EX423" s="71" t="str">
        <f t="shared" si="6897"/>
        <v/>
      </c>
      <c r="EY423" s="71" t="str">
        <f t="shared" si="6898"/>
        <v/>
      </c>
      <c r="EZ423" s="71" t="str">
        <f t="shared" si="6899"/>
        <v/>
      </c>
      <c r="FA423" s="71" t="str">
        <f t="shared" si="6900"/>
        <v/>
      </c>
      <c r="FB423" s="71" t="str">
        <f t="shared" si="6901"/>
        <v/>
      </c>
      <c r="FC423" s="71" t="str">
        <f t="shared" si="6902"/>
        <v/>
      </c>
      <c r="FD423" s="71" t="str">
        <f t="shared" si="6903"/>
        <v/>
      </c>
      <c r="FE423" s="71" t="str">
        <f t="shared" si="6904"/>
        <v/>
      </c>
      <c r="FF423" s="71" t="str">
        <f t="shared" si="6905"/>
        <v/>
      </c>
      <c r="FG423" s="71" t="str">
        <f t="shared" si="6906"/>
        <v/>
      </c>
      <c r="FH423" s="71" t="str">
        <f t="shared" si="6907"/>
        <v/>
      </c>
      <c r="FI423" s="71" t="str">
        <f t="shared" si="6908"/>
        <v/>
      </c>
      <c r="FJ423" s="71" t="str">
        <f t="shared" si="6909"/>
        <v/>
      </c>
      <c r="FK423" s="71" t="str">
        <f t="shared" si="6910"/>
        <v/>
      </c>
      <c r="FL423" s="71" t="str">
        <f t="shared" si="6911"/>
        <v/>
      </c>
      <c r="FM423" s="71" t="str">
        <f t="shared" si="6912"/>
        <v/>
      </c>
      <c r="FN423" s="71" t="str">
        <f t="shared" si="6913"/>
        <v/>
      </c>
      <c r="FO423" s="71" t="str">
        <f t="shared" si="6914"/>
        <v/>
      </c>
      <c r="FP423" s="71" t="str">
        <f t="shared" si="6915"/>
        <v/>
      </c>
      <c r="FQ423" s="71" t="str">
        <f t="shared" si="6916"/>
        <v/>
      </c>
      <c r="FR423" s="71" t="str">
        <f t="shared" si="6917"/>
        <v/>
      </c>
      <c r="FS423" s="71" t="str">
        <f t="shared" si="6918"/>
        <v/>
      </c>
    </row>
    <row r="424" spans="1:175" ht="16.5">
      <c r="A424" s="134"/>
      <c r="B424" s="80" t="s">
        <v>1122</v>
      </c>
      <c r="C424" s="147" t="s">
        <v>1107</v>
      </c>
      <c r="K424" s="150"/>
      <c r="T424" s="152" t="s">
        <v>1123</v>
      </c>
      <c r="U424" s="85" t="s">
        <v>1109</v>
      </c>
      <c r="CN424" s="70" t="str">
        <f t="shared" si="6843"/>
        <v>InitUnitState('IK7H',,,,,,,,,,)</v>
      </c>
      <c r="CO424" s="70" t="str">
        <f t="shared" si="6844"/>
        <v>InitUnitNormal('IK7H',,,,,,,,,,)</v>
      </c>
      <c r="CP424" s="70" t="str">
        <f t="shared" si="6845"/>
        <v>InitUnitMagic('IK7H',,,,,,,,,,)</v>
      </c>
      <c r="CQ424" s="70" t="str">
        <f t="shared" si="6846"/>
        <v>InitUnitAdd('IK7H',,,,,,,,,,)</v>
      </c>
      <c r="CR424" s="70" t="str">
        <f t="shared" si="6847"/>
        <v>InitEquipData('IK7H',,"",,,,,'','','','','','',"ReplaceableTextures\\CommandButtons\\BTNSST16.blp")</v>
      </c>
      <c r="CU424" s="95" t="str">
        <f t="shared" si="6848"/>
        <v>|n</v>
      </c>
      <c r="CV424" s="61" t="str">
        <f t="shared" si="6919"/>
        <v>护甲|Cffffc926+100|n|n|r|Cffaaaaaa○|CffFFD24D雷之符印+1|r|r|n|n|Cff00ff7f点击穿戴或脱卸。|r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6849"/>
        <v/>
      </c>
      <c r="DC424" s="71" t="str">
        <f t="shared" si="6850"/>
        <v/>
      </c>
      <c r="DD424" s="71" t="str">
        <f t="shared" si="6851"/>
        <v/>
      </c>
      <c r="DE424" s="71" t="str">
        <f t="shared" si="6852"/>
        <v/>
      </c>
      <c r="DF424" s="71" t="str">
        <f t="shared" si="6853"/>
        <v/>
      </c>
      <c r="DG424" s="71" t="str">
        <f t="shared" si="6854"/>
        <v/>
      </c>
      <c r="DH424" s="71" t="str">
        <f t="shared" si="6855"/>
        <v/>
      </c>
      <c r="DI424" s="71" t="str">
        <f t="shared" si="6856"/>
        <v/>
      </c>
      <c r="DJ424" s="71" t="str">
        <f t="shared" si="6857"/>
        <v/>
      </c>
      <c r="DK424" s="71" t="str">
        <f t="shared" si="6858"/>
        <v/>
      </c>
      <c r="DL424" s="71" t="str">
        <f t="shared" si="6859"/>
        <v/>
      </c>
      <c r="DM424" s="71" t="str">
        <f t="shared" si="6860"/>
        <v/>
      </c>
      <c r="DN424" s="71" t="str">
        <f t="shared" si="6861"/>
        <v/>
      </c>
      <c r="DO424" s="71" t="str">
        <f t="shared" si="6862"/>
        <v/>
      </c>
      <c r="DP424" s="71" t="str">
        <f t="shared" si="6863"/>
        <v/>
      </c>
      <c r="DQ424" s="71" t="str">
        <f t="shared" si="6864"/>
        <v/>
      </c>
      <c r="DR424" s="71" t="str">
        <f t="shared" si="6865"/>
        <v/>
      </c>
      <c r="DS424" s="71" t="str">
        <f t="shared" si="6866"/>
        <v/>
      </c>
      <c r="DT424" s="71" t="str">
        <f t="shared" si="6867"/>
        <v/>
      </c>
      <c r="DU424" s="71" t="str">
        <f t="shared" si="6868"/>
        <v/>
      </c>
      <c r="DV424" s="71" t="str">
        <f t="shared" si="6869"/>
        <v/>
      </c>
      <c r="DW424" s="71" t="str">
        <f t="shared" si="6870"/>
        <v/>
      </c>
      <c r="DX424" s="71" t="str">
        <f t="shared" si="6871"/>
        <v/>
      </c>
      <c r="DY424" s="71" t="str">
        <f t="shared" si="6872"/>
        <v/>
      </c>
      <c r="DZ424" s="71" t="str">
        <f t="shared" si="6873"/>
        <v/>
      </c>
      <c r="EA424" s="71" t="str">
        <f t="shared" si="6874"/>
        <v/>
      </c>
      <c r="EB424" s="71" t="str">
        <f t="shared" si="6875"/>
        <v/>
      </c>
      <c r="EC424" s="71" t="str">
        <f t="shared" si="6876"/>
        <v/>
      </c>
      <c r="ED424" s="71" t="str">
        <f t="shared" si="6877"/>
        <v/>
      </c>
      <c r="EE424" s="71" t="str">
        <f t="shared" si="6878"/>
        <v/>
      </c>
      <c r="EF424" s="71" t="str">
        <f t="shared" si="6879"/>
        <v/>
      </c>
      <c r="EG424" s="71" t="str">
        <f t="shared" si="6880"/>
        <v/>
      </c>
      <c r="EH424" s="71" t="str">
        <f t="shared" si="6881"/>
        <v/>
      </c>
      <c r="EI424" s="71" t="str">
        <f t="shared" si="6882"/>
        <v/>
      </c>
      <c r="EJ424" s="71" t="str">
        <f t="shared" si="6883"/>
        <v/>
      </c>
      <c r="EK424" s="71" t="str">
        <f t="shared" si="6884"/>
        <v/>
      </c>
      <c r="EL424" s="71" t="str">
        <f t="shared" si="6885"/>
        <v/>
      </c>
      <c r="EM424" s="71" t="str">
        <f t="shared" si="6886"/>
        <v/>
      </c>
      <c r="EN424" s="71" t="str">
        <f t="shared" si="6887"/>
        <v/>
      </c>
      <c r="EO424" s="71" t="str">
        <f t="shared" si="6888"/>
        <v/>
      </c>
      <c r="EP424" s="71" t="str">
        <f t="shared" si="6889"/>
        <v/>
      </c>
      <c r="EQ424" s="71" t="str">
        <f t="shared" si="6890"/>
        <v/>
      </c>
      <c r="ER424" s="71" t="str">
        <f t="shared" si="6891"/>
        <v/>
      </c>
      <c r="ES424" s="71" t="str">
        <f t="shared" si="6892"/>
        <v/>
      </c>
      <c r="ET424" s="71" t="str">
        <f t="shared" si="6893"/>
        <v/>
      </c>
      <c r="EU424" s="71" t="str">
        <f t="shared" si="6894"/>
        <v/>
      </c>
      <c r="EV424" s="71" t="str">
        <f t="shared" si="6895"/>
        <v/>
      </c>
      <c r="EW424" s="71" t="str">
        <f t="shared" si="6896"/>
        <v/>
      </c>
      <c r="EX424" s="71" t="str">
        <f t="shared" si="6897"/>
        <v/>
      </c>
      <c r="EY424" s="71" t="str">
        <f t="shared" si="6898"/>
        <v/>
      </c>
      <c r="EZ424" s="71" t="str">
        <f t="shared" si="6899"/>
        <v/>
      </c>
      <c r="FA424" s="71" t="str">
        <f t="shared" si="6900"/>
        <v/>
      </c>
      <c r="FB424" s="71" t="str">
        <f t="shared" si="6901"/>
        <v/>
      </c>
      <c r="FC424" s="71" t="str">
        <f t="shared" si="6902"/>
        <v/>
      </c>
      <c r="FD424" s="71" t="str">
        <f t="shared" si="6903"/>
        <v/>
      </c>
      <c r="FE424" s="71" t="str">
        <f t="shared" si="6904"/>
        <v/>
      </c>
      <c r="FF424" s="71" t="str">
        <f t="shared" si="6905"/>
        <v/>
      </c>
      <c r="FG424" s="71" t="str">
        <f t="shared" si="6906"/>
        <v/>
      </c>
      <c r="FH424" s="71" t="str">
        <f t="shared" si="6907"/>
        <v/>
      </c>
      <c r="FI424" s="71" t="str">
        <f t="shared" si="6908"/>
        <v/>
      </c>
      <c r="FJ424" s="71" t="str">
        <f t="shared" si="6909"/>
        <v/>
      </c>
      <c r="FK424" s="71" t="str">
        <f t="shared" si="6910"/>
        <v/>
      </c>
      <c r="FL424" s="71" t="str">
        <f t="shared" si="6911"/>
        <v/>
      </c>
      <c r="FM424" s="71" t="str">
        <f t="shared" si="6912"/>
        <v/>
      </c>
      <c r="FN424" s="71" t="str">
        <f t="shared" si="6913"/>
        <v/>
      </c>
      <c r="FO424" s="71" t="str">
        <f t="shared" si="6914"/>
        <v/>
      </c>
      <c r="FP424" s="71" t="str">
        <f t="shared" si="6915"/>
        <v/>
      </c>
      <c r="FQ424" s="71" t="str">
        <f t="shared" si="6916"/>
        <v/>
      </c>
      <c r="FR424" s="71" t="str">
        <f t="shared" si="6917"/>
        <v/>
      </c>
      <c r="FS424" s="71" t="str">
        <f t="shared" si="6918"/>
        <v/>
      </c>
    </row>
    <row r="425" spans="1:175" ht="16.5">
      <c r="A425" s="134"/>
      <c r="B425" s="80" t="s">
        <v>1124</v>
      </c>
      <c r="C425" s="147" t="s">
        <v>1107</v>
      </c>
      <c r="K425" s="151"/>
      <c r="T425" s="152" t="s">
        <v>1125</v>
      </c>
      <c r="U425" s="85" t="s">
        <v>1109</v>
      </c>
      <c r="CN425" s="70" t="str">
        <f t="shared" si="6843"/>
        <v>InitUnitState('IK7I',,,,,,,,,,)</v>
      </c>
      <c r="CO425" s="70" t="str">
        <f t="shared" si="6844"/>
        <v>InitUnitNormal('IK7I',,,,,,,,,,)</v>
      </c>
      <c r="CP425" s="70" t="str">
        <f t="shared" si="6845"/>
        <v>InitUnitMagic('IK7I',,,,,,,,,,)</v>
      </c>
      <c r="CQ425" s="70" t="str">
        <f t="shared" si="6846"/>
        <v>InitUnitAdd('IK7I',,,,,,,,,,)</v>
      </c>
      <c r="CR425" s="70" t="str">
        <f t="shared" si="6847"/>
        <v>InitEquipData('IK7I',,"",,,,,'','','','','','',"ReplaceableTextures\\CommandButtons\\BTNSST16.blp")</v>
      </c>
      <c r="CU425" s="95" t="str">
        <f t="shared" si="6848"/>
        <v>|n</v>
      </c>
      <c r="CV425" s="61" t="str">
        <f t="shared" si="6919"/>
        <v>护甲|Cffffc926+100|n|n|r|Cffaaaaaa○|CffFFD24D暗之符印+1|r|r|n|n|Cff00ff7f点击穿戴或脱卸。|r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6849"/>
        <v/>
      </c>
      <c r="DC425" s="71" t="str">
        <f t="shared" si="6850"/>
        <v/>
      </c>
      <c r="DD425" s="71" t="str">
        <f t="shared" si="6851"/>
        <v/>
      </c>
      <c r="DE425" s="71" t="str">
        <f t="shared" si="6852"/>
        <v/>
      </c>
      <c r="DF425" s="71" t="str">
        <f t="shared" si="6853"/>
        <v/>
      </c>
      <c r="DG425" s="71" t="str">
        <f t="shared" si="6854"/>
        <v/>
      </c>
      <c r="DH425" s="71" t="str">
        <f t="shared" si="6855"/>
        <v/>
      </c>
      <c r="DI425" s="71" t="str">
        <f t="shared" si="6856"/>
        <v/>
      </c>
      <c r="DJ425" s="71" t="str">
        <f t="shared" si="6857"/>
        <v/>
      </c>
      <c r="DK425" s="71" t="str">
        <f t="shared" si="6858"/>
        <v/>
      </c>
      <c r="DL425" s="71" t="str">
        <f t="shared" si="6859"/>
        <v/>
      </c>
      <c r="DM425" s="71" t="str">
        <f t="shared" si="6860"/>
        <v/>
      </c>
      <c r="DN425" s="71" t="str">
        <f t="shared" si="6861"/>
        <v/>
      </c>
      <c r="DO425" s="71" t="str">
        <f t="shared" si="6862"/>
        <v/>
      </c>
      <c r="DP425" s="71" t="str">
        <f t="shared" si="6863"/>
        <v/>
      </c>
      <c r="DQ425" s="71" t="str">
        <f t="shared" si="6864"/>
        <v/>
      </c>
      <c r="DR425" s="71" t="str">
        <f t="shared" si="6865"/>
        <v/>
      </c>
      <c r="DS425" s="71" t="str">
        <f t="shared" si="6866"/>
        <v/>
      </c>
      <c r="DT425" s="71" t="str">
        <f t="shared" si="6867"/>
        <v/>
      </c>
      <c r="DU425" s="71" t="str">
        <f t="shared" si="6868"/>
        <v/>
      </c>
      <c r="DV425" s="71" t="str">
        <f t="shared" si="6869"/>
        <v/>
      </c>
      <c r="DW425" s="71" t="str">
        <f t="shared" si="6870"/>
        <v/>
      </c>
      <c r="DX425" s="71" t="str">
        <f t="shared" si="6871"/>
        <v/>
      </c>
      <c r="DY425" s="71" t="str">
        <f t="shared" si="6872"/>
        <v/>
      </c>
      <c r="DZ425" s="71" t="str">
        <f t="shared" si="6873"/>
        <v/>
      </c>
      <c r="EA425" s="71" t="str">
        <f t="shared" si="6874"/>
        <v/>
      </c>
      <c r="EB425" s="71" t="str">
        <f t="shared" si="6875"/>
        <v/>
      </c>
      <c r="EC425" s="71" t="str">
        <f t="shared" si="6876"/>
        <v/>
      </c>
      <c r="ED425" s="71" t="str">
        <f t="shared" si="6877"/>
        <v/>
      </c>
      <c r="EE425" s="71" t="str">
        <f t="shared" si="6878"/>
        <v/>
      </c>
      <c r="EF425" s="71" t="str">
        <f t="shared" si="6879"/>
        <v/>
      </c>
      <c r="EG425" s="71" t="str">
        <f t="shared" si="6880"/>
        <v/>
      </c>
      <c r="EH425" s="71" t="str">
        <f t="shared" si="6881"/>
        <v/>
      </c>
      <c r="EI425" s="71" t="str">
        <f t="shared" si="6882"/>
        <v/>
      </c>
      <c r="EJ425" s="71" t="str">
        <f t="shared" si="6883"/>
        <v/>
      </c>
      <c r="EK425" s="71" t="str">
        <f t="shared" si="6884"/>
        <v/>
      </c>
      <c r="EL425" s="71" t="str">
        <f t="shared" si="6885"/>
        <v/>
      </c>
      <c r="EM425" s="71" t="str">
        <f t="shared" si="6886"/>
        <v/>
      </c>
      <c r="EN425" s="71" t="str">
        <f t="shared" si="6887"/>
        <v/>
      </c>
      <c r="EO425" s="71" t="str">
        <f t="shared" si="6888"/>
        <v/>
      </c>
      <c r="EP425" s="71" t="str">
        <f t="shared" si="6889"/>
        <v/>
      </c>
      <c r="EQ425" s="71" t="str">
        <f t="shared" si="6890"/>
        <v/>
      </c>
      <c r="ER425" s="71" t="str">
        <f t="shared" si="6891"/>
        <v/>
      </c>
      <c r="ES425" s="71" t="str">
        <f t="shared" si="6892"/>
        <v/>
      </c>
      <c r="ET425" s="71" t="str">
        <f t="shared" si="6893"/>
        <v/>
      </c>
      <c r="EU425" s="71" t="str">
        <f t="shared" si="6894"/>
        <v/>
      </c>
      <c r="EV425" s="71" t="str">
        <f t="shared" si="6895"/>
        <v/>
      </c>
      <c r="EW425" s="71" t="str">
        <f t="shared" si="6896"/>
        <v/>
      </c>
      <c r="EX425" s="71" t="str">
        <f t="shared" si="6897"/>
        <v/>
      </c>
      <c r="EY425" s="71" t="str">
        <f t="shared" si="6898"/>
        <v/>
      </c>
      <c r="EZ425" s="71" t="str">
        <f t="shared" si="6899"/>
        <v/>
      </c>
      <c r="FA425" s="71" t="str">
        <f t="shared" si="6900"/>
        <v/>
      </c>
      <c r="FB425" s="71" t="str">
        <f t="shared" si="6901"/>
        <v/>
      </c>
      <c r="FC425" s="71" t="str">
        <f t="shared" si="6902"/>
        <v/>
      </c>
      <c r="FD425" s="71" t="str">
        <f t="shared" si="6903"/>
        <v/>
      </c>
      <c r="FE425" s="71" t="str">
        <f t="shared" si="6904"/>
        <v/>
      </c>
      <c r="FF425" s="71" t="str">
        <f t="shared" si="6905"/>
        <v/>
      </c>
      <c r="FG425" s="71" t="str">
        <f t="shared" si="6906"/>
        <v/>
      </c>
      <c r="FH425" s="71" t="str">
        <f t="shared" si="6907"/>
        <v/>
      </c>
      <c r="FI425" s="71" t="str">
        <f t="shared" si="6908"/>
        <v/>
      </c>
      <c r="FJ425" s="71" t="str">
        <f t="shared" si="6909"/>
        <v/>
      </c>
      <c r="FK425" s="71" t="str">
        <f t="shared" si="6910"/>
        <v/>
      </c>
      <c r="FL425" s="71" t="str">
        <f t="shared" si="6911"/>
        <v/>
      </c>
      <c r="FM425" s="71" t="str">
        <f t="shared" si="6912"/>
        <v/>
      </c>
      <c r="FN425" s="71" t="str">
        <f t="shared" si="6913"/>
        <v/>
      </c>
      <c r="FO425" s="71" t="str">
        <f t="shared" si="6914"/>
        <v/>
      </c>
      <c r="FP425" s="71" t="str">
        <f t="shared" si="6915"/>
        <v/>
      </c>
      <c r="FQ425" s="71" t="str">
        <f t="shared" si="6916"/>
        <v/>
      </c>
      <c r="FR425" s="71" t="str">
        <f t="shared" si="6917"/>
        <v/>
      </c>
      <c r="FS425" s="71" t="str">
        <f t="shared" si="6918"/>
        <v/>
      </c>
    </row>
    <row r="426" spans="1:175" ht="16.5">
      <c r="A426" s="134"/>
      <c r="B426" s="80" t="s">
        <v>1126</v>
      </c>
      <c r="C426" s="153" t="s">
        <v>1127</v>
      </c>
      <c r="T426" s="152" t="s">
        <v>1128</v>
      </c>
      <c r="U426" s="85" t="s">
        <v>1129</v>
      </c>
      <c r="CN426" s="70" t="str">
        <f t="shared" si="6312"/>
        <v>InitUnitState('IK8A',,,,,,,,,,)</v>
      </c>
      <c r="CO426" s="70" t="str">
        <f t="shared" si="6313"/>
        <v>InitUnitNormal('IK8A',,,,,,,,,,)</v>
      </c>
      <c r="CP426" s="70" t="str">
        <f t="shared" si="6314"/>
        <v>InitUnitMagic('IK8A',,,,,,,,,,)</v>
      </c>
      <c r="CQ426" s="70" t="str">
        <f t="shared" si="6315"/>
        <v>InitUnitAdd('IK8A',,,,,,,,,,)</v>
      </c>
      <c r="CR426" s="70" t="str">
        <f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InitEquipData('IK8A',,"",,,,,'','','','','','',"ReplaceableTextures\\CommandButtons\\BTNUI_Fuin_01.blp")</v>
      </c>
      <c r="CU426" s="95" t="str">
        <f t="shared" si="6316"/>
        <v>|n</v>
      </c>
      <c r="CV426" s="61" t="str">
        <f t="shared" si="6919"/>
        <v>业力|Cffffc926+50000|r，业力|Cffffc926+12%|n|n|r|Cffaaaaaa○刻印槽 【空】|r|n|n|Cff00ff7f点击穿戴或脱卸。|r</v>
      </c>
      <c r="CW426" s="60"/>
      <c r="CX426" s="60"/>
      <c r="CY426" s="60"/>
      <c r="CZ426" s="60"/>
      <c r="DA426" s="60"/>
      <c r="DB426" s="71" t="str">
        <f t="shared" si="6317"/>
        <v/>
      </c>
      <c r="DC426" s="71" t="str">
        <f t="shared" si="6318"/>
        <v/>
      </c>
      <c r="DD426" s="71" t="str">
        <f t="shared" si="6319"/>
        <v/>
      </c>
      <c r="DE426" s="71" t="str">
        <f t="shared" si="6320"/>
        <v/>
      </c>
      <c r="DF426" s="71" t="str">
        <f t="shared" si="6321"/>
        <v/>
      </c>
      <c r="DG426" s="71" t="str">
        <f t="shared" si="6322"/>
        <v/>
      </c>
      <c r="DH426" s="71" t="str">
        <f t="shared" si="6323"/>
        <v/>
      </c>
      <c r="DI426" s="71" t="str">
        <f t="shared" si="6324"/>
        <v/>
      </c>
      <c r="DJ426" s="71" t="str">
        <f t="shared" si="6325"/>
        <v/>
      </c>
      <c r="DK426" s="71" t="str">
        <f t="shared" si="6326"/>
        <v/>
      </c>
      <c r="DL426" s="71" t="str">
        <f t="shared" si="6327"/>
        <v/>
      </c>
      <c r="DM426" s="71" t="str">
        <f t="shared" si="6328"/>
        <v/>
      </c>
      <c r="DN426" s="71" t="str">
        <f t="shared" si="6329"/>
        <v/>
      </c>
      <c r="DO426" s="71" t="str">
        <f t="shared" si="6330"/>
        <v/>
      </c>
      <c r="DP426" s="71" t="str">
        <f t="shared" si="6331"/>
        <v/>
      </c>
      <c r="DQ426" s="71" t="str">
        <f t="shared" si="6332"/>
        <v/>
      </c>
      <c r="DR426" s="71" t="str">
        <f t="shared" si="6333"/>
        <v/>
      </c>
      <c r="DS426" s="71" t="str">
        <f t="shared" si="6334"/>
        <v/>
      </c>
      <c r="DT426" s="71" t="str">
        <f t="shared" si="6335"/>
        <v/>
      </c>
      <c r="DU426" s="71" t="str">
        <f t="shared" si="6336"/>
        <v/>
      </c>
      <c r="DV426" s="71" t="str">
        <f t="shared" si="6337"/>
        <v/>
      </c>
      <c r="DW426" s="71" t="str">
        <f t="shared" si="6338"/>
        <v/>
      </c>
      <c r="DX426" s="71" t="str">
        <f t="shared" si="6339"/>
        <v/>
      </c>
      <c r="DY426" s="71" t="str">
        <f t="shared" si="6340"/>
        <v/>
      </c>
      <c r="DZ426" s="71" t="str">
        <f t="shared" si="6341"/>
        <v/>
      </c>
      <c r="EA426" s="71" t="str">
        <f t="shared" si="6342"/>
        <v/>
      </c>
      <c r="EB426" s="71" t="str">
        <f t="shared" si="6343"/>
        <v/>
      </c>
      <c r="EC426" s="71" t="str">
        <f t="shared" si="6344"/>
        <v/>
      </c>
      <c r="ED426" s="71" t="str">
        <f t="shared" si="6345"/>
        <v/>
      </c>
      <c r="EE426" s="71" t="str">
        <f t="shared" si="6346"/>
        <v/>
      </c>
      <c r="EF426" s="71" t="str">
        <f t="shared" si="6347"/>
        <v/>
      </c>
      <c r="EG426" s="71" t="str">
        <f t="shared" si="6348"/>
        <v/>
      </c>
      <c r="EH426" s="71" t="str">
        <f t="shared" si="6349"/>
        <v/>
      </c>
      <c r="EI426" s="71" t="str">
        <f t="shared" si="6350"/>
        <v/>
      </c>
      <c r="EJ426" s="71" t="str">
        <f t="shared" si="6351"/>
        <v/>
      </c>
      <c r="EK426" s="71" t="str">
        <f t="shared" si="6352"/>
        <v/>
      </c>
      <c r="EL426" s="71" t="str">
        <f t="shared" si="6353"/>
        <v/>
      </c>
      <c r="EM426" s="71" t="str">
        <f t="shared" si="6354"/>
        <v/>
      </c>
      <c r="EN426" s="71" t="str">
        <f t="shared" si="6355"/>
        <v/>
      </c>
      <c r="EO426" s="71" t="str">
        <f t="shared" si="6356"/>
        <v/>
      </c>
      <c r="EP426" s="71" t="str">
        <f t="shared" si="6357"/>
        <v/>
      </c>
      <c r="EQ426" s="71" t="str">
        <f t="shared" si="6358"/>
        <v/>
      </c>
      <c r="ER426" s="71" t="str">
        <f t="shared" si="6359"/>
        <v/>
      </c>
      <c r="ES426" s="71" t="str">
        <f t="shared" si="6360"/>
        <v/>
      </c>
      <c r="ET426" s="71" t="str">
        <f t="shared" si="6361"/>
        <v/>
      </c>
      <c r="EU426" s="71" t="str">
        <f t="shared" si="6362"/>
        <v/>
      </c>
      <c r="EV426" s="71" t="str">
        <f t="shared" si="6363"/>
        <v/>
      </c>
      <c r="EW426" s="71" t="str">
        <f t="shared" si="6364"/>
        <v/>
      </c>
      <c r="EX426" s="71" t="str">
        <f t="shared" si="6365"/>
        <v/>
      </c>
      <c r="EY426" s="71" t="str">
        <f t="shared" si="6366"/>
        <v/>
      </c>
      <c r="EZ426" s="71" t="str">
        <f t="shared" si="6367"/>
        <v/>
      </c>
      <c r="FA426" s="71" t="str">
        <f t="shared" si="6368"/>
        <v/>
      </c>
      <c r="FB426" s="71" t="str">
        <f t="shared" si="6369"/>
        <v/>
      </c>
      <c r="FC426" s="71" t="str">
        <f t="shared" si="6370"/>
        <v/>
      </c>
      <c r="FD426" s="71" t="str">
        <f t="shared" si="6371"/>
        <v/>
      </c>
      <c r="FE426" s="71" t="str">
        <f t="shared" si="6372"/>
        <v/>
      </c>
      <c r="FF426" s="71" t="str">
        <f t="shared" si="6373"/>
        <v/>
      </c>
      <c r="FG426" s="71" t="str">
        <f t="shared" si="6374"/>
        <v/>
      </c>
      <c r="FH426" s="71" t="str">
        <f t="shared" si="6375"/>
        <v/>
      </c>
      <c r="FI426" s="71" t="str">
        <f t="shared" si="6376"/>
        <v/>
      </c>
      <c r="FJ426" s="71" t="str">
        <f t="shared" si="6377"/>
        <v/>
      </c>
      <c r="FK426" s="71" t="str">
        <f t="shared" si="6378"/>
        <v/>
      </c>
      <c r="FL426" s="71" t="str">
        <f t="shared" si="6379"/>
        <v/>
      </c>
      <c r="FM426" s="71" t="str">
        <f t="shared" si="6380"/>
        <v/>
      </c>
      <c r="FN426" s="71" t="str">
        <f t="shared" si="6381"/>
        <v/>
      </c>
      <c r="FO426" s="71" t="str">
        <f t="shared" si="6382"/>
        <v/>
      </c>
      <c r="FP426" s="71" t="str">
        <f t="shared" si="6383"/>
        <v/>
      </c>
      <c r="FQ426" s="71" t="str">
        <f t="shared" si="6384"/>
        <v/>
      </c>
      <c r="FR426" s="71" t="str">
        <f t="shared" si="6385"/>
        <v/>
      </c>
      <c r="FS426" s="71" t="str">
        <f t="shared" si="6386"/>
        <v/>
      </c>
    </row>
    <row r="427" spans="1:175" ht="16.5">
      <c r="A427" s="134"/>
      <c r="B427" s="80" t="s">
        <v>1130</v>
      </c>
      <c r="C427" s="153" t="s">
        <v>1127</v>
      </c>
      <c r="K427" s="149"/>
      <c r="T427" s="152" t="s">
        <v>1131</v>
      </c>
      <c r="U427" s="85" t="s">
        <v>1129</v>
      </c>
      <c r="CN427" s="70" t="str">
        <f t="shared" ref="CN427:CN434" si="6920">"InitUnitState('"&amp;B427&amp;"',"&amp;V427&amp;","&amp;W427&amp;","&amp;X427&amp;","&amp;Y427&amp;","&amp;Z427&amp;","&amp;AA427&amp;","&amp;AB427&amp;","&amp;AC427&amp;","&amp;AD427&amp;","&amp;AE427&amp;")"</f>
        <v>InitUnitState('IK8B',,,,,,,,,,)</v>
      </c>
      <c r="CO427" s="70" t="str">
        <f t="shared" ref="CO427:CO434" si="6921">"InitUnitNormal('"&amp;B427&amp;"',"&amp;AF427&amp;","&amp;AG427&amp;","&amp;AH427&amp;","&amp;AI427&amp;","&amp;AJ427&amp;","&amp;AK427&amp;","&amp;AL427&amp;","&amp;AM427&amp;","&amp;AN427&amp;","&amp;AO427&amp;")"</f>
        <v>InitUnitNormal('IK8B',,,,,,,,,,)</v>
      </c>
      <c r="CP427" s="70" t="str">
        <f t="shared" ref="CP427:CP434" si="6922">"InitUnitMagic('"&amp;B427&amp;"',"&amp;AP427&amp;","&amp;AQ427&amp;","&amp;AR427&amp;","&amp;AS427&amp;","&amp;AT427&amp;","&amp;AU427&amp;","&amp;AV427&amp;","&amp;AW427&amp;","&amp;BI427&amp;","&amp;BJ427&amp;")"</f>
        <v>InitUnitMagic('IK8B',,,,,,,,,,)</v>
      </c>
      <c r="CQ427" s="70" t="str">
        <f t="shared" ref="CQ427:CQ434" si="6923">"InitUnitAdd('"&amp;B427&amp;"',"&amp;BK427&amp;","&amp;BL427&amp;","&amp;BM427&amp;","&amp;BN427&amp;","&amp;BO427&amp;","&amp;BP427&amp;","&amp;BQ427&amp;","&amp;BR427&amp;","&amp;BS427&amp;","&amp;BT427&amp;")"</f>
        <v>InitUnitAdd('IK8B',,,,,,,,,,)</v>
      </c>
      <c r="CR427" s="70" t="str">
        <f t="shared" ref="CR427:CR433" si="6924"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436&amp;CR$1&amp;")"</f>
        <v>InitEquipData('IK8B',,"",,,,,'','','','','','',"ReplaceableTextures\\CommandButtons\\BTNUI_Fuin_02.blp")</v>
      </c>
      <c r="CU427" s="95" t="str">
        <f t="shared" ref="CU427:CU434" si="6925">CONCATENATE(DB427,DC427,DD427,DE427,DF427,DG427,DH427,DI427,DJ427,DK427,DL427,DM427,DN427,DO427,DP427,DQ427,DR427,DS427,DT427,DU427,DV427,DW427,DX427,DY427,DZ427,EA427,EB427,EC427,ED427,EE427,EF427,EG427,EH427,EI427,EJ427,EK427,EL427,EM427,EN427,EO427,EP427&amp;"|n")</f>
        <v>|n</v>
      </c>
      <c r="CV427" s="61" t="str">
        <f t="shared" si="6919"/>
        <v>业力|Cffffc926+50000|r，业力|Cffffc926+12%|n|n|r|Cffaaaaaa○|CffFFD24D金之符印+1|r|r|n|n|Cff00ff7f点击穿戴或脱卸。|r</v>
      </c>
      <c r="CW427" s="60"/>
      <c r="CX427" s="60"/>
      <c r="CY427" s="60"/>
      <c r="CZ427" s="60"/>
      <c r="DA427" s="60"/>
      <c r="DB427" s="71" t="str">
        <f t="shared" ref="DB427:DB434" si="6926">IF(V427="","","|n"&amp;DB$2&amp;"+"&amp;V427&amp;DB$1)</f>
        <v/>
      </c>
      <c r="DC427" s="71" t="str">
        <f t="shared" ref="DC427:DC434" si="6927">IF(W427="","","|n"&amp;DC$2&amp;"+"&amp;W427&amp;DC$1)</f>
        <v/>
      </c>
      <c r="DD427" s="71" t="str">
        <f t="shared" ref="DD427:DD434" si="6928">IF(X427="","","|n"&amp;DD$2&amp;"+"&amp;X427&amp;DD$1)</f>
        <v/>
      </c>
      <c r="DE427" s="71" t="str">
        <f t="shared" ref="DE427:DE434" si="6929">IF(Y427="","","|n"&amp;DE$2&amp;"+"&amp;Y427&amp;DE$1)</f>
        <v/>
      </c>
      <c r="DF427" s="71" t="str">
        <f t="shared" ref="DF427:DF434" si="6930">IF(Z427="","","|n"&amp;DF$2&amp;"+"&amp;Z427&amp;DF$1)</f>
        <v/>
      </c>
      <c r="DG427" s="71" t="str">
        <f t="shared" ref="DG427:DG434" si="6931">IF(AA427="","","|n"&amp;DG$2&amp;"+"&amp;AA427&amp;DG$1)</f>
        <v/>
      </c>
      <c r="DH427" s="71" t="str">
        <f t="shared" ref="DH427:DH434" si="6932">IF(AB427="","","|n"&amp;DH$2&amp;"+"&amp;AB427&amp;DH$1)</f>
        <v/>
      </c>
      <c r="DI427" s="71" t="str">
        <f t="shared" ref="DI427:DI434" si="6933">IF(AC427="","","|n"&amp;DI$2&amp;"+"&amp;AC427&amp;DI$1)</f>
        <v/>
      </c>
      <c r="DJ427" s="71" t="str">
        <f t="shared" ref="DJ427:DJ434" si="6934">IF(AD427="","","|n"&amp;DJ$2&amp;"+"&amp;AD427&amp;DJ$1)</f>
        <v/>
      </c>
      <c r="DK427" s="71" t="str">
        <f t="shared" ref="DK427:DK434" si="6935">IF(AE427="","","|n"&amp;DK$2&amp;"+"&amp;AE427&amp;DK$1)</f>
        <v/>
      </c>
      <c r="DL427" s="71" t="str">
        <f t="shared" ref="DL427:DL434" si="6936">IF(AF427="","","|n"&amp;DL$2&amp;"+"&amp;AF427&amp;DL$1)</f>
        <v/>
      </c>
      <c r="DM427" s="71" t="str">
        <f t="shared" ref="DM427:DM434" si="6937">IF(AG427="","","|n"&amp;DM$2&amp;"+"&amp;AG427&amp;DM$1)</f>
        <v/>
      </c>
      <c r="DN427" s="71" t="str">
        <f t="shared" ref="DN427:DN434" si="6938">IF(AH427="","","|n"&amp;DN$2&amp;"+"&amp;AH427&amp;DN$1)</f>
        <v/>
      </c>
      <c r="DO427" s="71" t="str">
        <f t="shared" ref="DO427:DO434" si="6939">IF(AI427="","","|n"&amp;DO$2&amp;"+"&amp;AI427&amp;DO$1)</f>
        <v/>
      </c>
      <c r="DP427" s="71" t="str">
        <f t="shared" ref="DP427:DP434" si="6940">IF(AJ427="","","|n"&amp;DP$2&amp;"+"&amp;AJ427&amp;DP$1)</f>
        <v/>
      </c>
      <c r="DQ427" s="71" t="str">
        <f t="shared" ref="DQ427:DQ434" si="6941">IF(AK427="","","|n"&amp;DQ$2&amp;"+"&amp;AK427&amp;DQ$1)</f>
        <v/>
      </c>
      <c r="DR427" s="71" t="str">
        <f t="shared" ref="DR427:DR434" si="6942">IF(AL427="","","|n"&amp;DR$2&amp;"+"&amp;AL427&amp;DR$1)</f>
        <v/>
      </c>
      <c r="DS427" s="71" t="str">
        <f t="shared" ref="DS427:DS434" si="6943">IF(AM427="","","|n"&amp;DS$2&amp;"+"&amp;AM427&amp;DS$1)</f>
        <v/>
      </c>
      <c r="DT427" s="71" t="str">
        <f t="shared" ref="DT427:DT434" si="6944">IF(AN427="","","|n"&amp;DT$2&amp;"+"&amp;AN427&amp;DT$1)</f>
        <v/>
      </c>
      <c r="DU427" s="71" t="str">
        <f t="shared" ref="DU427:DU434" si="6945">IF(AO427="","","|n"&amp;DU$2&amp;"+"&amp;AO427&amp;DU$1)</f>
        <v/>
      </c>
      <c r="DV427" s="71" t="str">
        <f t="shared" ref="DV427:DV434" si="6946">IF(AP427="","","|n"&amp;DV$2&amp;"+"&amp;AP427&amp;DV$1)</f>
        <v/>
      </c>
      <c r="DW427" s="71" t="str">
        <f t="shared" ref="DW427:DW434" si="6947">IF(AQ427="","","|n"&amp;DW$2&amp;"+"&amp;AQ427&amp;DW$1)</f>
        <v/>
      </c>
      <c r="DX427" s="71" t="str">
        <f t="shared" ref="DX427:DX434" si="6948">IF(AR427="","","|n"&amp;DX$2&amp;"+"&amp;AR427&amp;DX$1)</f>
        <v/>
      </c>
      <c r="DY427" s="71" t="str">
        <f t="shared" ref="DY427:DY434" si="6949">IF(AS427="","","|n"&amp;DY$2&amp;"+"&amp;AS427&amp;DY$1)</f>
        <v/>
      </c>
      <c r="DZ427" s="71" t="str">
        <f t="shared" ref="DZ427:DZ434" si="6950">IF(AT427="","","|n"&amp;DZ$2&amp;"+"&amp;AT427&amp;DZ$1)</f>
        <v/>
      </c>
      <c r="EA427" s="71" t="str">
        <f t="shared" ref="EA427:EA434" si="6951">IF(AU427="","","|n"&amp;EA$2&amp;"+"&amp;AU427&amp;EA$1)</f>
        <v/>
      </c>
      <c r="EB427" s="71" t="str">
        <f t="shared" ref="EB427:EB434" si="6952">IF(AV427="","","|n"&amp;EB$2&amp;"+"&amp;AV427&amp;EB$1)</f>
        <v/>
      </c>
      <c r="EC427" s="71" t="str">
        <f t="shared" ref="EC427:EC434" si="6953">IF(AW427="","","|n"&amp;EC$2&amp;"+"&amp;AW427&amp;EC$1)</f>
        <v/>
      </c>
      <c r="ED427" s="71" t="str">
        <f t="shared" ref="ED427:ED434" si="6954">IF(AX427="","","|n"&amp;ED$2&amp;"+"&amp;AX427&amp;ED$1)</f>
        <v/>
      </c>
      <c r="EE427" s="71" t="str">
        <f t="shared" ref="EE427:EE434" si="6955">IF(AY427="","","|n"&amp;EE$2&amp;"+"&amp;AY427&amp;EE$1)</f>
        <v/>
      </c>
      <c r="EF427" s="71" t="str">
        <f t="shared" ref="EF427:EF434" si="6956">IF(AZ427="","","|n"&amp;EF$2&amp;"+"&amp;AZ427&amp;EF$1)</f>
        <v/>
      </c>
      <c r="EG427" s="71" t="str">
        <f t="shared" ref="EG427:EG434" si="6957">IF(BA427="","","|n"&amp;EG$2&amp;"+"&amp;BA427&amp;EG$1)</f>
        <v/>
      </c>
      <c r="EH427" s="71" t="str">
        <f t="shared" ref="EH427:EH434" si="6958">IF(BB427="","","|n"&amp;EH$2&amp;"+"&amp;BB427&amp;EH$1)</f>
        <v/>
      </c>
      <c r="EI427" s="71" t="str">
        <f t="shared" ref="EI427:EI434" si="6959">IF(BC427="","","|n"&amp;EI$2&amp;"+"&amp;BC427&amp;EI$1)</f>
        <v/>
      </c>
      <c r="EJ427" s="71" t="str">
        <f t="shared" ref="EJ427:EJ434" si="6960">IF(BD427="","","|n"&amp;EJ$2&amp;"+"&amp;BD427&amp;EJ$1)</f>
        <v/>
      </c>
      <c r="EK427" s="71" t="str">
        <f t="shared" ref="EK427:EK434" si="6961">IF(BE427="","","|n"&amp;EK$2&amp;"+"&amp;BE427&amp;EK$1)</f>
        <v/>
      </c>
      <c r="EL427" s="71" t="str">
        <f t="shared" ref="EL427:EL434" si="6962">IF(BF427="","","|n"&amp;EL$2&amp;"+"&amp;BF427&amp;EL$1)</f>
        <v/>
      </c>
      <c r="EM427" s="71" t="str">
        <f t="shared" ref="EM427:EM434" si="6963">IF(BG427="","","|n"&amp;EM$2&amp;"+"&amp;BG427&amp;EM$1)</f>
        <v/>
      </c>
      <c r="EN427" s="71" t="str">
        <f t="shared" ref="EN427:EN434" si="6964">IF(BH427="","","|n"&amp;EN$2&amp;"+"&amp;BH427&amp;EN$1)</f>
        <v/>
      </c>
      <c r="EO427" s="71" t="str">
        <f t="shared" ref="EO427:EO434" si="6965">IF(BI427="","","|n"&amp;EO$2&amp;"+"&amp;BI427&amp;EO$1)</f>
        <v/>
      </c>
      <c r="EP427" s="71" t="str">
        <f t="shared" ref="EP427:EP434" si="6966">IF(BJ427="","","|n"&amp;EP$2&amp;"+"&amp;BJ427&amp;EP$1)</f>
        <v/>
      </c>
      <c r="EQ427" s="71" t="str">
        <f t="shared" ref="EQ427:EQ434" si="6967">IF(BK427="","","|n"&amp;EQ$2&amp;"+"&amp;BK427&amp;EQ$1)</f>
        <v/>
      </c>
      <c r="ER427" s="71" t="str">
        <f t="shared" ref="ER427:ER434" si="6968">IF(BL427="","","|n"&amp;ER$2&amp;"+"&amp;BL427&amp;ER$1)</f>
        <v/>
      </c>
      <c r="ES427" s="71" t="str">
        <f t="shared" ref="ES427:ES434" si="6969">IF(BM427="","","|n"&amp;ES$2&amp;"+"&amp;BM427&amp;ES$1)</f>
        <v/>
      </c>
      <c r="ET427" s="71" t="str">
        <f t="shared" ref="ET427:ET434" si="6970">IF(BN427="","","|n"&amp;ET$2&amp;"+"&amp;BN427&amp;ET$1)</f>
        <v/>
      </c>
      <c r="EU427" s="71" t="str">
        <f t="shared" ref="EU427:EU434" si="6971">IF(BO427="","","|n"&amp;EU$2&amp;"+"&amp;BO427&amp;EU$1)</f>
        <v/>
      </c>
      <c r="EV427" s="71" t="str">
        <f t="shared" ref="EV427:EV434" si="6972">IF(BP427="","","|n"&amp;EV$2&amp;"+"&amp;BP427&amp;EV$1)</f>
        <v/>
      </c>
      <c r="EW427" s="71" t="str">
        <f t="shared" ref="EW427:EW434" si="6973">IF(BQ427="","","|n"&amp;EW$2&amp;"+"&amp;BQ427&amp;EW$1)</f>
        <v/>
      </c>
      <c r="EX427" s="71" t="str">
        <f t="shared" ref="EX427:EX434" si="6974">IF(BR427="","","|n"&amp;EX$2&amp;"+"&amp;BR427&amp;EX$1)</f>
        <v/>
      </c>
      <c r="EY427" s="71" t="str">
        <f t="shared" ref="EY427:EY434" si="6975">IF(BS427="","","|n"&amp;EY$2&amp;"+"&amp;BS427&amp;EY$1)</f>
        <v/>
      </c>
      <c r="EZ427" s="71" t="str">
        <f t="shared" ref="EZ427:EZ434" si="6976">IF(BT427="","","|n"&amp;EZ$2&amp;"+"&amp;BT427&amp;EZ$1)</f>
        <v/>
      </c>
      <c r="FA427" s="71" t="str">
        <f t="shared" ref="FA427:FA434" si="6977">IF(BU427="","","|n"&amp;FA$2&amp;"+"&amp;BU427&amp;FA$1)</f>
        <v/>
      </c>
      <c r="FB427" s="71" t="str">
        <f t="shared" ref="FB427:FB434" si="6978">IF(BV427="","","|n"&amp;FB$2&amp;"+"&amp;BV427&amp;FB$1)</f>
        <v/>
      </c>
      <c r="FC427" s="71" t="str">
        <f t="shared" ref="FC427:FC434" si="6979">IF(BW427="","","|n"&amp;FC$2&amp;"+"&amp;BW427&amp;FC$1)</f>
        <v/>
      </c>
      <c r="FD427" s="71" t="str">
        <f t="shared" ref="FD427:FD434" si="6980">IF(BX427="","","|n"&amp;FD$2&amp;"+"&amp;BX427&amp;FD$1)</f>
        <v/>
      </c>
      <c r="FE427" s="71" t="str">
        <f t="shared" ref="FE427:FE434" si="6981">IF(BY427="","","|n"&amp;FE$2&amp;"+"&amp;BY427&amp;FE$1)</f>
        <v/>
      </c>
      <c r="FF427" s="71" t="str">
        <f t="shared" ref="FF427:FF434" si="6982">IF(BZ427="","","|n"&amp;FF$2&amp;"+"&amp;BZ427&amp;FF$1)</f>
        <v/>
      </c>
      <c r="FG427" s="71" t="str">
        <f t="shared" ref="FG427:FG434" si="6983">IF(CA427="","","|n"&amp;FG$2&amp;"+"&amp;CA427&amp;FG$1)</f>
        <v/>
      </c>
      <c r="FH427" s="71" t="str">
        <f t="shared" ref="FH427:FH434" si="6984">IF(CB427="","","|n"&amp;FH$2&amp;"+"&amp;CB427&amp;FH$1)</f>
        <v/>
      </c>
      <c r="FI427" s="71" t="str">
        <f t="shared" ref="FI427:FI434" si="6985">IF(CC427="","","|n"&amp;FI$2&amp;"+"&amp;CC427&amp;FI$1)</f>
        <v/>
      </c>
      <c r="FJ427" s="71" t="str">
        <f t="shared" ref="FJ427:FJ434" si="6986">IF(CD427="","","|n"&amp;FJ$2&amp;"+"&amp;CD427&amp;FJ$1)</f>
        <v/>
      </c>
      <c r="FK427" s="71" t="str">
        <f t="shared" ref="FK427:FK434" si="6987">IF(CE427="","","|n"&amp;FK$2&amp;"+"&amp;CE427&amp;FK$1)</f>
        <v/>
      </c>
      <c r="FL427" s="71" t="str">
        <f t="shared" ref="FL427:FL434" si="6988">IF(CF427="","","|n"&amp;FL$2&amp;"+"&amp;CF427&amp;FL$1)</f>
        <v/>
      </c>
      <c r="FM427" s="71" t="str">
        <f t="shared" ref="FM427:FM434" si="6989">IF(CG427="","","|n"&amp;FM$2&amp;"+"&amp;CG427&amp;FM$1)</f>
        <v/>
      </c>
      <c r="FN427" s="71" t="str">
        <f t="shared" ref="FN427:FN434" si="6990">IF(CH427="","","|n"&amp;FN$2&amp;"+"&amp;CH427&amp;FN$1)</f>
        <v/>
      </c>
      <c r="FO427" s="71" t="str">
        <f t="shared" ref="FO427:FO434" si="6991">IF(CI427="","","|n"&amp;FO$2&amp;"+"&amp;CI427&amp;FO$1)</f>
        <v/>
      </c>
      <c r="FP427" s="71" t="str">
        <f t="shared" ref="FP427:FP434" si="6992">IF(CJ427="","","|n"&amp;FP$2&amp;"+"&amp;CJ427&amp;FP$1)</f>
        <v/>
      </c>
      <c r="FQ427" s="71" t="str">
        <f t="shared" ref="FQ427:FQ434" si="6993">IF(CK427="","","|n"&amp;FQ$2&amp;"+"&amp;CK427&amp;FQ$1)</f>
        <v/>
      </c>
      <c r="FR427" s="71" t="str">
        <f t="shared" ref="FR427:FR434" si="6994">IF(CL427="","","|n"&amp;FR$2&amp;"+"&amp;CL427&amp;FR$1)</f>
        <v/>
      </c>
      <c r="FS427" s="71" t="str">
        <f t="shared" ref="FS427:FS434" si="6995">IF(CM427="","","|n"&amp;FS$2&amp;"+"&amp;CM427&amp;FS$1)</f>
        <v/>
      </c>
    </row>
    <row r="428" spans="1:175" ht="16.5">
      <c r="A428" s="134"/>
      <c r="B428" s="80" t="s">
        <v>1132</v>
      </c>
      <c r="C428" s="153" t="s">
        <v>1127</v>
      </c>
      <c r="K428" s="150"/>
      <c r="T428" s="152" t="s">
        <v>1133</v>
      </c>
      <c r="U428" s="85" t="s">
        <v>1129</v>
      </c>
      <c r="CN428" s="70" t="str">
        <f t="shared" si="6920"/>
        <v>InitUnitState('IK8C',,,,,,,,,,)</v>
      </c>
      <c r="CO428" s="70" t="str">
        <f t="shared" si="6921"/>
        <v>InitUnitNormal('IK8C',,,,,,,,,,)</v>
      </c>
      <c r="CP428" s="70" t="str">
        <f t="shared" si="6922"/>
        <v>InitUnitMagic('IK8C',,,,,,,,,,)</v>
      </c>
      <c r="CQ428" s="70" t="str">
        <f t="shared" si="6923"/>
        <v>InitUnitAdd('IK8C',,,,,,,,,,)</v>
      </c>
      <c r="CR428" s="70" t="str">
        <f t="shared" si="6924"/>
        <v>InitEquipData('IK8C',,"",,,,,'','','','','','',"ReplaceableTextures\\CommandButtons\\BTNUI_Fuin_03.blp")</v>
      </c>
      <c r="CU428" s="95" t="str">
        <f t="shared" si="6925"/>
        <v>|n</v>
      </c>
      <c r="CV428" s="61" t="str">
        <f t="shared" si="6919"/>
        <v>业力|Cffffc926+50000|r，业力|Cffffc926+12%|n|n|r|Cffaaaaaa○|CffFFD24D木之符印+1|r|r|n|n|Cff00ff7f点击穿戴或脱卸。|r</v>
      </c>
      <c r="CW428" s="60"/>
      <c r="CX428" s="60"/>
      <c r="CY428" s="60"/>
      <c r="CZ428" s="60"/>
      <c r="DA428" s="60"/>
      <c r="DB428" s="71" t="str">
        <f t="shared" si="6926"/>
        <v/>
      </c>
      <c r="DC428" s="71" t="str">
        <f t="shared" si="6927"/>
        <v/>
      </c>
      <c r="DD428" s="71" t="str">
        <f t="shared" si="6928"/>
        <v/>
      </c>
      <c r="DE428" s="71" t="str">
        <f t="shared" si="6929"/>
        <v/>
      </c>
      <c r="DF428" s="71" t="str">
        <f t="shared" si="6930"/>
        <v/>
      </c>
      <c r="DG428" s="71" t="str">
        <f t="shared" si="6931"/>
        <v/>
      </c>
      <c r="DH428" s="71" t="str">
        <f t="shared" si="6932"/>
        <v/>
      </c>
      <c r="DI428" s="71" t="str">
        <f t="shared" si="6933"/>
        <v/>
      </c>
      <c r="DJ428" s="71" t="str">
        <f t="shared" si="6934"/>
        <v/>
      </c>
      <c r="DK428" s="71" t="str">
        <f t="shared" si="6935"/>
        <v/>
      </c>
      <c r="DL428" s="71" t="str">
        <f t="shared" si="6936"/>
        <v/>
      </c>
      <c r="DM428" s="71" t="str">
        <f t="shared" si="6937"/>
        <v/>
      </c>
      <c r="DN428" s="71" t="str">
        <f t="shared" si="6938"/>
        <v/>
      </c>
      <c r="DO428" s="71" t="str">
        <f t="shared" si="6939"/>
        <v/>
      </c>
      <c r="DP428" s="71" t="str">
        <f t="shared" si="6940"/>
        <v/>
      </c>
      <c r="DQ428" s="71" t="str">
        <f t="shared" si="6941"/>
        <v/>
      </c>
      <c r="DR428" s="71" t="str">
        <f t="shared" si="6942"/>
        <v/>
      </c>
      <c r="DS428" s="71" t="str">
        <f t="shared" si="6943"/>
        <v/>
      </c>
      <c r="DT428" s="71" t="str">
        <f t="shared" si="6944"/>
        <v/>
      </c>
      <c r="DU428" s="71" t="str">
        <f t="shared" si="6945"/>
        <v/>
      </c>
      <c r="DV428" s="71" t="str">
        <f t="shared" si="6946"/>
        <v/>
      </c>
      <c r="DW428" s="71" t="str">
        <f t="shared" si="6947"/>
        <v/>
      </c>
      <c r="DX428" s="71" t="str">
        <f t="shared" si="6948"/>
        <v/>
      </c>
      <c r="DY428" s="71" t="str">
        <f t="shared" si="6949"/>
        <v/>
      </c>
      <c r="DZ428" s="71" t="str">
        <f t="shared" si="6950"/>
        <v/>
      </c>
      <c r="EA428" s="71" t="str">
        <f t="shared" si="6951"/>
        <v/>
      </c>
      <c r="EB428" s="71" t="str">
        <f t="shared" si="6952"/>
        <v/>
      </c>
      <c r="EC428" s="71" t="str">
        <f t="shared" si="6953"/>
        <v/>
      </c>
      <c r="ED428" s="71" t="str">
        <f t="shared" si="6954"/>
        <v/>
      </c>
      <c r="EE428" s="71" t="str">
        <f t="shared" si="6955"/>
        <v/>
      </c>
      <c r="EF428" s="71" t="str">
        <f t="shared" si="6956"/>
        <v/>
      </c>
      <c r="EG428" s="71" t="str">
        <f t="shared" si="6957"/>
        <v/>
      </c>
      <c r="EH428" s="71" t="str">
        <f t="shared" si="6958"/>
        <v/>
      </c>
      <c r="EI428" s="71" t="str">
        <f t="shared" si="6959"/>
        <v/>
      </c>
      <c r="EJ428" s="71" t="str">
        <f t="shared" si="6960"/>
        <v/>
      </c>
      <c r="EK428" s="71" t="str">
        <f t="shared" si="6961"/>
        <v/>
      </c>
      <c r="EL428" s="71" t="str">
        <f t="shared" si="6962"/>
        <v/>
      </c>
      <c r="EM428" s="71" t="str">
        <f t="shared" si="6963"/>
        <v/>
      </c>
      <c r="EN428" s="71" t="str">
        <f t="shared" si="6964"/>
        <v/>
      </c>
      <c r="EO428" s="71" t="str">
        <f t="shared" si="6965"/>
        <v/>
      </c>
      <c r="EP428" s="71" t="str">
        <f t="shared" si="6966"/>
        <v/>
      </c>
      <c r="EQ428" s="71" t="str">
        <f t="shared" si="6967"/>
        <v/>
      </c>
      <c r="ER428" s="71" t="str">
        <f t="shared" si="6968"/>
        <v/>
      </c>
      <c r="ES428" s="71" t="str">
        <f t="shared" si="6969"/>
        <v/>
      </c>
      <c r="ET428" s="71" t="str">
        <f t="shared" si="6970"/>
        <v/>
      </c>
      <c r="EU428" s="71" t="str">
        <f t="shared" si="6971"/>
        <v/>
      </c>
      <c r="EV428" s="71" t="str">
        <f t="shared" si="6972"/>
        <v/>
      </c>
      <c r="EW428" s="71" t="str">
        <f t="shared" si="6973"/>
        <v/>
      </c>
      <c r="EX428" s="71" t="str">
        <f t="shared" si="6974"/>
        <v/>
      </c>
      <c r="EY428" s="71" t="str">
        <f t="shared" si="6975"/>
        <v/>
      </c>
      <c r="EZ428" s="71" t="str">
        <f t="shared" si="6976"/>
        <v/>
      </c>
      <c r="FA428" s="71" t="str">
        <f t="shared" si="6977"/>
        <v/>
      </c>
      <c r="FB428" s="71" t="str">
        <f t="shared" si="6978"/>
        <v/>
      </c>
      <c r="FC428" s="71" t="str">
        <f t="shared" si="6979"/>
        <v/>
      </c>
      <c r="FD428" s="71" t="str">
        <f t="shared" si="6980"/>
        <v/>
      </c>
      <c r="FE428" s="71" t="str">
        <f t="shared" si="6981"/>
        <v/>
      </c>
      <c r="FF428" s="71" t="str">
        <f t="shared" si="6982"/>
        <v/>
      </c>
      <c r="FG428" s="71" t="str">
        <f t="shared" si="6983"/>
        <v/>
      </c>
      <c r="FH428" s="71" t="str">
        <f t="shared" si="6984"/>
        <v/>
      </c>
      <c r="FI428" s="71" t="str">
        <f t="shared" si="6985"/>
        <v/>
      </c>
      <c r="FJ428" s="71" t="str">
        <f t="shared" si="6986"/>
        <v/>
      </c>
      <c r="FK428" s="71" t="str">
        <f t="shared" si="6987"/>
        <v/>
      </c>
      <c r="FL428" s="71" t="str">
        <f t="shared" si="6988"/>
        <v/>
      </c>
      <c r="FM428" s="71" t="str">
        <f t="shared" si="6989"/>
        <v/>
      </c>
      <c r="FN428" s="71" t="str">
        <f t="shared" si="6990"/>
        <v/>
      </c>
      <c r="FO428" s="71" t="str">
        <f t="shared" si="6991"/>
        <v/>
      </c>
      <c r="FP428" s="71" t="str">
        <f t="shared" si="6992"/>
        <v/>
      </c>
      <c r="FQ428" s="71" t="str">
        <f t="shared" si="6993"/>
        <v/>
      </c>
      <c r="FR428" s="71" t="str">
        <f t="shared" si="6994"/>
        <v/>
      </c>
      <c r="FS428" s="71" t="str">
        <f t="shared" si="6995"/>
        <v/>
      </c>
    </row>
    <row r="429" spans="1:175" ht="16.5">
      <c r="A429" s="134"/>
      <c r="B429" s="80" t="s">
        <v>1134</v>
      </c>
      <c r="C429" s="153" t="s">
        <v>1127</v>
      </c>
      <c r="K429" s="150"/>
      <c r="T429" s="152" t="s">
        <v>1135</v>
      </c>
      <c r="U429" s="85" t="s">
        <v>1129</v>
      </c>
      <c r="CN429" s="70" t="str">
        <f t="shared" si="6920"/>
        <v>InitUnitState('IK8D',,,,,,,,,,)</v>
      </c>
      <c r="CO429" s="70" t="str">
        <f t="shared" si="6921"/>
        <v>InitUnitNormal('IK8D',,,,,,,,,,)</v>
      </c>
      <c r="CP429" s="70" t="str">
        <f t="shared" si="6922"/>
        <v>InitUnitMagic('IK8D',,,,,,,,,,)</v>
      </c>
      <c r="CQ429" s="70" t="str">
        <f t="shared" si="6923"/>
        <v>InitUnitAdd('IK8D',,,,,,,,,,)</v>
      </c>
      <c r="CR429" s="70" t="str">
        <f t="shared" si="6924"/>
        <v>InitEquipData('IK8D',,"",,,,,'','','','','','',"ReplaceableTextures\\CommandButtons\\BTNUI_Fuin_04.blp")</v>
      </c>
      <c r="CU429" s="95" t="str">
        <f t="shared" si="6925"/>
        <v>|n</v>
      </c>
      <c r="CV429" s="61" t="str">
        <f t="shared" si="6919"/>
        <v>业力|Cffffc926+50000|r，业力|Cffffc926+12%|n|n|r|Cffaaaaaa○|CffFFD24D水之符印+1|r|r|n|n|Cff00ff7f点击穿戴或脱卸。|r</v>
      </c>
      <c r="CW429" s="60"/>
      <c r="CX429" s="60"/>
      <c r="CY429" s="60"/>
      <c r="CZ429" s="60"/>
      <c r="DA429" s="60"/>
      <c r="DB429" s="71" t="str">
        <f t="shared" si="6926"/>
        <v/>
      </c>
      <c r="DC429" s="71" t="str">
        <f t="shared" si="6927"/>
        <v/>
      </c>
      <c r="DD429" s="71" t="str">
        <f t="shared" si="6928"/>
        <v/>
      </c>
      <c r="DE429" s="71" t="str">
        <f t="shared" si="6929"/>
        <v/>
      </c>
      <c r="DF429" s="71" t="str">
        <f t="shared" si="6930"/>
        <v/>
      </c>
      <c r="DG429" s="71" t="str">
        <f t="shared" si="6931"/>
        <v/>
      </c>
      <c r="DH429" s="71" t="str">
        <f t="shared" si="6932"/>
        <v/>
      </c>
      <c r="DI429" s="71" t="str">
        <f t="shared" si="6933"/>
        <v/>
      </c>
      <c r="DJ429" s="71" t="str">
        <f t="shared" si="6934"/>
        <v/>
      </c>
      <c r="DK429" s="71" t="str">
        <f t="shared" si="6935"/>
        <v/>
      </c>
      <c r="DL429" s="71" t="str">
        <f t="shared" si="6936"/>
        <v/>
      </c>
      <c r="DM429" s="71" t="str">
        <f t="shared" si="6937"/>
        <v/>
      </c>
      <c r="DN429" s="71" t="str">
        <f t="shared" si="6938"/>
        <v/>
      </c>
      <c r="DO429" s="71" t="str">
        <f t="shared" si="6939"/>
        <v/>
      </c>
      <c r="DP429" s="71" t="str">
        <f t="shared" si="6940"/>
        <v/>
      </c>
      <c r="DQ429" s="71" t="str">
        <f t="shared" si="6941"/>
        <v/>
      </c>
      <c r="DR429" s="71" t="str">
        <f t="shared" si="6942"/>
        <v/>
      </c>
      <c r="DS429" s="71" t="str">
        <f t="shared" si="6943"/>
        <v/>
      </c>
      <c r="DT429" s="71" t="str">
        <f t="shared" si="6944"/>
        <v/>
      </c>
      <c r="DU429" s="71" t="str">
        <f t="shared" si="6945"/>
        <v/>
      </c>
      <c r="DV429" s="71" t="str">
        <f t="shared" si="6946"/>
        <v/>
      </c>
      <c r="DW429" s="71" t="str">
        <f t="shared" si="6947"/>
        <v/>
      </c>
      <c r="DX429" s="71" t="str">
        <f t="shared" si="6948"/>
        <v/>
      </c>
      <c r="DY429" s="71" t="str">
        <f t="shared" si="6949"/>
        <v/>
      </c>
      <c r="DZ429" s="71" t="str">
        <f t="shared" si="6950"/>
        <v/>
      </c>
      <c r="EA429" s="71" t="str">
        <f t="shared" si="6951"/>
        <v/>
      </c>
      <c r="EB429" s="71" t="str">
        <f t="shared" si="6952"/>
        <v/>
      </c>
      <c r="EC429" s="71" t="str">
        <f t="shared" si="6953"/>
        <v/>
      </c>
      <c r="ED429" s="71" t="str">
        <f t="shared" si="6954"/>
        <v/>
      </c>
      <c r="EE429" s="71" t="str">
        <f t="shared" si="6955"/>
        <v/>
      </c>
      <c r="EF429" s="71" t="str">
        <f t="shared" si="6956"/>
        <v/>
      </c>
      <c r="EG429" s="71" t="str">
        <f t="shared" si="6957"/>
        <v/>
      </c>
      <c r="EH429" s="71" t="str">
        <f t="shared" si="6958"/>
        <v/>
      </c>
      <c r="EI429" s="71" t="str">
        <f t="shared" si="6959"/>
        <v/>
      </c>
      <c r="EJ429" s="71" t="str">
        <f t="shared" si="6960"/>
        <v/>
      </c>
      <c r="EK429" s="71" t="str">
        <f t="shared" si="6961"/>
        <v/>
      </c>
      <c r="EL429" s="71" t="str">
        <f t="shared" si="6962"/>
        <v/>
      </c>
      <c r="EM429" s="71" t="str">
        <f t="shared" si="6963"/>
        <v/>
      </c>
      <c r="EN429" s="71" t="str">
        <f t="shared" si="6964"/>
        <v/>
      </c>
      <c r="EO429" s="71" t="str">
        <f t="shared" si="6965"/>
        <v/>
      </c>
      <c r="EP429" s="71" t="str">
        <f t="shared" si="6966"/>
        <v/>
      </c>
      <c r="EQ429" s="71" t="str">
        <f t="shared" si="6967"/>
        <v/>
      </c>
      <c r="ER429" s="71" t="str">
        <f t="shared" si="6968"/>
        <v/>
      </c>
      <c r="ES429" s="71" t="str">
        <f t="shared" si="6969"/>
        <v/>
      </c>
      <c r="ET429" s="71" t="str">
        <f t="shared" si="6970"/>
        <v/>
      </c>
      <c r="EU429" s="71" t="str">
        <f t="shared" si="6971"/>
        <v/>
      </c>
      <c r="EV429" s="71" t="str">
        <f t="shared" si="6972"/>
        <v/>
      </c>
      <c r="EW429" s="71" t="str">
        <f t="shared" si="6973"/>
        <v/>
      </c>
      <c r="EX429" s="71" t="str">
        <f t="shared" si="6974"/>
        <v/>
      </c>
      <c r="EY429" s="71" t="str">
        <f t="shared" si="6975"/>
        <v/>
      </c>
      <c r="EZ429" s="71" t="str">
        <f t="shared" si="6976"/>
        <v/>
      </c>
      <c r="FA429" s="71" t="str">
        <f t="shared" si="6977"/>
        <v/>
      </c>
      <c r="FB429" s="71" t="str">
        <f t="shared" si="6978"/>
        <v/>
      </c>
      <c r="FC429" s="71" t="str">
        <f t="shared" si="6979"/>
        <v/>
      </c>
      <c r="FD429" s="71" t="str">
        <f t="shared" si="6980"/>
        <v/>
      </c>
      <c r="FE429" s="71" t="str">
        <f t="shared" si="6981"/>
        <v/>
      </c>
      <c r="FF429" s="71" t="str">
        <f t="shared" si="6982"/>
        <v/>
      </c>
      <c r="FG429" s="71" t="str">
        <f t="shared" si="6983"/>
        <v/>
      </c>
      <c r="FH429" s="71" t="str">
        <f t="shared" si="6984"/>
        <v/>
      </c>
      <c r="FI429" s="71" t="str">
        <f t="shared" si="6985"/>
        <v/>
      </c>
      <c r="FJ429" s="71" t="str">
        <f t="shared" si="6986"/>
        <v/>
      </c>
      <c r="FK429" s="71" t="str">
        <f t="shared" si="6987"/>
        <v/>
      </c>
      <c r="FL429" s="71" t="str">
        <f t="shared" si="6988"/>
        <v/>
      </c>
      <c r="FM429" s="71" t="str">
        <f t="shared" si="6989"/>
        <v/>
      </c>
      <c r="FN429" s="71" t="str">
        <f t="shared" si="6990"/>
        <v/>
      </c>
      <c r="FO429" s="71" t="str">
        <f t="shared" si="6991"/>
        <v/>
      </c>
      <c r="FP429" s="71" t="str">
        <f t="shared" si="6992"/>
        <v/>
      </c>
      <c r="FQ429" s="71" t="str">
        <f t="shared" si="6993"/>
        <v/>
      </c>
      <c r="FR429" s="71" t="str">
        <f t="shared" si="6994"/>
        <v/>
      </c>
      <c r="FS429" s="71" t="str">
        <f t="shared" si="6995"/>
        <v/>
      </c>
    </row>
    <row r="430" spans="1:175" ht="16.5">
      <c r="A430" s="134"/>
      <c r="B430" s="80" t="s">
        <v>1136</v>
      </c>
      <c r="C430" s="153" t="s">
        <v>1127</v>
      </c>
      <c r="K430" s="150"/>
      <c r="T430" s="152" t="s">
        <v>1137</v>
      </c>
      <c r="U430" s="85" t="s">
        <v>1129</v>
      </c>
      <c r="CN430" s="70" t="str">
        <f t="shared" si="6920"/>
        <v>InitUnitState('IK8E',,,,,,,,,,)</v>
      </c>
      <c r="CO430" s="70" t="str">
        <f t="shared" si="6921"/>
        <v>InitUnitNormal('IK8E',,,,,,,,,,)</v>
      </c>
      <c r="CP430" s="70" t="str">
        <f t="shared" si="6922"/>
        <v>InitUnitMagic('IK8E',,,,,,,,,,)</v>
      </c>
      <c r="CQ430" s="70" t="str">
        <f t="shared" si="6923"/>
        <v>InitUnitAdd('IK8E',,,,,,,,,,)</v>
      </c>
      <c r="CR430" s="70" t="str">
        <f t="shared" si="6924"/>
        <v>InitEquipData('IK8E',,"",,,,,'','','','','','',"ReplaceableTextures\\CommandButtons\\BTNUI_Fuin_05.blp")</v>
      </c>
      <c r="CU430" s="95" t="str">
        <f t="shared" si="6925"/>
        <v>|n</v>
      </c>
      <c r="CV430" s="61" t="str">
        <f t="shared" si="6919"/>
        <v>业力|Cffffc926+50000|r，业力|Cffffc926+12%|n|n|r|Cffaaaaaa○|CffFFD24D火之符印+1|r|r|n|n|Cff00ff7f点击穿戴或脱卸。|r</v>
      </c>
      <c r="CW430" s="60"/>
      <c r="CX430" s="60"/>
      <c r="CY430" s="60"/>
      <c r="CZ430" s="60"/>
      <c r="DA430" s="60"/>
      <c r="DB430" s="71" t="str">
        <f t="shared" si="6926"/>
        <v/>
      </c>
      <c r="DC430" s="71" t="str">
        <f t="shared" si="6927"/>
        <v/>
      </c>
      <c r="DD430" s="71" t="str">
        <f t="shared" si="6928"/>
        <v/>
      </c>
      <c r="DE430" s="71" t="str">
        <f t="shared" si="6929"/>
        <v/>
      </c>
      <c r="DF430" s="71" t="str">
        <f t="shared" si="6930"/>
        <v/>
      </c>
      <c r="DG430" s="71" t="str">
        <f t="shared" si="6931"/>
        <v/>
      </c>
      <c r="DH430" s="71" t="str">
        <f t="shared" si="6932"/>
        <v/>
      </c>
      <c r="DI430" s="71" t="str">
        <f t="shared" si="6933"/>
        <v/>
      </c>
      <c r="DJ430" s="71" t="str">
        <f t="shared" si="6934"/>
        <v/>
      </c>
      <c r="DK430" s="71" t="str">
        <f t="shared" si="6935"/>
        <v/>
      </c>
      <c r="DL430" s="71" t="str">
        <f t="shared" si="6936"/>
        <v/>
      </c>
      <c r="DM430" s="71" t="str">
        <f t="shared" si="6937"/>
        <v/>
      </c>
      <c r="DN430" s="71" t="str">
        <f t="shared" si="6938"/>
        <v/>
      </c>
      <c r="DO430" s="71" t="str">
        <f t="shared" si="6939"/>
        <v/>
      </c>
      <c r="DP430" s="71" t="str">
        <f t="shared" si="6940"/>
        <v/>
      </c>
      <c r="DQ430" s="71" t="str">
        <f t="shared" si="6941"/>
        <v/>
      </c>
      <c r="DR430" s="71" t="str">
        <f t="shared" si="6942"/>
        <v/>
      </c>
      <c r="DS430" s="71" t="str">
        <f t="shared" si="6943"/>
        <v/>
      </c>
      <c r="DT430" s="71" t="str">
        <f t="shared" si="6944"/>
        <v/>
      </c>
      <c r="DU430" s="71" t="str">
        <f t="shared" si="6945"/>
        <v/>
      </c>
      <c r="DV430" s="71" t="str">
        <f t="shared" si="6946"/>
        <v/>
      </c>
      <c r="DW430" s="71" t="str">
        <f t="shared" si="6947"/>
        <v/>
      </c>
      <c r="DX430" s="71" t="str">
        <f t="shared" si="6948"/>
        <v/>
      </c>
      <c r="DY430" s="71" t="str">
        <f t="shared" si="6949"/>
        <v/>
      </c>
      <c r="DZ430" s="71" t="str">
        <f t="shared" si="6950"/>
        <v/>
      </c>
      <c r="EA430" s="71" t="str">
        <f t="shared" si="6951"/>
        <v/>
      </c>
      <c r="EB430" s="71" t="str">
        <f t="shared" si="6952"/>
        <v/>
      </c>
      <c r="EC430" s="71" t="str">
        <f t="shared" si="6953"/>
        <v/>
      </c>
      <c r="ED430" s="71" t="str">
        <f t="shared" si="6954"/>
        <v/>
      </c>
      <c r="EE430" s="71" t="str">
        <f t="shared" si="6955"/>
        <v/>
      </c>
      <c r="EF430" s="71" t="str">
        <f t="shared" si="6956"/>
        <v/>
      </c>
      <c r="EG430" s="71" t="str">
        <f t="shared" si="6957"/>
        <v/>
      </c>
      <c r="EH430" s="71" t="str">
        <f t="shared" si="6958"/>
        <v/>
      </c>
      <c r="EI430" s="71" t="str">
        <f t="shared" si="6959"/>
        <v/>
      </c>
      <c r="EJ430" s="71" t="str">
        <f t="shared" si="6960"/>
        <v/>
      </c>
      <c r="EK430" s="71" t="str">
        <f t="shared" si="6961"/>
        <v/>
      </c>
      <c r="EL430" s="71" t="str">
        <f t="shared" si="6962"/>
        <v/>
      </c>
      <c r="EM430" s="71" t="str">
        <f t="shared" si="6963"/>
        <v/>
      </c>
      <c r="EN430" s="71" t="str">
        <f t="shared" si="6964"/>
        <v/>
      </c>
      <c r="EO430" s="71" t="str">
        <f t="shared" si="6965"/>
        <v/>
      </c>
      <c r="EP430" s="71" t="str">
        <f t="shared" si="6966"/>
        <v/>
      </c>
      <c r="EQ430" s="71" t="str">
        <f t="shared" si="6967"/>
        <v/>
      </c>
      <c r="ER430" s="71" t="str">
        <f t="shared" si="6968"/>
        <v/>
      </c>
      <c r="ES430" s="71" t="str">
        <f t="shared" si="6969"/>
        <v/>
      </c>
      <c r="ET430" s="71" t="str">
        <f t="shared" si="6970"/>
        <v/>
      </c>
      <c r="EU430" s="71" t="str">
        <f t="shared" si="6971"/>
        <v/>
      </c>
      <c r="EV430" s="71" t="str">
        <f t="shared" si="6972"/>
        <v/>
      </c>
      <c r="EW430" s="71" t="str">
        <f t="shared" si="6973"/>
        <v/>
      </c>
      <c r="EX430" s="71" t="str">
        <f t="shared" si="6974"/>
        <v/>
      </c>
      <c r="EY430" s="71" t="str">
        <f t="shared" si="6975"/>
        <v/>
      </c>
      <c r="EZ430" s="71" t="str">
        <f t="shared" si="6976"/>
        <v/>
      </c>
      <c r="FA430" s="71" t="str">
        <f t="shared" si="6977"/>
        <v/>
      </c>
      <c r="FB430" s="71" t="str">
        <f t="shared" si="6978"/>
        <v/>
      </c>
      <c r="FC430" s="71" t="str">
        <f t="shared" si="6979"/>
        <v/>
      </c>
      <c r="FD430" s="71" t="str">
        <f t="shared" si="6980"/>
        <v/>
      </c>
      <c r="FE430" s="71" t="str">
        <f t="shared" si="6981"/>
        <v/>
      </c>
      <c r="FF430" s="71" t="str">
        <f t="shared" si="6982"/>
        <v/>
      </c>
      <c r="FG430" s="71" t="str">
        <f t="shared" si="6983"/>
        <v/>
      </c>
      <c r="FH430" s="71" t="str">
        <f t="shared" si="6984"/>
        <v/>
      </c>
      <c r="FI430" s="71" t="str">
        <f t="shared" si="6985"/>
        <v/>
      </c>
      <c r="FJ430" s="71" t="str">
        <f t="shared" si="6986"/>
        <v/>
      </c>
      <c r="FK430" s="71" t="str">
        <f t="shared" si="6987"/>
        <v/>
      </c>
      <c r="FL430" s="71" t="str">
        <f t="shared" si="6988"/>
        <v/>
      </c>
      <c r="FM430" s="71" t="str">
        <f t="shared" si="6989"/>
        <v/>
      </c>
      <c r="FN430" s="71" t="str">
        <f t="shared" si="6990"/>
        <v/>
      </c>
      <c r="FO430" s="71" t="str">
        <f t="shared" si="6991"/>
        <v/>
      </c>
      <c r="FP430" s="71" t="str">
        <f t="shared" si="6992"/>
        <v/>
      </c>
      <c r="FQ430" s="71" t="str">
        <f t="shared" si="6993"/>
        <v/>
      </c>
      <c r="FR430" s="71" t="str">
        <f t="shared" si="6994"/>
        <v/>
      </c>
      <c r="FS430" s="71" t="str">
        <f t="shared" si="6995"/>
        <v/>
      </c>
    </row>
    <row r="431" spans="1:175" ht="16.5">
      <c r="A431" s="134"/>
      <c r="B431" s="80" t="s">
        <v>1138</v>
      </c>
      <c r="C431" s="153" t="s">
        <v>1127</v>
      </c>
      <c r="K431" s="150"/>
      <c r="T431" s="152" t="s">
        <v>1139</v>
      </c>
      <c r="U431" s="85" t="s">
        <v>1129</v>
      </c>
      <c r="CN431" s="70" t="str">
        <f t="shared" si="6920"/>
        <v>InitUnitState('IK8F',,,,,,,,,,)</v>
      </c>
      <c r="CO431" s="70" t="str">
        <f t="shared" si="6921"/>
        <v>InitUnitNormal('IK8F',,,,,,,,,,)</v>
      </c>
      <c r="CP431" s="70" t="str">
        <f t="shared" si="6922"/>
        <v>InitUnitMagic('IK8F',,,,,,,,,,)</v>
      </c>
      <c r="CQ431" s="70" t="str">
        <f t="shared" si="6923"/>
        <v>InitUnitAdd('IK8F',,,,,,,,,,)</v>
      </c>
      <c r="CR431" s="70" t="str">
        <f t="shared" si="6924"/>
        <v>InitEquipData('IK8F',,"",,,,,'','','','','','',"ReplaceableTextures\\CommandButtons\\BTNUI_Fuin_06.blp")</v>
      </c>
      <c r="CU431" s="95" t="str">
        <f t="shared" si="6925"/>
        <v>|n</v>
      </c>
      <c r="CV431" s="61" t="str">
        <f t="shared" si="6919"/>
        <v>业力|Cffffc926+50000|r，业力|Cffffc926+12%|n|n|r|Cffaaaaaa○|CffFFD24D土之符印+1|r|r|n|n|Cff00ff7f点击穿戴或脱卸。|r</v>
      </c>
      <c r="CW431" s="60"/>
      <c r="CX431" s="60"/>
      <c r="CY431" s="60"/>
      <c r="CZ431" s="60"/>
      <c r="DA431" s="60"/>
      <c r="DB431" s="71" t="str">
        <f t="shared" si="6926"/>
        <v/>
      </c>
      <c r="DC431" s="71" t="str">
        <f t="shared" si="6927"/>
        <v/>
      </c>
      <c r="DD431" s="71" t="str">
        <f t="shared" si="6928"/>
        <v/>
      </c>
      <c r="DE431" s="71" t="str">
        <f t="shared" si="6929"/>
        <v/>
      </c>
      <c r="DF431" s="71" t="str">
        <f t="shared" si="6930"/>
        <v/>
      </c>
      <c r="DG431" s="71" t="str">
        <f t="shared" si="6931"/>
        <v/>
      </c>
      <c r="DH431" s="71" t="str">
        <f t="shared" si="6932"/>
        <v/>
      </c>
      <c r="DI431" s="71" t="str">
        <f t="shared" si="6933"/>
        <v/>
      </c>
      <c r="DJ431" s="71" t="str">
        <f t="shared" si="6934"/>
        <v/>
      </c>
      <c r="DK431" s="71" t="str">
        <f t="shared" si="6935"/>
        <v/>
      </c>
      <c r="DL431" s="71" t="str">
        <f t="shared" si="6936"/>
        <v/>
      </c>
      <c r="DM431" s="71" t="str">
        <f t="shared" si="6937"/>
        <v/>
      </c>
      <c r="DN431" s="71" t="str">
        <f t="shared" si="6938"/>
        <v/>
      </c>
      <c r="DO431" s="71" t="str">
        <f t="shared" si="6939"/>
        <v/>
      </c>
      <c r="DP431" s="71" t="str">
        <f t="shared" si="6940"/>
        <v/>
      </c>
      <c r="DQ431" s="71" t="str">
        <f t="shared" si="6941"/>
        <v/>
      </c>
      <c r="DR431" s="71" t="str">
        <f t="shared" si="6942"/>
        <v/>
      </c>
      <c r="DS431" s="71" t="str">
        <f t="shared" si="6943"/>
        <v/>
      </c>
      <c r="DT431" s="71" t="str">
        <f t="shared" si="6944"/>
        <v/>
      </c>
      <c r="DU431" s="71" t="str">
        <f t="shared" si="6945"/>
        <v/>
      </c>
      <c r="DV431" s="71" t="str">
        <f t="shared" si="6946"/>
        <v/>
      </c>
      <c r="DW431" s="71" t="str">
        <f t="shared" si="6947"/>
        <v/>
      </c>
      <c r="DX431" s="71" t="str">
        <f t="shared" si="6948"/>
        <v/>
      </c>
      <c r="DY431" s="71" t="str">
        <f t="shared" si="6949"/>
        <v/>
      </c>
      <c r="DZ431" s="71" t="str">
        <f t="shared" si="6950"/>
        <v/>
      </c>
      <c r="EA431" s="71" t="str">
        <f t="shared" si="6951"/>
        <v/>
      </c>
      <c r="EB431" s="71" t="str">
        <f t="shared" si="6952"/>
        <v/>
      </c>
      <c r="EC431" s="71" t="str">
        <f t="shared" si="6953"/>
        <v/>
      </c>
      <c r="ED431" s="71" t="str">
        <f t="shared" si="6954"/>
        <v/>
      </c>
      <c r="EE431" s="71" t="str">
        <f t="shared" si="6955"/>
        <v/>
      </c>
      <c r="EF431" s="71" t="str">
        <f t="shared" si="6956"/>
        <v/>
      </c>
      <c r="EG431" s="71" t="str">
        <f t="shared" si="6957"/>
        <v/>
      </c>
      <c r="EH431" s="71" t="str">
        <f t="shared" si="6958"/>
        <v/>
      </c>
      <c r="EI431" s="71" t="str">
        <f t="shared" si="6959"/>
        <v/>
      </c>
      <c r="EJ431" s="71" t="str">
        <f t="shared" si="6960"/>
        <v/>
      </c>
      <c r="EK431" s="71" t="str">
        <f t="shared" si="6961"/>
        <v/>
      </c>
      <c r="EL431" s="71" t="str">
        <f t="shared" si="6962"/>
        <v/>
      </c>
      <c r="EM431" s="71" t="str">
        <f t="shared" si="6963"/>
        <v/>
      </c>
      <c r="EN431" s="71" t="str">
        <f t="shared" si="6964"/>
        <v/>
      </c>
      <c r="EO431" s="71" t="str">
        <f t="shared" si="6965"/>
        <v/>
      </c>
      <c r="EP431" s="71" t="str">
        <f t="shared" si="6966"/>
        <v/>
      </c>
      <c r="EQ431" s="71" t="str">
        <f t="shared" si="6967"/>
        <v/>
      </c>
      <c r="ER431" s="71" t="str">
        <f t="shared" si="6968"/>
        <v/>
      </c>
      <c r="ES431" s="71" t="str">
        <f t="shared" si="6969"/>
        <v/>
      </c>
      <c r="ET431" s="71" t="str">
        <f t="shared" si="6970"/>
        <v/>
      </c>
      <c r="EU431" s="71" t="str">
        <f t="shared" si="6971"/>
        <v/>
      </c>
      <c r="EV431" s="71" t="str">
        <f t="shared" si="6972"/>
        <v/>
      </c>
      <c r="EW431" s="71" t="str">
        <f t="shared" si="6973"/>
        <v/>
      </c>
      <c r="EX431" s="71" t="str">
        <f t="shared" si="6974"/>
        <v/>
      </c>
      <c r="EY431" s="71" t="str">
        <f t="shared" si="6975"/>
        <v/>
      </c>
      <c r="EZ431" s="71" t="str">
        <f t="shared" si="6976"/>
        <v/>
      </c>
      <c r="FA431" s="71" t="str">
        <f t="shared" si="6977"/>
        <v/>
      </c>
      <c r="FB431" s="71" t="str">
        <f t="shared" si="6978"/>
        <v/>
      </c>
      <c r="FC431" s="71" t="str">
        <f t="shared" si="6979"/>
        <v/>
      </c>
      <c r="FD431" s="71" t="str">
        <f t="shared" si="6980"/>
        <v/>
      </c>
      <c r="FE431" s="71" t="str">
        <f t="shared" si="6981"/>
        <v/>
      </c>
      <c r="FF431" s="71" t="str">
        <f t="shared" si="6982"/>
        <v/>
      </c>
      <c r="FG431" s="71" t="str">
        <f t="shared" si="6983"/>
        <v/>
      </c>
      <c r="FH431" s="71" t="str">
        <f t="shared" si="6984"/>
        <v/>
      </c>
      <c r="FI431" s="71" t="str">
        <f t="shared" si="6985"/>
        <v/>
      </c>
      <c r="FJ431" s="71" t="str">
        <f t="shared" si="6986"/>
        <v/>
      </c>
      <c r="FK431" s="71" t="str">
        <f t="shared" si="6987"/>
        <v/>
      </c>
      <c r="FL431" s="71" t="str">
        <f t="shared" si="6988"/>
        <v/>
      </c>
      <c r="FM431" s="71" t="str">
        <f t="shared" si="6989"/>
        <v/>
      </c>
      <c r="FN431" s="71" t="str">
        <f t="shared" si="6990"/>
        <v/>
      </c>
      <c r="FO431" s="71" t="str">
        <f t="shared" si="6991"/>
        <v/>
      </c>
      <c r="FP431" s="71" t="str">
        <f t="shared" si="6992"/>
        <v/>
      </c>
      <c r="FQ431" s="71" t="str">
        <f t="shared" si="6993"/>
        <v/>
      </c>
      <c r="FR431" s="71" t="str">
        <f t="shared" si="6994"/>
        <v/>
      </c>
      <c r="FS431" s="71" t="str">
        <f t="shared" si="6995"/>
        <v/>
      </c>
    </row>
    <row r="432" spans="1:175" ht="16.5">
      <c r="A432" s="134"/>
      <c r="B432" s="80" t="s">
        <v>1140</v>
      </c>
      <c r="C432" s="153" t="s">
        <v>1127</v>
      </c>
      <c r="K432" s="150"/>
      <c r="T432" s="152" t="s">
        <v>1141</v>
      </c>
      <c r="U432" s="85" t="s">
        <v>1129</v>
      </c>
      <c r="CN432" s="70" t="str">
        <f t="shared" si="6920"/>
        <v>InitUnitState('IK8G',,,,,,,,,,)</v>
      </c>
      <c r="CO432" s="70" t="str">
        <f t="shared" si="6921"/>
        <v>InitUnitNormal('IK8G',,,,,,,,,,)</v>
      </c>
      <c r="CP432" s="70" t="str">
        <f t="shared" si="6922"/>
        <v>InitUnitMagic('IK8G',,,,,,,,,,)</v>
      </c>
      <c r="CQ432" s="70" t="str">
        <f t="shared" si="6923"/>
        <v>InitUnitAdd('IK8G',,,,,,,,,,)</v>
      </c>
      <c r="CR432" s="70" t="str">
        <f t="shared" si="6924"/>
        <v>InitEquipData('IK8G',,"",,,,,'','','','','','',"ReplaceableTextures\\CommandButtons\\BTNUI_Fuin_07.blp")</v>
      </c>
      <c r="CU432" s="95" t="str">
        <f t="shared" si="6925"/>
        <v>|n</v>
      </c>
      <c r="CV432" s="61" t="str">
        <f t="shared" si="6919"/>
        <v>业力|Cffffc926+50000|r，业力|Cffffc926+12%|n|n|r|Cffaaaaaa○|CffFFD24D光之符印+1|r|r|n|n|Cff00ff7f点击穿戴或脱卸。|r</v>
      </c>
      <c r="CW432" s="60"/>
      <c r="CX432" s="60"/>
      <c r="CY432" s="60"/>
      <c r="CZ432" s="60"/>
      <c r="DA432" s="60"/>
      <c r="DB432" s="71" t="str">
        <f t="shared" si="6926"/>
        <v/>
      </c>
      <c r="DC432" s="71" t="str">
        <f t="shared" si="6927"/>
        <v/>
      </c>
      <c r="DD432" s="71" t="str">
        <f t="shared" si="6928"/>
        <v/>
      </c>
      <c r="DE432" s="71" t="str">
        <f t="shared" si="6929"/>
        <v/>
      </c>
      <c r="DF432" s="71" t="str">
        <f t="shared" si="6930"/>
        <v/>
      </c>
      <c r="DG432" s="71" t="str">
        <f t="shared" si="6931"/>
        <v/>
      </c>
      <c r="DH432" s="71" t="str">
        <f t="shared" si="6932"/>
        <v/>
      </c>
      <c r="DI432" s="71" t="str">
        <f t="shared" si="6933"/>
        <v/>
      </c>
      <c r="DJ432" s="71" t="str">
        <f t="shared" si="6934"/>
        <v/>
      </c>
      <c r="DK432" s="71" t="str">
        <f t="shared" si="6935"/>
        <v/>
      </c>
      <c r="DL432" s="71" t="str">
        <f t="shared" si="6936"/>
        <v/>
      </c>
      <c r="DM432" s="71" t="str">
        <f t="shared" si="6937"/>
        <v/>
      </c>
      <c r="DN432" s="71" t="str">
        <f t="shared" si="6938"/>
        <v/>
      </c>
      <c r="DO432" s="71" t="str">
        <f t="shared" si="6939"/>
        <v/>
      </c>
      <c r="DP432" s="71" t="str">
        <f t="shared" si="6940"/>
        <v/>
      </c>
      <c r="DQ432" s="71" t="str">
        <f t="shared" si="6941"/>
        <v/>
      </c>
      <c r="DR432" s="71" t="str">
        <f t="shared" si="6942"/>
        <v/>
      </c>
      <c r="DS432" s="71" t="str">
        <f t="shared" si="6943"/>
        <v/>
      </c>
      <c r="DT432" s="71" t="str">
        <f t="shared" si="6944"/>
        <v/>
      </c>
      <c r="DU432" s="71" t="str">
        <f t="shared" si="6945"/>
        <v/>
      </c>
      <c r="DV432" s="71" t="str">
        <f t="shared" si="6946"/>
        <v/>
      </c>
      <c r="DW432" s="71" t="str">
        <f t="shared" si="6947"/>
        <v/>
      </c>
      <c r="DX432" s="71" t="str">
        <f t="shared" si="6948"/>
        <v/>
      </c>
      <c r="DY432" s="71" t="str">
        <f t="shared" si="6949"/>
        <v/>
      </c>
      <c r="DZ432" s="71" t="str">
        <f t="shared" si="6950"/>
        <v/>
      </c>
      <c r="EA432" s="71" t="str">
        <f t="shared" si="6951"/>
        <v/>
      </c>
      <c r="EB432" s="71" t="str">
        <f t="shared" si="6952"/>
        <v/>
      </c>
      <c r="EC432" s="71" t="str">
        <f t="shared" si="6953"/>
        <v/>
      </c>
      <c r="ED432" s="71" t="str">
        <f t="shared" si="6954"/>
        <v/>
      </c>
      <c r="EE432" s="71" t="str">
        <f t="shared" si="6955"/>
        <v/>
      </c>
      <c r="EF432" s="71" t="str">
        <f t="shared" si="6956"/>
        <v/>
      </c>
      <c r="EG432" s="71" t="str">
        <f t="shared" si="6957"/>
        <v/>
      </c>
      <c r="EH432" s="71" t="str">
        <f t="shared" si="6958"/>
        <v/>
      </c>
      <c r="EI432" s="71" t="str">
        <f t="shared" si="6959"/>
        <v/>
      </c>
      <c r="EJ432" s="71" t="str">
        <f t="shared" si="6960"/>
        <v/>
      </c>
      <c r="EK432" s="71" t="str">
        <f t="shared" si="6961"/>
        <v/>
      </c>
      <c r="EL432" s="71" t="str">
        <f t="shared" si="6962"/>
        <v/>
      </c>
      <c r="EM432" s="71" t="str">
        <f t="shared" si="6963"/>
        <v/>
      </c>
      <c r="EN432" s="71" t="str">
        <f t="shared" si="6964"/>
        <v/>
      </c>
      <c r="EO432" s="71" t="str">
        <f t="shared" si="6965"/>
        <v/>
      </c>
      <c r="EP432" s="71" t="str">
        <f t="shared" si="6966"/>
        <v/>
      </c>
      <c r="EQ432" s="71" t="str">
        <f t="shared" si="6967"/>
        <v/>
      </c>
      <c r="ER432" s="71" t="str">
        <f t="shared" si="6968"/>
        <v/>
      </c>
      <c r="ES432" s="71" t="str">
        <f t="shared" si="6969"/>
        <v/>
      </c>
      <c r="ET432" s="71" t="str">
        <f t="shared" si="6970"/>
        <v/>
      </c>
      <c r="EU432" s="71" t="str">
        <f t="shared" si="6971"/>
        <v/>
      </c>
      <c r="EV432" s="71" t="str">
        <f t="shared" si="6972"/>
        <v/>
      </c>
      <c r="EW432" s="71" t="str">
        <f t="shared" si="6973"/>
        <v/>
      </c>
      <c r="EX432" s="71" t="str">
        <f t="shared" si="6974"/>
        <v/>
      </c>
      <c r="EY432" s="71" t="str">
        <f t="shared" si="6975"/>
        <v/>
      </c>
      <c r="EZ432" s="71" t="str">
        <f t="shared" si="6976"/>
        <v/>
      </c>
      <c r="FA432" s="71" t="str">
        <f t="shared" si="6977"/>
        <v/>
      </c>
      <c r="FB432" s="71" t="str">
        <f t="shared" si="6978"/>
        <v/>
      </c>
      <c r="FC432" s="71" t="str">
        <f t="shared" si="6979"/>
        <v/>
      </c>
      <c r="FD432" s="71" t="str">
        <f t="shared" si="6980"/>
        <v/>
      </c>
      <c r="FE432" s="71" t="str">
        <f t="shared" si="6981"/>
        <v/>
      </c>
      <c r="FF432" s="71" t="str">
        <f t="shared" si="6982"/>
        <v/>
      </c>
      <c r="FG432" s="71" t="str">
        <f t="shared" si="6983"/>
        <v/>
      </c>
      <c r="FH432" s="71" t="str">
        <f t="shared" si="6984"/>
        <v/>
      </c>
      <c r="FI432" s="71" t="str">
        <f t="shared" si="6985"/>
        <v/>
      </c>
      <c r="FJ432" s="71" t="str">
        <f t="shared" si="6986"/>
        <v/>
      </c>
      <c r="FK432" s="71" t="str">
        <f t="shared" si="6987"/>
        <v/>
      </c>
      <c r="FL432" s="71" t="str">
        <f t="shared" si="6988"/>
        <v/>
      </c>
      <c r="FM432" s="71" t="str">
        <f t="shared" si="6989"/>
        <v/>
      </c>
      <c r="FN432" s="71" t="str">
        <f t="shared" si="6990"/>
        <v/>
      </c>
      <c r="FO432" s="71" t="str">
        <f t="shared" si="6991"/>
        <v/>
      </c>
      <c r="FP432" s="71" t="str">
        <f t="shared" si="6992"/>
        <v/>
      </c>
      <c r="FQ432" s="71" t="str">
        <f t="shared" si="6993"/>
        <v/>
      </c>
      <c r="FR432" s="71" t="str">
        <f t="shared" si="6994"/>
        <v/>
      </c>
      <c r="FS432" s="71" t="str">
        <f t="shared" si="6995"/>
        <v/>
      </c>
    </row>
    <row r="433" spans="1:175" ht="16.5">
      <c r="A433" s="134"/>
      <c r="B433" s="80" t="s">
        <v>1142</v>
      </c>
      <c r="C433" s="153" t="s">
        <v>1127</v>
      </c>
      <c r="K433" s="150"/>
      <c r="T433" s="152" t="s">
        <v>1143</v>
      </c>
      <c r="U433" s="85" t="s">
        <v>1129</v>
      </c>
      <c r="CN433" s="70" t="str">
        <f t="shared" si="6920"/>
        <v>InitUnitState('IK8H',,,,,,,,,,)</v>
      </c>
      <c r="CO433" s="70" t="str">
        <f t="shared" si="6921"/>
        <v>InitUnitNormal('IK8H',,,,,,,,,,)</v>
      </c>
      <c r="CP433" s="70" t="str">
        <f t="shared" si="6922"/>
        <v>InitUnitMagic('IK8H',,,,,,,,,,)</v>
      </c>
      <c r="CQ433" s="70" t="str">
        <f t="shared" si="6923"/>
        <v>InitUnitAdd('IK8H',,,,,,,,,,)</v>
      </c>
      <c r="CR433" s="70" t="str">
        <f t="shared" si="6924"/>
        <v>InitEquipData('IK8H',,"",,,,,'','','','','','',"ReplaceableTextures\\CommandButtons\\BTNUI_Fuin_08.blp")</v>
      </c>
      <c r="CU433" s="95" t="str">
        <f t="shared" si="6925"/>
        <v>|n</v>
      </c>
      <c r="CV433" s="61" t="str">
        <f t="shared" si="6919"/>
        <v>业力|Cffffc926+50000|r，业力|Cffffc926+12%|n|n|r|Cffaaaaaa○|CffFFD24D雷之符印+1|r|r|n|n|Cff00ff7f点击穿戴或脱卸。|r</v>
      </c>
      <c r="CW433" s="60"/>
      <c r="CX433" s="60"/>
      <c r="CY433" s="60"/>
      <c r="CZ433" s="60"/>
      <c r="DA433" s="60"/>
      <c r="DB433" s="71" t="str">
        <f t="shared" si="6926"/>
        <v/>
      </c>
      <c r="DC433" s="71" t="str">
        <f t="shared" si="6927"/>
        <v/>
      </c>
      <c r="DD433" s="71" t="str">
        <f t="shared" si="6928"/>
        <v/>
      </c>
      <c r="DE433" s="71" t="str">
        <f t="shared" si="6929"/>
        <v/>
      </c>
      <c r="DF433" s="71" t="str">
        <f t="shared" si="6930"/>
        <v/>
      </c>
      <c r="DG433" s="71" t="str">
        <f t="shared" si="6931"/>
        <v/>
      </c>
      <c r="DH433" s="71" t="str">
        <f t="shared" si="6932"/>
        <v/>
      </c>
      <c r="DI433" s="71" t="str">
        <f t="shared" si="6933"/>
        <v/>
      </c>
      <c r="DJ433" s="71" t="str">
        <f t="shared" si="6934"/>
        <v/>
      </c>
      <c r="DK433" s="71" t="str">
        <f t="shared" si="6935"/>
        <v/>
      </c>
      <c r="DL433" s="71" t="str">
        <f t="shared" si="6936"/>
        <v/>
      </c>
      <c r="DM433" s="71" t="str">
        <f t="shared" si="6937"/>
        <v/>
      </c>
      <c r="DN433" s="71" t="str">
        <f t="shared" si="6938"/>
        <v/>
      </c>
      <c r="DO433" s="71" t="str">
        <f t="shared" si="6939"/>
        <v/>
      </c>
      <c r="DP433" s="71" t="str">
        <f t="shared" si="6940"/>
        <v/>
      </c>
      <c r="DQ433" s="71" t="str">
        <f t="shared" si="6941"/>
        <v/>
      </c>
      <c r="DR433" s="71" t="str">
        <f t="shared" si="6942"/>
        <v/>
      </c>
      <c r="DS433" s="71" t="str">
        <f t="shared" si="6943"/>
        <v/>
      </c>
      <c r="DT433" s="71" t="str">
        <f t="shared" si="6944"/>
        <v/>
      </c>
      <c r="DU433" s="71" t="str">
        <f t="shared" si="6945"/>
        <v/>
      </c>
      <c r="DV433" s="71" t="str">
        <f t="shared" si="6946"/>
        <v/>
      </c>
      <c r="DW433" s="71" t="str">
        <f t="shared" si="6947"/>
        <v/>
      </c>
      <c r="DX433" s="71" t="str">
        <f t="shared" si="6948"/>
        <v/>
      </c>
      <c r="DY433" s="71" t="str">
        <f t="shared" si="6949"/>
        <v/>
      </c>
      <c r="DZ433" s="71" t="str">
        <f t="shared" si="6950"/>
        <v/>
      </c>
      <c r="EA433" s="71" t="str">
        <f t="shared" si="6951"/>
        <v/>
      </c>
      <c r="EB433" s="71" t="str">
        <f t="shared" si="6952"/>
        <v/>
      </c>
      <c r="EC433" s="71" t="str">
        <f t="shared" si="6953"/>
        <v/>
      </c>
      <c r="ED433" s="71" t="str">
        <f t="shared" si="6954"/>
        <v/>
      </c>
      <c r="EE433" s="71" t="str">
        <f t="shared" si="6955"/>
        <v/>
      </c>
      <c r="EF433" s="71" t="str">
        <f t="shared" si="6956"/>
        <v/>
      </c>
      <c r="EG433" s="71" t="str">
        <f t="shared" si="6957"/>
        <v/>
      </c>
      <c r="EH433" s="71" t="str">
        <f t="shared" si="6958"/>
        <v/>
      </c>
      <c r="EI433" s="71" t="str">
        <f t="shared" si="6959"/>
        <v/>
      </c>
      <c r="EJ433" s="71" t="str">
        <f t="shared" si="6960"/>
        <v/>
      </c>
      <c r="EK433" s="71" t="str">
        <f t="shared" si="6961"/>
        <v/>
      </c>
      <c r="EL433" s="71" t="str">
        <f t="shared" si="6962"/>
        <v/>
      </c>
      <c r="EM433" s="71" t="str">
        <f t="shared" si="6963"/>
        <v/>
      </c>
      <c r="EN433" s="71" t="str">
        <f t="shared" si="6964"/>
        <v/>
      </c>
      <c r="EO433" s="71" t="str">
        <f t="shared" si="6965"/>
        <v/>
      </c>
      <c r="EP433" s="71" t="str">
        <f t="shared" si="6966"/>
        <v/>
      </c>
      <c r="EQ433" s="71" t="str">
        <f t="shared" si="6967"/>
        <v/>
      </c>
      <c r="ER433" s="71" t="str">
        <f t="shared" si="6968"/>
        <v/>
      </c>
      <c r="ES433" s="71" t="str">
        <f t="shared" si="6969"/>
        <v/>
      </c>
      <c r="ET433" s="71" t="str">
        <f t="shared" si="6970"/>
        <v/>
      </c>
      <c r="EU433" s="71" t="str">
        <f t="shared" si="6971"/>
        <v/>
      </c>
      <c r="EV433" s="71" t="str">
        <f t="shared" si="6972"/>
        <v/>
      </c>
      <c r="EW433" s="71" t="str">
        <f t="shared" si="6973"/>
        <v/>
      </c>
      <c r="EX433" s="71" t="str">
        <f t="shared" si="6974"/>
        <v/>
      </c>
      <c r="EY433" s="71" t="str">
        <f t="shared" si="6975"/>
        <v/>
      </c>
      <c r="EZ433" s="71" t="str">
        <f t="shared" si="6976"/>
        <v/>
      </c>
      <c r="FA433" s="71" t="str">
        <f t="shared" si="6977"/>
        <v/>
      </c>
      <c r="FB433" s="71" t="str">
        <f t="shared" si="6978"/>
        <v/>
      </c>
      <c r="FC433" s="71" t="str">
        <f t="shared" si="6979"/>
        <v/>
      </c>
      <c r="FD433" s="71" t="str">
        <f t="shared" si="6980"/>
        <v/>
      </c>
      <c r="FE433" s="71" t="str">
        <f t="shared" si="6981"/>
        <v/>
      </c>
      <c r="FF433" s="71" t="str">
        <f t="shared" si="6982"/>
        <v/>
      </c>
      <c r="FG433" s="71" t="str">
        <f t="shared" si="6983"/>
        <v/>
      </c>
      <c r="FH433" s="71" t="str">
        <f t="shared" si="6984"/>
        <v/>
      </c>
      <c r="FI433" s="71" t="str">
        <f t="shared" si="6985"/>
        <v/>
      </c>
      <c r="FJ433" s="71" t="str">
        <f t="shared" si="6986"/>
        <v/>
      </c>
      <c r="FK433" s="71" t="str">
        <f t="shared" si="6987"/>
        <v/>
      </c>
      <c r="FL433" s="71" t="str">
        <f t="shared" si="6988"/>
        <v/>
      </c>
      <c r="FM433" s="71" t="str">
        <f t="shared" si="6989"/>
        <v/>
      </c>
      <c r="FN433" s="71" t="str">
        <f t="shared" si="6990"/>
        <v/>
      </c>
      <c r="FO433" s="71" t="str">
        <f t="shared" si="6991"/>
        <v/>
      </c>
      <c r="FP433" s="71" t="str">
        <f t="shared" si="6992"/>
        <v/>
      </c>
      <c r="FQ433" s="71" t="str">
        <f t="shared" si="6993"/>
        <v/>
      </c>
      <c r="FR433" s="71" t="str">
        <f t="shared" si="6994"/>
        <v/>
      </c>
      <c r="FS433" s="71" t="str">
        <f t="shared" si="6995"/>
        <v/>
      </c>
    </row>
    <row r="434" spans="1:175" ht="16.5">
      <c r="A434" s="134"/>
      <c r="B434" s="80" t="s">
        <v>1144</v>
      </c>
      <c r="C434" s="153" t="s">
        <v>1127</v>
      </c>
      <c r="K434" s="151"/>
      <c r="T434" s="152" t="s">
        <v>1145</v>
      </c>
      <c r="U434" s="85" t="s">
        <v>1129</v>
      </c>
      <c r="CN434" s="70" t="str">
        <f t="shared" si="6920"/>
        <v>InitUnitState('IK8I',,,,,,,,,,)</v>
      </c>
      <c r="CO434" s="70" t="str">
        <f t="shared" si="6921"/>
        <v>InitUnitNormal('IK8I',,,,,,,,,,)</v>
      </c>
      <c r="CP434" s="70" t="str">
        <f t="shared" si="6922"/>
        <v>InitUnitMagic('IK8I',,,,,,,,,,)</v>
      </c>
      <c r="CQ434" s="70" t="str">
        <f t="shared" si="6923"/>
        <v>InitUnitAdd('IK8I',,,,,,,,,,)</v>
      </c>
      <c r="CR434" s="70" t="str">
        <f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InitEquipData('IK8I',,"",,,,,'','','','','','',"ReplaceableTextures\\CommandButtons\\BTNI014.blp")</v>
      </c>
      <c r="CU434" s="95" t="str">
        <f t="shared" si="6925"/>
        <v>|n</v>
      </c>
      <c r="CV434" s="61" t="str">
        <f t="shared" si="6919"/>
        <v>业力|Cffffc926+50000|r，业力|Cffffc926+12%|n|n|r|Cffaaaaaa○|CffFFD24D暗之符印+1|r|r|n|n|Cff00ff7f点击穿戴或脱卸。|r</v>
      </c>
      <c r="CW434" s="60"/>
      <c r="CX434" s="60"/>
      <c r="CY434" s="60"/>
      <c r="CZ434" s="60"/>
      <c r="DA434" s="60"/>
      <c r="DB434" s="71" t="str">
        <f t="shared" si="6926"/>
        <v/>
      </c>
      <c r="DC434" s="71" t="str">
        <f t="shared" si="6927"/>
        <v/>
      </c>
      <c r="DD434" s="71" t="str">
        <f t="shared" si="6928"/>
        <v/>
      </c>
      <c r="DE434" s="71" t="str">
        <f t="shared" si="6929"/>
        <v/>
      </c>
      <c r="DF434" s="71" t="str">
        <f t="shared" si="6930"/>
        <v/>
      </c>
      <c r="DG434" s="71" t="str">
        <f t="shared" si="6931"/>
        <v/>
      </c>
      <c r="DH434" s="71" t="str">
        <f t="shared" si="6932"/>
        <v/>
      </c>
      <c r="DI434" s="71" t="str">
        <f t="shared" si="6933"/>
        <v/>
      </c>
      <c r="DJ434" s="71" t="str">
        <f t="shared" si="6934"/>
        <v/>
      </c>
      <c r="DK434" s="71" t="str">
        <f t="shared" si="6935"/>
        <v/>
      </c>
      <c r="DL434" s="71" t="str">
        <f t="shared" si="6936"/>
        <v/>
      </c>
      <c r="DM434" s="71" t="str">
        <f t="shared" si="6937"/>
        <v/>
      </c>
      <c r="DN434" s="71" t="str">
        <f t="shared" si="6938"/>
        <v/>
      </c>
      <c r="DO434" s="71" t="str">
        <f t="shared" si="6939"/>
        <v/>
      </c>
      <c r="DP434" s="71" t="str">
        <f t="shared" si="6940"/>
        <v/>
      </c>
      <c r="DQ434" s="71" t="str">
        <f t="shared" si="6941"/>
        <v/>
      </c>
      <c r="DR434" s="71" t="str">
        <f t="shared" si="6942"/>
        <v/>
      </c>
      <c r="DS434" s="71" t="str">
        <f t="shared" si="6943"/>
        <v/>
      </c>
      <c r="DT434" s="71" t="str">
        <f t="shared" si="6944"/>
        <v/>
      </c>
      <c r="DU434" s="71" t="str">
        <f t="shared" si="6945"/>
        <v/>
      </c>
      <c r="DV434" s="71" t="str">
        <f t="shared" si="6946"/>
        <v/>
      </c>
      <c r="DW434" s="71" t="str">
        <f t="shared" si="6947"/>
        <v/>
      </c>
      <c r="DX434" s="71" t="str">
        <f t="shared" si="6948"/>
        <v/>
      </c>
      <c r="DY434" s="71" t="str">
        <f t="shared" si="6949"/>
        <v/>
      </c>
      <c r="DZ434" s="71" t="str">
        <f t="shared" si="6950"/>
        <v/>
      </c>
      <c r="EA434" s="71" t="str">
        <f t="shared" si="6951"/>
        <v/>
      </c>
      <c r="EB434" s="71" t="str">
        <f t="shared" si="6952"/>
        <v/>
      </c>
      <c r="EC434" s="71" t="str">
        <f t="shared" si="6953"/>
        <v/>
      </c>
      <c r="ED434" s="71" t="str">
        <f t="shared" si="6954"/>
        <v/>
      </c>
      <c r="EE434" s="71" t="str">
        <f t="shared" si="6955"/>
        <v/>
      </c>
      <c r="EF434" s="71" t="str">
        <f t="shared" si="6956"/>
        <v/>
      </c>
      <c r="EG434" s="71" t="str">
        <f t="shared" si="6957"/>
        <v/>
      </c>
      <c r="EH434" s="71" t="str">
        <f t="shared" si="6958"/>
        <v/>
      </c>
      <c r="EI434" s="71" t="str">
        <f t="shared" si="6959"/>
        <v/>
      </c>
      <c r="EJ434" s="71" t="str">
        <f t="shared" si="6960"/>
        <v/>
      </c>
      <c r="EK434" s="71" t="str">
        <f t="shared" si="6961"/>
        <v/>
      </c>
      <c r="EL434" s="71" t="str">
        <f t="shared" si="6962"/>
        <v/>
      </c>
      <c r="EM434" s="71" t="str">
        <f t="shared" si="6963"/>
        <v/>
      </c>
      <c r="EN434" s="71" t="str">
        <f t="shared" si="6964"/>
        <v/>
      </c>
      <c r="EO434" s="71" t="str">
        <f t="shared" si="6965"/>
        <v/>
      </c>
      <c r="EP434" s="71" t="str">
        <f t="shared" si="6966"/>
        <v/>
      </c>
      <c r="EQ434" s="71" t="str">
        <f t="shared" si="6967"/>
        <v/>
      </c>
      <c r="ER434" s="71" t="str">
        <f t="shared" si="6968"/>
        <v/>
      </c>
      <c r="ES434" s="71" t="str">
        <f t="shared" si="6969"/>
        <v/>
      </c>
      <c r="ET434" s="71" t="str">
        <f t="shared" si="6970"/>
        <v/>
      </c>
      <c r="EU434" s="71" t="str">
        <f t="shared" si="6971"/>
        <v/>
      </c>
      <c r="EV434" s="71" t="str">
        <f t="shared" si="6972"/>
        <v/>
      </c>
      <c r="EW434" s="71" t="str">
        <f t="shared" si="6973"/>
        <v/>
      </c>
      <c r="EX434" s="71" t="str">
        <f t="shared" si="6974"/>
        <v/>
      </c>
      <c r="EY434" s="71" t="str">
        <f t="shared" si="6975"/>
        <v/>
      </c>
      <c r="EZ434" s="71" t="str">
        <f t="shared" si="6976"/>
        <v/>
      </c>
      <c r="FA434" s="71" t="str">
        <f t="shared" si="6977"/>
        <v/>
      </c>
      <c r="FB434" s="71" t="str">
        <f t="shared" si="6978"/>
        <v/>
      </c>
      <c r="FC434" s="71" t="str">
        <f t="shared" si="6979"/>
        <v/>
      </c>
      <c r="FD434" s="71" t="str">
        <f t="shared" si="6980"/>
        <v/>
      </c>
      <c r="FE434" s="71" t="str">
        <f t="shared" si="6981"/>
        <v/>
      </c>
      <c r="FF434" s="71" t="str">
        <f t="shared" si="6982"/>
        <v/>
      </c>
      <c r="FG434" s="71" t="str">
        <f t="shared" si="6983"/>
        <v/>
      </c>
      <c r="FH434" s="71" t="str">
        <f t="shared" si="6984"/>
        <v/>
      </c>
      <c r="FI434" s="71" t="str">
        <f t="shared" si="6985"/>
        <v/>
      </c>
      <c r="FJ434" s="71" t="str">
        <f t="shared" si="6986"/>
        <v/>
      </c>
      <c r="FK434" s="71" t="str">
        <f t="shared" si="6987"/>
        <v/>
      </c>
      <c r="FL434" s="71" t="str">
        <f t="shared" si="6988"/>
        <v/>
      </c>
      <c r="FM434" s="71" t="str">
        <f t="shared" si="6989"/>
        <v/>
      </c>
      <c r="FN434" s="71" t="str">
        <f t="shared" si="6990"/>
        <v/>
      </c>
      <c r="FO434" s="71" t="str">
        <f t="shared" si="6991"/>
        <v/>
      </c>
      <c r="FP434" s="71" t="str">
        <f t="shared" si="6992"/>
        <v/>
      </c>
      <c r="FQ434" s="71" t="str">
        <f t="shared" si="6993"/>
        <v/>
      </c>
      <c r="FR434" s="71" t="str">
        <f t="shared" si="6994"/>
        <v/>
      </c>
      <c r="FS434" s="71" t="str">
        <f t="shared" si="6995"/>
        <v/>
      </c>
    </row>
    <row r="435" spans="1:175" ht="16.5">
      <c r="A435" s="133"/>
      <c r="B435" s="80" t="s">
        <v>1146</v>
      </c>
      <c r="C435" s="149" t="s">
        <v>1147</v>
      </c>
      <c r="T435" s="155" t="s">
        <v>1148</v>
      </c>
      <c r="U435" s="85" t="s">
        <v>1149</v>
      </c>
      <c r="CN435" s="70" t="str">
        <f t="shared" si="6312"/>
        <v>InitUnitState('IK91',,,,,,,,,,)</v>
      </c>
      <c r="CO435" s="70" t="str">
        <f t="shared" si="6313"/>
        <v>InitUnitNormal('IK91',,,,,,,,,,)</v>
      </c>
      <c r="CP435" s="70" t="str">
        <f t="shared" si="6314"/>
        <v>InitUnitMagic('IK91',,,,,,,,,,)</v>
      </c>
      <c r="CQ435" s="70" t="str">
        <f t="shared" si="6315"/>
        <v>InitUnitAdd('IK91',,,,,,,,,,)</v>
      </c>
      <c r="CR435" s="70" t="str">
        <f t="shared" ref="CR435:CR441" si="6996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InitEquipData('IK91',,"",,,,,'','','','','','',"ReplaceableTextures\\CommandButtons\\BTNUI_Fuin_02.blp")</v>
      </c>
      <c r="CU435" s="95" t="str">
        <f t="shared" si="6316"/>
        <v>|n</v>
      </c>
      <c r="CV435" s="61" t="str">
        <f t="shared" si="6919"/>
        <v>为|Cffffc926史诗品质|r的|Cffffc926宝物|r附加一条|Cffffc926金之符印|r属性。|n|n|Cff00ff7f点击可将刻印镶嵌至指定史诗品质的宝物。|n|r|Cffff0000镶嵌后不可拆卸和替换。|r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317"/>
        <v/>
      </c>
      <c r="DC435" s="71" t="str">
        <f t="shared" si="6318"/>
        <v/>
      </c>
      <c r="DD435" s="71" t="str">
        <f t="shared" si="6319"/>
        <v/>
      </c>
      <c r="DE435" s="71" t="str">
        <f t="shared" si="6320"/>
        <v/>
      </c>
      <c r="DF435" s="71" t="str">
        <f t="shared" si="6321"/>
        <v/>
      </c>
      <c r="DG435" s="71" t="str">
        <f t="shared" si="6322"/>
        <v/>
      </c>
      <c r="DH435" s="71" t="str">
        <f t="shared" si="6323"/>
        <v/>
      </c>
      <c r="DI435" s="71" t="str">
        <f t="shared" si="6324"/>
        <v/>
      </c>
      <c r="DJ435" s="71" t="str">
        <f t="shared" si="6325"/>
        <v/>
      </c>
      <c r="DK435" s="71" t="str">
        <f t="shared" si="6326"/>
        <v/>
      </c>
      <c r="DL435" s="71" t="str">
        <f t="shared" si="6327"/>
        <v/>
      </c>
      <c r="DM435" s="71" t="str">
        <f t="shared" si="6328"/>
        <v/>
      </c>
      <c r="DN435" s="71" t="str">
        <f t="shared" si="6329"/>
        <v/>
      </c>
      <c r="DO435" s="71" t="str">
        <f t="shared" si="6330"/>
        <v/>
      </c>
      <c r="DP435" s="71" t="str">
        <f t="shared" si="6331"/>
        <v/>
      </c>
      <c r="DQ435" s="71" t="str">
        <f t="shared" si="6332"/>
        <v/>
      </c>
      <c r="DR435" s="71" t="str">
        <f t="shared" si="6333"/>
        <v/>
      </c>
      <c r="DS435" s="71" t="str">
        <f t="shared" si="6334"/>
        <v/>
      </c>
      <c r="DT435" s="71" t="str">
        <f t="shared" si="6335"/>
        <v/>
      </c>
      <c r="DU435" s="71" t="str">
        <f t="shared" si="6336"/>
        <v/>
      </c>
      <c r="DV435" s="71" t="str">
        <f t="shared" si="6337"/>
        <v/>
      </c>
      <c r="DW435" s="71" t="str">
        <f t="shared" si="6338"/>
        <v/>
      </c>
      <c r="DX435" s="71" t="str">
        <f t="shared" si="6339"/>
        <v/>
      </c>
      <c r="DY435" s="71" t="str">
        <f t="shared" si="6340"/>
        <v/>
      </c>
      <c r="DZ435" s="71" t="str">
        <f t="shared" si="6341"/>
        <v/>
      </c>
      <c r="EA435" s="71" t="str">
        <f t="shared" si="6342"/>
        <v/>
      </c>
      <c r="EB435" s="71" t="str">
        <f t="shared" si="6343"/>
        <v/>
      </c>
      <c r="EC435" s="71" t="str">
        <f t="shared" si="6344"/>
        <v/>
      </c>
      <c r="ED435" s="71" t="str">
        <f t="shared" si="6345"/>
        <v/>
      </c>
      <c r="EE435" s="71" t="str">
        <f t="shared" si="6346"/>
        <v/>
      </c>
      <c r="EF435" s="71" t="str">
        <f t="shared" si="6347"/>
        <v/>
      </c>
      <c r="EG435" s="71" t="str">
        <f t="shared" si="6348"/>
        <v/>
      </c>
      <c r="EH435" s="71" t="str">
        <f t="shared" si="6349"/>
        <v/>
      </c>
      <c r="EI435" s="71" t="str">
        <f t="shared" si="6350"/>
        <v/>
      </c>
      <c r="EJ435" s="71" t="str">
        <f t="shared" si="6351"/>
        <v/>
      </c>
      <c r="EK435" s="71" t="str">
        <f t="shared" si="6352"/>
        <v/>
      </c>
      <c r="EL435" s="71" t="str">
        <f t="shared" si="6353"/>
        <v/>
      </c>
      <c r="EM435" s="71" t="str">
        <f t="shared" si="6354"/>
        <v/>
      </c>
      <c r="EN435" s="71" t="str">
        <f t="shared" si="6355"/>
        <v/>
      </c>
      <c r="EO435" s="71" t="str">
        <f t="shared" si="6356"/>
        <v/>
      </c>
      <c r="EP435" s="71" t="str">
        <f t="shared" si="6357"/>
        <v/>
      </c>
      <c r="EQ435" s="71" t="str">
        <f t="shared" si="6358"/>
        <v/>
      </c>
      <c r="ER435" s="71" t="str">
        <f t="shared" si="6359"/>
        <v/>
      </c>
      <c r="ES435" s="71" t="str">
        <f t="shared" si="6360"/>
        <v/>
      </c>
      <c r="ET435" s="71" t="str">
        <f t="shared" si="6361"/>
        <v/>
      </c>
      <c r="EU435" s="71" t="str">
        <f t="shared" si="6362"/>
        <v/>
      </c>
      <c r="EV435" s="71" t="str">
        <f t="shared" si="6363"/>
        <v/>
      </c>
      <c r="EW435" s="71" t="str">
        <f t="shared" si="6364"/>
        <v/>
      </c>
      <c r="EX435" s="71" t="str">
        <f t="shared" si="6365"/>
        <v/>
      </c>
      <c r="EY435" s="71" t="str">
        <f t="shared" si="6366"/>
        <v/>
      </c>
      <c r="EZ435" s="71" t="str">
        <f t="shared" si="6367"/>
        <v/>
      </c>
      <c r="FA435" s="71" t="str">
        <f t="shared" si="6368"/>
        <v/>
      </c>
      <c r="FB435" s="71" t="str">
        <f t="shared" si="6369"/>
        <v/>
      </c>
      <c r="FC435" s="71" t="str">
        <f t="shared" si="6370"/>
        <v/>
      </c>
      <c r="FD435" s="71" t="str">
        <f t="shared" si="6371"/>
        <v/>
      </c>
      <c r="FE435" s="71" t="str">
        <f t="shared" si="6372"/>
        <v/>
      </c>
      <c r="FF435" s="71" t="str">
        <f t="shared" si="6373"/>
        <v/>
      </c>
      <c r="FG435" s="71" t="str">
        <f t="shared" si="6374"/>
        <v/>
      </c>
      <c r="FH435" s="71" t="str">
        <f t="shared" si="6375"/>
        <v/>
      </c>
      <c r="FI435" s="71" t="str">
        <f t="shared" si="6376"/>
        <v/>
      </c>
      <c r="FJ435" s="71" t="str">
        <f t="shared" si="6377"/>
        <v/>
      </c>
      <c r="FK435" s="71" t="str">
        <f t="shared" si="6378"/>
        <v/>
      </c>
      <c r="FL435" s="71" t="str">
        <f t="shared" si="6379"/>
        <v/>
      </c>
      <c r="FM435" s="71" t="str">
        <f t="shared" si="6380"/>
        <v/>
      </c>
      <c r="FN435" s="71" t="str">
        <f t="shared" si="6381"/>
        <v/>
      </c>
      <c r="FO435" s="71" t="str">
        <f t="shared" si="6382"/>
        <v/>
      </c>
      <c r="FP435" s="71" t="str">
        <f t="shared" si="6383"/>
        <v/>
      </c>
      <c r="FQ435" s="71" t="str">
        <f t="shared" si="6384"/>
        <v/>
      </c>
      <c r="FR435" s="71" t="str">
        <f t="shared" si="6385"/>
        <v/>
      </c>
      <c r="FS435" s="71" t="str">
        <f t="shared" si="6386"/>
        <v/>
      </c>
    </row>
    <row r="436" spans="1:175" ht="16.5">
      <c r="A436" s="133"/>
      <c r="B436" s="80" t="s">
        <v>1150</v>
      </c>
      <c r="C436" s="150" t="s">
        <v>1151</v>
      </c>
      <c r="T436" s="156" t="s">
        <v>1152</v>
      </c>
      <c r="U436" s="85" t="s">
        <v>1153</v>
      </c>
      <c r="CN436" s="70" t="str">
        <f t="shared" si="6312"/>
        <v>InitUnitState('IK92',,,,,,,,,,)</v>
      </c>
      <c r="CO436" s="70" t="str">
        <f t="shared" si="6313"/>
        <v>InitUnitNormal('IK92',,,,,,,,,,)</v>
      </c>
      <c r="CP436" s="70" t="str">
        <f t="shared" si="6314"/>
        <v>InitUnitMagic('IK92',,,,,,,,,,)</v>
      </c>
      <c r="CQ436" s="70" t="str">
        <f t="shared" si="6315"/>
        <v>InitUnitAdd('IK92',,,,,,,,,,)</v>
      </c>
      <c r="CR436" s="70" t="str">
        <f t="shared" si="6996"/>
        <v>InitEquipData('IK92',,"",,,,,'','','','','','',"ReplaceableTextures\\CommandButtons\\BTNUI_Fuin_03.blp")</v>
      </c>
      <c r="CU436" s="95" t="str">
        <f t="shared" si="6316"/>
        <v>|n</v>
      </c>
      <c r="CV436" s="61" t="str">
        <f t="shared" si="6919"/>
        <v>为|Cffffc926史诗品质|r的|Cffffc926宝物|r附加一条|Cffffc926木之符印|r属性。|n|n|Cff00ff7f点击可将刻印镶嵌至指定史诗品质的宝物。|n|r|Cffff0000镶嵌后不可拆卸和替换。|r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317"/>
        <v/>
      </c>
      <c r="DC436" s="71" t="str">
        <f t="shared" si="6318"/>
        <v/>
      </c>
      <c r="DD436" s="71" t="str">
        <f t="shared" si="6319"/>
        <v/>
      </c>
      <c r="DE436" s="71" t="str">
        <f t="shared" si="6320"/>
        <v/>
      </c>
      <c r="DF436" s="71" t="str">
        <f t="shared" si="6321"/>
        <v/>
      </c>
      <c r="DG436" s="71" t="str">
        <f t="shared" si="6322"/>
        <v/>
      </c>
      <c r="DH436" s="71" t="str">
        <f t="shared" si="6323"/>
        <v/>
      </c>
      <c r="DI436" s="71" t="str">
        <f t="shared" si="6324"/>
        <v/>
      </c>
      <c r="DJ436" s="71" t="str">
        <f t="shared" si="6325"/>
        <v/>
      </c>
      <c r="DK436" s="71" t="str">
        <f t="shared" si="6326"/>
        <v/>
      </c>
      <c r="DL436" s="71" t="str">
        <f t="shared" si="6327"/>
        <v/>
      </c>
      <c r="DM436" s="71" t="str">
        <f t="shared" si="6328"/>
        <v/>
      </c>
      <c r="DN436" s="71" t="str">
        <f t="shared" si="6329"/>
        <v/>
      </c>
      <c r="DO436" s="71" t="str">
        <f t="shared" si="6330"/>
        <v/>
      </c>
      <c r="DP436" s="71" t="str">
        <f t="shared" si="6331"/>
        <v/>
      </c>
      <c r="DQ436" s="71" t="str">
        <f t="shared" si="6332"/>
        <v/>
      </c>
      <c r="DR436" s="71" t="str">
        <f t="shared" si="6333"/>
        <v/>
      </c>
      <c r="DS436" s="71" t="str">
        <f t="shared" si="6334"/>
        <v/>
      </c>
      <c r="DT436" s="71" t="str">
        <f t="shared" si="6335"/>
        <v/>
      </c>
      <c r="DU436" s="71" t="str">
        <f t="shared" si="6336"/>
        <v/>
      </c>
      <c r="DV436" s="71" t="str">
        <f t="shared" si="6337"/>
        <v/>
      </c>
      <c r="DW436" s="71" t="str">
        <f t="shared" si="6338"/>
        <v/>
      </c>
      <c r="DX436" s="71" t="str">
        <f t="shared" si="6339"/>
        <v/>
      </c>
      <c r="DY436" s="71" t="str">
        <f t="shared" si="6340"/>
        <v/>
      </c>
      <c r="DZ436" s="71" t="str">
        <f t="shared" si="6341"/>
        <v/>
      </c>
      <c r="EA436" s="71" t="str">
        <f t="shared" si="6342"/>
        <v/>
      </c>
      <c r="EB436" s="71" t="str">
        <f t="shared" si="6343"/>
        <v/>
      </c>
      <c r="EC436" s="71" t="str">
        <f t="shared" si="6344"/>
        <v/>
      </c>
      <c r="ED436" s="71" t="str">
        <f t="shared" si="6345"/>
        <v/>
      </c>
      <c r="EE436" s="71" t="str">
        <f t="shared" si="6346"/>
        <v/>
      </c>
      <c r="EF436" s="71" t="str">
        <f t="shared" si="6347"/>
        <v/>
      </c>
      <c r="EG436" s="71" t="str">
        <f t="shared" si="6348"/>
        <v/>
      </c>
      <c r="EH436" s="71" t="str">
        <f t="shared" si="6349"/>
        <v/>
      </c>
      <c r="EI436" s="71" t="str">
        <f t="shared" si="6350"/>
        <v/>
      </c>
      <c r="EJ436" s="71" t="str">
        <f t="shared" si="6351"/>
        <v/>
      </c>
      <c r="EK436" s="71" t="str">
        <f t="shared" si="6352"/>
        <v/>
      </c>
      <c r="EL436" s="71" t="str">
        <f t="shared" si="6353"/>
        <v/>
      </c>
      <c r="EM436" s="71" t="str">
        <f t="shared" si="6354"/>
        <v/>
      </c>
      <c r="EN436" s="71" t="str">
        <f t="shared" si="6355"/>
        <v/>
      </c>
      <c r="EO436" s="71" t="str">
        <f t="shared" si="6356"/>
        <v/>
      </c>
      <c r="EP436" s="71" t="str">
        <f t="shared" si="6357"/>
        <v/>
      </c>
      <c r="EQ436" s="71" t="str">
        <f t="shared" si="6358"/>
        <v/>
      </c>
      <c r="ER436" s="71" t="str">
        <f t="shared" si="6359"/>
        <v/>
      </c>
      <c r="ES436" s="71" t="str">
        <f t="shared" si="6360"/>
        <v/>
      </c>
      <c r="ET436" s="71" t="str">
        <f t="shared" si="6361"/>
        <v/>
      </c>
      <c r="EU436" s="71" t="str">
        <f t="shared" si="6362"/>
        <v/>
      </c>
      <c r="EV436" s="71" t="str">
        <f t="shared" si="6363"/>
        <v/>
      </c>
      <c r="EW436" s="71" t="str">
        <f t="shared" si="6364"/>
        <v/>
      </c>
      <c r="EX436" s="71" t="str">
        <f t="shared" si="6365"/>
        <v/>
      </c>
      <c r="EY436" s="71" t="str">
        <f t="shared" si="6366"/>
        <v/>
      </c>
      <c r="EZ436" s="71" t="str">
        <f t="shared" si="6367"/>
        <v/>
      </c>
      <c r="FA436" s="71" t="str">
        <f t="shared" si="6368"/>
        <v/>
      </c>
      <c r="FB436" s="71" t="str">
        <f t="shared" si="6369"/>
        <v/>
      </c>
      <c r="FC436" s="71" t="str">
        <f t="shared" si="6370"/>
        <v/>
      </c>
      <c r="FD436" s="71" t="str">
        <f t="shared" si="6371"/>
        <v/>
      </c>
      <c r="FE436" s="71" t="str">
        <f t="shared" si="6372"/>
        <v/>
      </c>
      <c r="FF436" s="71" t="str">
        <f t="shared" si="6373"/>
        <v/>
      </c>
      <c r="FG436" s="71" t="str">
        <f t="shared" si="6374"/>
        <v/>
      </c>
      <c r="FH436" s="71" t="str">
        <f t="shared" si="6375"/>
        <v/>
      </c>
      <c r="FI436" s="71" t="str">
        <f t="shared" si="6376"/>
        <v/>
      </c>
      <c r="FJ436" s="71" t="str">
        <f t="shared" si="6377"/>
        <v/>
      </c>
      <c r="FK436" s="71" t="str">
        <f t="shared" si="6378"/>
        <v/>
      </c>
      <c r="FL436" s="71" t="str">
        <f t="shared" si="6379"/>
        <v/>
      </c>
      <c r="FM436" s="71" t="str">
        <f t="shared" si="6380"/>
        <v/>
      </c>
      <c r="FN436" s="71" t="str">
        <f t="shared" si="6381"/>
        <v/>
      </c>
      <c r="FO436" s="71" t="str">
        <f t="shared" si="6382"/>
        <v/>
      </c>
      <c r="FP436" s="71" t="str">
        <f t="shared" si="6383"/>
        <v/>
      </c>
      <c r="FQ436" s="71" t="str">
        <f t="shared" si="6384"/>
        <v/>
      </c>
      <c r="FR436" s="71" t="str">
        <f t="shared" si="6385"/>
        <v/>
      </c>
      <c r="FS436" s="71" t="str">
        <f t="shared" si="6386"/>
        <v/>
      </c>
    </row>
    <row r="437" spans="1:175" ht="16.5">
      <c r="A437" s="134"/>
      <c r="B437" s="80" t="s">
        <v>1154</v>
      </c>
      <c r="C437" s="150" t="s">
        <v>1155</v>
      </c>
      <c r="T437" s="156" t="s">
        <v>1156</v>
      </c>
      <c r="U437" s="85" t="s">
        <v>1157</v>
      </c>
      <c r="CN437" s="70" t="str">
        <f t="shared" si="6312"/>
        <v>InitUnitState('IK93',,,,,,,,,,)</v>
      </c>
      <c r="CO437" s="70" t="str">
        <f t="shared" si="6313"/>
        <v>InitUnitNormal('IK93',,,,,,,,,,)</v>
      </c>
      <c r="CP437" s="70" t="str">
        <f t="shared" si="6314"/>
        <v>InitUnitMagic('IK93',,,,,,,,,,)</v>
      </c>
      <c r="CQ437" s="70" t="str">
        <f t="shared" si="6315"/>
        <v>InitUnitAdd('IK93',,,,,,,,,,)</v>
      </c>
      <c r="CR437" s="70" t="str">
        <f t="shared" si="6996"/>
        <v>InitEquipData('IK93',,"",,,,,'','','','','','',"ReplaceableTextures\\CommandButtons\\BTNUI_Fuin_04.blp")</v>
      </c>
      <c r="CU437" s="95" t="str">
        <f t="shared" si="6316"/>
        <v>|n</v>
      </c>
      <c r="CV437" s="61" t="str">
        <f t="shared" si="6919"/>
        <v>为|Cffffc926史诗品质|r的|Cffffc926宝物|r附加一条|Cffffc926水之符印|r属性。|n|n|Cff00ff7f点击可将刻印镶嵌至指定史诗品质的宝物。|n|r|Cffff0000镶嵌后不可拆卸和替换。|r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317"/>
        <v/>
      </c>
      <c r="DC437" s="71" t="str">
        <f t="shared" si="6318"/>
        <v/>
      </c>
      <c r="DD437" s="71" t="str">
        <f t="shared" si="6319"/>
        <v/>
      </c>
      <c r="DE437" s="71" t="str">
        <f t="shared" si="6320"/>
        <v/>
      </c>
      <c r="DF437" s="71" t="str">
        <f t="shared" si="6321"/>
        <v/>
      </c>
      <c r="DG437" s="71" t="str">
        <f t="shared" si="6322"/>
        <v/>
      </c>
      <c r="DH437" s="71" t="str">
        <f t="shared" si="6323"/>
        <v/>
      </c>
      <c r="DI437" s="71" t="str">
        <f t="shared" si="6324"/>
        <v/>
      </c>
      <c r="DJ437" s="71" t="str">
        <f t="shared" si="6325"/>
        <v/>
      </c>
      <c r="DK437" s="71" t="str">
        <f t="shared" si="6326"/>
        <v/>
      </c>
      <c r="DL437" s="71" t="str">
        <f t="shared" si="6327"/>
        <v/>
      </c>
      <c r="DM437" s="71" t="str">
        <f t="shared" si="6328"/>
        <v/>
      </c>
      <c r="DN437" s="71" t="str">
        <f t="shared" si="6329"/>
        <v/>
      </c>
      <c r="DO437" s="71" t="str">
        <f t="shared" si="6330"/>
        <v/>
      </c>
      <c r="DP437" s="71" t="str">
        <f t="shared" si="6331"/>
        <v/>
      </c>
      <c r="DQ437" s="71" t="str">
        <f t="shared" si="6332"/>
        <v/>
      </c>
      <c r="DR437" s="71" t="str">
        <f t="shared" si="6333"/>
        <v/>
      </c>
      <c r="DS437" s="71" t="str">
        <f t="shared" si="6334"/>
        <v/>
      </c>
      <c r="DT437" s="71" t="str">
        <f t="shared" si="6335"/>
        <v/>
      </c>
      <c r="DU437" s="71" t="str">
        <f t="shared" si="6336"/>
        <v/>
      </c>
      <c r="DV437" s="71" t="str">
        <f t="shared" si="6337"/>
        <v/>
      </c>
      <c r="DW437" s="71" t="str">
        <f t="shared" si="6338"/>
        <v/>
      </c>
      <c r="DX437" s="71" t="str">
        <f t="shared" si="6339"/>
        <v/>
      </c>
      <c r="DY437" s="71" t="str">
        <f t="shared" si="6340"/>
        <v/>
      </c>
      <c r="DZ437" s="71" t="str">
        <f t="shared" si="6341"/>
        <v/>
      </c>
      <c r="EA437" s="71" t="str">
        <f t="shared" si="6342"/>
        <v/>
      </c>
      <c r="EB437" s="71" t="str">
        <f t="shared" si="6343"/>
        <v/>
      </c>
      <c r="EC437" s="71" t="str">
        <f t="shared" si="6344"/>
        <v/>
      </c>
      <c r="ED437" s="71" t="str">
        <f t="shared" si="6345"/>
        <v/>
      </c>
      <c r="EE437" s="71" t="str">
        <f t="shared" si="6346"/>
        <v/>
      </c>
      <c r="EF437" s="71" t="str">
        <f t="shared" si="6347"/>
        <v/>
      </c>
      <c r="EG437" s="71" t="str">
        <f t="shared" si="6348"/>
        <v/>
      </c>
      <c r="EH437" s="71" t="str">
        <f t="shared" si="6349"/>
        <v/>
      </c>
      <c r="EI437" s="71" t="str">
        <f t="shared" si="6350"/>
        <v/>
      </c>
      <c r="EJ437" s="71" t="str">
        <f t="shared" si="6351"/>
        <v/>
      </c>
      <c r="EK437" s="71" t="str">
        <f t="shared" si="6352"/>
        <v/>
      </c>
      <c r="EL437" s="71" t="str">
        <f t="shared" si="6353"/>
        <v/>
      </c>
      <c r="EM437" s="71" t="str">
        <f t="shared" si="6354"/>
        <v/>
      </c>
      <c r="EN437" s="71" t="str">
        <f t="shared" si="6355"/>
        <v/>
      </c>
      <c r="EO437" s="71" t="str">
        <f t="shared" si="6356"/>
        <v/>
      </c>
      <c r="EP437" s="71" t="str">
        <f t="shared" si="6357"/>
        <v/>
      </c>
      <c r="EQ437" s="71" t="str">
        <f t="shared" si="6358"/>
        <v/>
      </c>
      <c r="ER437" s="71" t="str">
        <f t="shared" si="6359"/>
        <v/>
      </c>
      <c r="ES437" s="71" t="str">
        <f t="shared" si="6360"/>
        <v/>
      </c>
      <c r="ET437" s="71" t="str">
        <f t="shared" si="6361"/>
        <v/>
      </c>
      <c r="EU437" s="71" t="str">
        <f t="shared" si="6362"/>
        <v/>
      </c>
      <c r="EV437" s="71" t="str">
        <f t="shared" si="6363"/>
        <v/>
      </c>
      <c r="EW437" s="71" t="str">
        <f t="shared" si="6364"/>
        <v/>
      </c>
      <c r="EX437" s="71" t="str">
        <f t="shared" si="6365"/>
        <v/>
      </c>
      <c r="EY437" s="71" t="str">
        <f t="shared" si="6366"/>
        <v/>
      </c>
      <c r="EZ437" s="71" t="str">
        <f t="shared" si="6367"/>
        <v/>
      </c>
      <c r="FA437" s="71" t="str">
        <f t="shared" si="6368"/>
        <v/>
      </c>
      <c r="FB437" s="71" t="str">
        <f t="shared" si="6369"/>
        <v/>
      </c>
      <c r="FC437" s="71" t="str">
        <f t="shared" si="6370"/>
        <v/>
      </c>
      <c r="FD437" s="71" t="str">
        <f t="shared" si="6371"/>
        <v/>
      </c>
      <c r="FE437" s="71" t="str">
        <f t="shared" si="6372"/>
        <v/>
      </c>
      <c r="FF437" s="71" t="str">
        <f t="shared" si="6373"/>
        <v/>
      </c>
      <c r="FG437" s="71" t="str">
        <f t="shared" si="6374"/>
        <v/>
      </c>
      <c r="FH437" s="71" t="str">
        <f t="shared" si="6375"/>
        <v/>
      </c>
      <c r="FI437" s="71" t="str">
        <f t="shared" si="6376"/>
        <v/>
      </c>
      <c r="FJ437" s="71" t="str">
        <f t="shared" si="6377"/>
        <v/>
      </c>
      <c r="FK437" s="71" t="str">
        <f t="shared" si="6378"/>
        <v/>
      </c>
      <c r="FL437" s="71" t="str">
        <f t="shared" si="6379"/>
        <v/>
      </c>
      <c r="FM437" s="71" t="str">
        <f t="shared" si="6380"/>
        <v/>
      </c>
      <c r="FN437" s="71" t="str">
        <f t="shared" si="6381"/>
        <v/>
      </c>
      <c r="FO437" s="71" t="str">
        <f t="shared" si="6382"/>
        <v/>
      </c>
      <c r="FP437" s="71" t="str">
        <f t="shared" si="6383"/>
        <v/>
      </c>
      <c r="FQ437" s="71" t="str">
        <f t="shared" si="6384"/>
        <v/>
      </c>
      <c r="FR437" s="71" t="str">
        <f t="shared" si="6385"/>
        <v/>
      </c>
      <c r="FS437" s="71" t="str">
        <f t="shared" si="6386"/>
        <v/>
      </c>
    </row>
    <row r="438" spans="1:175" ht="16.5">
      <c r="A438" s="134"/>
      <c r="B438" s="80" t="s">
        <v>1158</v>
      </c>
      <c r="C438" s="150" t="s">
        <v>1159</v>
      </c>
      <c r="T438" s="156" t="s">
        <v>1160</v>
      </c>
      <c r="U438" s="85" t="s">
        <v>1161</v>
      </c>
      <c r="CN438" s="70" t="str">
        <f t="shared" si="6312"/>
        <v>InitUnitState('IK94',,,,,,,,,,)</v>
      </c>
      <c r="CO438" s="70" t="str">
        <f t="shared" si="6313"/>
        <v>InitUnitNormal('IK94',,,,,,,,,,)</v>
      </c>
      <c r="CP438" s="70" t="str">
        <f t="shared" si="6314"/>
        <v>InitUnitMagic('IK94',,,,,,,,,,)</v>
      </c>
      <c r="CQ438" s="70" t="str">
        <f t="shared" si="6315"/>
        <v>InitUnitAdd('IK94',,,,,,,,,,)</v>
      </c>
      <c r="CR438" s="70" t="str">
        <f t="shared" si="6996"/>
        <v>InitEquipData('IK94',,"",,,,,'','','','','','',"ReplaceableTextures\\CommandButtons\\BTNUI_Fuin_05.blp")</v>
      </c>
      <c r="CU438" s="95" t="str">
        <f t="shared" si="6316"/>
        <v>|n</v>
      </c>
      <c r="CV438" s="61" t="str">
        <f t="shared" si="6919"/>
        <v>为|Cffffc926史诗品质|r的|Cffffc926宝物|r附加一条|Cffffc926火之符印|r属性。|n|n|Cff00ff7f点击可将刻印镶嵌至指定史诗品质的宝物。|n|r|Cffff0000镶嵌后不可拆卸和替换。|r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317"/>
        <v/>
      </c>
      <c r="DC438" s="71" t="str">
        <f t="shared" si="6318"/>
        <v/>
      </c>
      <c r="DD438" s="71" t="str">
        <f t="shared" si="6319"/>
        <v/>
      </c>
      <c r="DE438" s="71" t="str">
        <f t="shared" si="6320"/>
        <v/>
      </c>
      <c r="DF438" s="71" t="str">
        <f t="shared" si="6321"/>
        <v/>
      </c>
      <c r="DG438" s="71" t="str">
        <f t="shared" si="6322"/>
        <v/>
      </c>
      <c r="DH438" s="71" t="str">
        <f t="shared" si="6323"/>
        <v/>
      </c>
      <c r="DI438" s="71" t="str">
        <f t="shared" si="6324"/>
        <v/>
      </c>
      <c r="DJ438" s="71" t="str">
        <f t="shared" si="6325"/>
        <v/>
      </c>
      <c r="DK438" s="71" t="str">
        <f t="shared" si="6326"/>
        <v/>
      </c>
      <c r="DL438" s="71" t="str">
        <f t="shared" si="6327"/>
        <v/>
      </c>
      <c r="DM438" s="71" t="str">
        <f t="shared" si="6328"/>
        <v/>
      </c>
      <c r="DN438" s="71" t="str">
        <f t="shared" si="6329"/>
        <v/>
      </c>
      <c r="DO438" s="71" t="str">
        <f t="shared" si="6330"/>
        <v/>
      </c>
      <c r="DP438" s="71" t="str">
        <f t="shared" si="6331"/>
        <v/>
      </c>
      <c r="DQ438" s="71" t="str">
        <f t="shared" si="6332"/>
        <v/>
      </c>
      <c r="DR438" s="71" t="str">
        <f t="shared" si="6333"/>
        <v/>
      </c>
      <c r="DS438" s="71" t="str">
        <f t="shared" si="6334"/>
        <v/>
      </c>
      <c r="DT438" s="71" t="str">
        <f t="shared" si="6335"/>
        <v/>
      </c>
      <c r="DU438" s="71" t="str">
        <f t="shared" si="6336"/>
        <v/>
      </c>
      <c r="DV438" s="71" t="str">
        <f t="shared" si="6337"/>
        <v/>
      </c>
      <c r="DW438" s="71" t="str">
        <f t="shared" si="6338"/>
        <v/>
      </c>
      <c r="DX438" s="71" t="str">
        <f t="shared" si="6339"/>
        <v/>
      </c>
      <c r="DY438" s="71" t="str">
        <f t="shared" si="6340"/>
        <v/>
      </c>
      <c r="DZ438" s="71" t="str">
        <f t="shared" si="6341"/>
        <v/>
      </c>
      <c r="EA438" s="71" t="str">
        <f t="shared" si="6342"/>
        <v/>
      </c>
      <c r="EB438" s="71" t="str">
        <f t="shared" si="6343"/>
        <v/>
      </c>
      <c r="EC438" s="71" t="str">
        <f t="shared" si="6344"/>
        <v/>
      </c>
      <c r="ED438" s="71" t="str">
        <f t="shared" si="6345"/>
        <v/>
      </c>
      <c r="EE438" s="71" t="str">
        <f t="shared" si="6346"/>
        <v/>
      </c>
      <c r="EF438" s="71" t="str">
        <f t="shared" si="6347"/>
        <v/>
      </c>
      <c r="EG438" s="71" t="str">
        <f t="shared" si="6348"/>
        <v/>
      </c>
      <c r="EH438" s="71" t="str">
        <f t="shared" si="6349"/>
        <v/>
      </c>
      <c r="EI438" s="71" t="str">
        <f t="shared" si="6350"/>
        <v/>
      </c>
      <c r="EJ438" s="71" t="str">
        <f t="shared" si="6351"/>
        <v/>
      </c>
      <c r="EK438" s="71" t="str">
        <f t="shared" si="6352"/>
        <v/>
      </c>
      <c r="EL438" s="71" t="str">
        <f t="shared" si="6353"/>
        <v/>
      </c>
      <c r="EM438" s="71" t="str">
        <f t="shared" si="6354"/>
        <v/>
      </c>
      <c r="EN438" s="71" t="str">
        <f t="shared" si="6355"/>
        <v/>
      </c>
      <c r="EO438" s="71" t="str">
        <f t="shared" si="6356"/>
        <v/>
      </c>
      <c r="EP438" s="71" t="str">
        <f t="shared" si="6357"/>
        <v/>
      </c>
      <c r="EQ438" s="71" t="str">
        <f t="shared" si="6358"/>
        <v/>
      </c>
      <c r="ER438" s="71" t="str">
        <f t="shared" si="6359"/>
        <v/>
      </c>
      <c r="ES438" s="71" t="str">
        <f t="shared" si="6360"/>
        <v/>
      </c>
      <c r="ET438" s="71" t="str">
        <f t="shared" si="6361"/>
        <v/>
      </c>
      <c r="EU438" s="71" t="str">
        <f t="shared" si="6362"/>
        <v/>
      </c>
      <c r="EV438" s="71" t="str">
        <f t="shared" si="6363"/>
        <v/>
      </c>
      <c r="EW438" s="71" t="str">
        <f t="shared" si="6364"/>
        <v/>
      </c>
      <c r="EX438" s="71" t="str">
        <f t="shared" si="6365"/>
        <v/>
      </c>
      <c r="EY438" s="71" t="str">
        <f t="shared" si="6366"/>
        <v/>
      </c>
      <c r="EZ438" s="71" t="str">
        <f t="shared" si="6367"/>
        <v/>
      </c>
      <c r="FA438" s="71" t="str">
        <f t="shared" si="6368"/>
        <v/>
      </c>
      <c r="FB438" s="71" t="str">
        <f t="shared" si="6369"/>
        <v/>
      </c>
      <c r="FC438" s="71" t="str">
        <f t="shared" si="6370"/>
        <v/>
      </c>
      <c r="FD438" s="71" t="str">
        <f t="shared" si="6371"/>
        <v/>
      </c>
      <c r="FE438" s="71" t="str">
        <f t="shared" si="6372"/>
        <v/>
      </c>
      <c r="FF438" s="71" t="str">
        <f t="shared" si="6373"/>
        <v/>
      </c>
      <c r="FG438" s="71" t="str">
        <f t="shared" si="6374"/>
        <v/>
      </c>
      <c r="FH438" s="71" t="str">
        <f t="shared" si="6375"/>
        <v/>
      </c>
      <c r="FI438" s="71" t="str">
        <f t="shared" si="6376"/>
        <v/>
      </c>
      <c r="FJ438" s="71" t="str">
        <f t="shared" si="6377"/>
        <v/>
      </c>
      <c r="FK438" s="71" t="str">
        <f t="shared" si="6378"/>
        <v/>
      </c>
      <c r="FL438" s="71" t="str">
        <f t="shared" si="6379"/>
        <v/>
      </c>
      <c r="FM438" s="71" t="str">
        <f t="shared" si="6380"/>
        <v/>
      </c>
      <c r="FN438" s="71" t="str">
        <f t="shared" si="6381"/>
        <v/>
      </c>
      <c r="FO438" s="71" t="str">
        <f t="shared" si="6382"/>
        <v/>
      </c>
      <c r="FP438" s="71" t="str">
        <f t="shared" si="6383"/>
        <v/>
      </c>
      <c r="FQ438" s="71" t="str">
        <f t="shared" si="6384"/>
        <v/>
      </c>
      <c r="FR438" s="71" t="str">
        <f t="shared" si="6385"/>
        <v/>
      </c>
      <c r="FS438" s="71" t="str">
        <f t="shared" si="6386"/>
        <v/>
      </c>
    </row>
    <row r="439" spans="1:175" ht="16.5">
      <c r="A439" s="134"/>
      <c r="B439" s="80" t="s">
        <v>1162</v>
      </c>
      <c r="C439" s="150" t="s">
        <v>1163</v>
      </c>
      <c r="T439" s="156" t="s">
        <v>1164</v>
      </c>
      <c r="U439" s="85" t="s">
        <v>1165</v>
      </c>
      <c r="CN439" s="70" t="str">
        <f t="shared" si="6312"/>
        <v>InitUnitState('IK95',,,,,,,,,,)</v>
      </c>
      <c r="CO439" s="70" t="str">
        <f t="shared" si="6313"/>
        <v>InitUnitNormal('IK95',,,,,,,,,,)</v>
      </c>
      <c r="CP439" s="70" t="str">
        <f t="shared" si="6314"/>
        <v>InitUnitMagic('IK95',,,,,,,,,,)</v>
      </c>
      <c r="CQ439" s="70" t="str">
        <f t="shared" si="6315"/>
        <v>InitUnitAdd('IK95',,,,,,,,,,)</v>
      </c>
      <c r="CR439" s="70" t="str">
        <f t="shared" si="6996"/>
        <v>InitEquipData('IK95',,"",,,,,'','','','','','',"ReplaceableTextures\\CommandButtons\\BTNUI_Fuin_06.blp")</v>
      </c>
      <c r="CU439" s="95" t="str">
        <f t="shared" si="6316"/>
        <v>|n</v>
      </c>
      <c r="CV439" s="61" t="str">
        <f t="shared" si="6919"/>
        <v>为|Cffffc926史诗品质|r的|Cffffc926宝物|r附加一条|Cffffc926土之符印|r属性。|n|n|Cff00ff7f点击可将刻印镶嵌至指定史诗品质的宝物。|n|r|Cffff0000镶嵌后不可拆卸和替换。|r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317"/>
        <v/>
      </c>
      <c r="DC439" s="71" t="str">
        <f t="shared" si="6318"/>
        <v/>
      </c>
      <c r="DD439" s="71" t="str">
        <f t="shared" si="6319"/>
        <v/>
      </c>
      <c r="DE439" s="71" t="str">
        <f t="shared" si="6320"/>
        <v/>
      </c>
      <c r="DF439" s="71" t="str">
        <f t="shared" si="6321"/>
        <v/>
      </c>
      <c r="DG439" s="71" t="str">
        <f t="shared" si="6322"/>
        <v/>
      </c>
      <c r="DH439" s="71" t="str">
        <f t="shared" si="6323"/>
        <v/>
      </c>
      <c r="DI439" s="71" t="str">
        <f t="shared" si="6324"/>
        <v/>
      </c>
      <c r="DJ439" s="71" t="str">
        <f t="shared" si="6325"/>
        <v/>
      </c>
      <c r="DK439" s="71" t="str">
        <f t="shared" si="6326"/>
        <v/>
      </c>
      <c r="DL439" s="71" t="str">
        <f t="shared" si="6327"/>
        <v/>
      </c>
      <c r="DM439" s="71" t="str">
        <f t="shared" si="6328"/>
        <v/>
      </c>
      <c r="DN439" s="71" t="str">
        <f t="shared" si="6329"/>
        <v/>
      </c>
      <c r="DO439" s="71" t="str">
        <f t="shared" si="6330"/>
        <v/>
      </c>
      <c r="DP439" s="71" t="str">
        <f t="shared" si="6331"/>
        <v/>
      </c>
      <c r="DQ439" s="71" t="str">
        <f t="shared" si="6332"/>
        <v/>
      </c>
      <c r="DR439" s="71" t="str">
        <f t="shared" si="6333"/>
        <v/>
      </c>
      <c r="DS439" s="71" t="str">
        <f t="shared" si="6334"/>
        <v/>
      </c>
      <c r="DT439" s="71" t="str">
        <f t="shared" si="6335"/>
        <v/>
      </c>
      <c r="DU439" s="71" t="str">
        <f t="shared" si="6336"/>
        <v/>
      </c>
      <c r="DV439" s="71" t="str">
        <f t="shared" si="6337"/>
        <v/>
      </c>
      <c r="DW439" s="71" t="str">
        <f t="shared" si="6338"/>
        <v/>
      </c>
      <c r="DX439" s="71" t="str">
        <f t="shared" si="6339"/>
        <v/>
      </c>
      <c r="DY439" s="71" t="str">
        <f t="shared" si="6340"/>
        <v/>
      </c>
      <c r="DZ439" s="71" t="str">
        <f t="shared" si="6341"/>
        <v/>
      </c>
      <c r="EA439" s="71" t="str">
        <f t="shared" si="6342"/>
        <v/>
      </c>
      <c r="EB439" s="71" t="str">
        <f t="shared" si="6343"/>
        <v/>
      </c>
      <c r="EC439" s="71" t="str">
        <f t="shared" si="6344"/>
        <v/>
      </c>
      <c r="ED439" s="71" t="str">
        <f t="shared" si="6345"/>
        <v/>
      </c>
      <c r="EE439" s="71" t="str">
        <f t="shared" si="6346"/>
        <v/>
      </c>
      <c r="EF439" s="71" t="str">
        <f t="shared" si="6347"/>
        <v/>
      </c>
      <c r="EG439" s="71" t="str">
        <f t="shared" si="6348"/>
        <v/>
      </c>
      <c r="EH439" s="71" t="str">
        <f t="shared" si="6349"/>
        <v/>
      </c>
      <c r="EI439" s="71" t="str">
        <f t="shared" si="6350"/>
        <v/>
      </c>
      <c r="EJ439" s="71" t="str">
        <f t="shared" si="6351"/>
        <v/>
      </c>
      <c r="EK439" s="71" t="str">
        <f t="shared" si="6352"/>
        <v/>
      </c>
      <c r="EL439" s="71" t="str">
        <f t="shared" si="6353"/>
        <v/>
      </c>
      <c r="EM439" s="71" t="str">
        <f t="shared" si="6354"/>
        <v/>
      </c>
      <c r="EN439" s="71" t="str">
        <f t="shared" si="6355"/>
        <v/>
      </c>
      <c r="EO439" s="71" t="str">
        <f t="shared" si="6356"/>
        <v/>
      </c>
      <c r="EP439" s="71" t="str">
        <f t="shared" si="6357"/>
        <v/>
      </c>
      <c r="EQ439" s="71" t="str">
        <f t="shared" si="6358"/>
        <v/>
      </c>
      <c r="ER439" s="71" t="str">
        <f t="shared" si="6359"/>
        <v/>
      </c>
      <c r="ES439" s="71" t="str">
        <f t="shared" si="6360"/>
        <v/>
      </c>
      <c r="ET439" s="71" t="str">
        <f t="shared" si="6361"/>
        <v/>
      </c>
      <c r="EU439" s="71" t="str">
        <f t="shared" si="6362"/>
        <v/>
      </c>
      <c r="EV439" s="71" t="str">
        <f t="shared" si="6363"/>
        <v/>
      </c>
      <c r="EW439" s="71" t="str">
        <f t="shared" si="6364"/>
        <v/>
      </c>
      <c r="EX439" s="71" t="str">
        <f t="shared" si="6365"/>
        <v/>
      </c>
      <c r="EY439" s="71" t="str">
        <f t="shared" si="6366"/>
        <v/>
      </c>
      <c r="EZ439" s="71" t="str">
        <f t="shared" si="6367"/>
        <v/>
      </c>
      <c r="FA439" s="71" t="str">
        <f t="shared" si="6368"/>
        <v/>
      </c>
      <c r="FB439" s="71" t="str">
        <f t="shared" si="6369"/>
        <v/>
      </c>
      <c r="FC439" s="71" t="str">
        <f t="shared" si="6370"/>
        <v/>
      </c>
      <c r="FD439" s="71" t="str">
        <f t="shared" si="6371"/>
        <v/>
      </c>
      <c r="FE439" s="71" t="str">
        <f t="shared" si="6372"/>
        <v/>
      </c>
      <c r="FF439" s="71" t="str">
        <f t="shared" si="6373"/>
        <v/>
      </c>
      <c r="FG439" s="71" t="str">
        <f t="shared" si="6374"/>
        <v/>
      </c>
      <c r="FH439" s="71" t="str">
        <f t="shared" si="6375"/>
        <v/>
      </c>
      <c r="FI439" s="71" t="str">
        <f t="shared" si="6376"/>
        <v/>
      </c>
      <c r="FJ439" s="71" t="str">
        <f t="shared" si="6377"/>
        <v/>
      </c>
      <c r="FK439" s="71" t="str">
        <f t="shared" si="6378"/>
        <v/>
      </c>
      <c r="FL439" s="71" t="str">
        <f t="shared" si="6379"/>
        <v/>
      </c>
      <c r="FM439" s="71" t="str">
        <f t="shared" si="6380"/>
        <v/>
      </c>
      <c r="FN439" s="71" t="str">
        <f t="shared" si="6381"/>
        <v/>
      </c>
      <c r="FO439" s="71" t="str">
        <f t="shared" si="6382"/>
        <v/>
      </c>
      <c r="FP439" s="71" t="str">
        <f t="shared" si="6383"/>
        <v/>
      </c>
      <c r="FQ439" s="71" t="str">
        <f t="shared" si="6384"/>
        <v/>
      </c>
      <c r="FR439" s="71" t="str">
        <f t="shared" si="6385"/>
        <v/>
      </c>
      <c r="FS439" s="71" t="str">
        <f t="shared" si="6386"/>
        <v/>
      </c>
    </row>
    <row r="440" spans="1:175" ht="16.5">
      <c r="A440" s="134"/>
      <c r="B440" s="80" t="s">
        <v>1166</v>
      </c>
      <c r="C440" s="150" t="s">
        <v>1167</v>
      </c>
      <c r="T440" s="156" t="s">
        <v>1168</v>
      </c>
      <c r="U440" s="85" t="s">
        <v>1169</v>
      </c>
      <c r="CN440" s="70" t="str">
        <f t="shared" si="6312"/>
        <v>InitUnitState('IK96',,,,,,,,,,)</v>
      </c>
      <c r="CO440" s="70" t="str">
        <f t="shared" si="6313"/>
        <v>InitUnitNormal('IK96',,,,,,,,,,)</v>
      </c>
      <c r="CP440" s="70" t="str">
        <f t="shared" si="6314"/>
        <v>InitUnitMagic('IK96',,,,,,,,,,)</v>
      </c>
      <c r="CQ440" s="70" t="str">
        <f t="shared" si="6315"/>
        <v>InitUnitAdd('IK96',,,,,,,,,,)</v>
      </c>
      <c r="CR440" s="70" t="str">
        <f t="shared" si="6996"/>
        <v>InitEquipData('IK96',,"",,,,,'','','','','','',"ReplaceableTextures\\CommandButtons\\BTNUI_Fuin_07.blp")</v>
      </c>
      <c r="CU440" s="95" t="str">
        <f t="shared" si="6316"/>
        <v>|n</v>
      </c>
      <c r="CV440" s="61" t="str">
        <f t="shared" si="6919"/>
        <v>为|Cffffc926史诗品质|r的|Cffffc926宝物|r附加一条|Cffffc926光之符印|r属性。|n|n|Cff00ff7f点击可将刻印镶嵌至指定史诗品质的宝物。|n|r|Cffff0000镶嵌后不可拆卸和替换。|r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317"/>
        <v/>
      </c>
      <c r="DC440" s="71" t="str">
        <f t="shared" si="6318"/>
        <v/>
      </c>
      <c r="DD440" s="71" t="str">
        <f t="shared" si="6319"/>
        <v/>
      </c>
      <c r="DE440" s="71" t="str">
        <f t="shared" si="6320"/>
        <v/>
      </c>
      <c r="DF440" s="71" t="str">
        <f t="shared" si="6321"/>
        <v/>
      </c>
      <c r="DG440" s="71" t="str">
        <f t="shared" si="6322"/>
        <v/>
      </c>
      <c r="DH440" s="71" t="str">
        <f t="shared" si="6323"/>
        <v/>
      </c>
      <c r="DI440" s="71" t="str">
        <f t="shared" si="6324"/>
        <v/>
      </c>
      <c r="DJ440" s="71" t="str">
        <f t="shared" si="6325"/>
        <v/>
      </c>
      <c r="DK440" s="71" t="str">
        <f t="shared" si="6326"/>
        <v/>
      </c>
      <c r="DL440" s="71" t="str">
        <f t="shared" si="6327"/>
        <v/>
      </c>
      <c r="DM440" s="71" t="str">
        <f t="shared" si="6328"/>
        <v/>
      </c>
      <c r="DN440" s="71" t="str">
        <f t="shared" si="6329"/>
        <v/>
      </c>
      <c r="DO440" s="71" t="str">
        <f t="shared" si="6330"/>
        <v/>
      </c>
      <c r="DP440" s="71" t="str">
        <f t="shared" si="6331"/>
        <v/>
      </c>
      <c r="DQ440" s="71" t="str">
        <f t="shared" si="6332"/>
        <v/>
      </c>
      <c r="DR440" s="71" t="str">
        <f t="shared" si="6333"/>
        <v/>
      </c>
      <c r="DS440" s="71" t="str">
        <f t="shared" si="6334"/>
        <v/>
      </c>
      <c r="DT440" s="71" t="str">
        <f t="shared" si="6335"/>
        <v/>
      </c>
      <c r="DU440" s="71" t="str">
        <f t="shared" si="6336"/>
        <v/>
      </c>
      <c r="DV440" s="71" t="str">
        <f t="shared" si="6337"/>
        <v/>
      </c>
      <c r="DW440" s="71" t="str">
        <f t="shared" si="6338"/>
        <v/>
      </c>
      <c r="DX440" s="71" t="str">
        <f t="shared" si="6339"/>
        <v/>
      </c>
      <c r="DY440" s="71" t="str">
        <f t="shared" si="6340"/>
        <v/>
      </c>
      <c r="DZ440" s="71" t="str">
        <f t="shared" si="6341"/>
        <v/>
      </c>
      <c r="EA440" s="71" t="str">
        <f t="shared" si="6342"/>
        <v/>
      </c>
      <c r="EB440" s="71" t="str">
        <f t="shared" si="6343"/>
        <v/>
      </c>
      <c r="EC440" s="71" t="str">
        <f t="shared" si="6344"/>
        <v/>
      </c>
      <c r="ED440" s="71" t="str">
        <f t="shared" si="6345"/>
        <v/>
      </c>
      <c r="EE440" s="71" t="str">
        <f t="shared" si="6346"/>
        <v/>
      </c>
      <c r="EF440" s="71" t="str">
        <f t="shared" si="6347"/>
        <v/>
      </c>
      <c r="EG440" s="71" t="str">
        <f t="shared" si="6348"/>
        <v/>
      </c>
      <c r="EH440" s="71" t="str">
        <f t="shared" si="6349"/>
        <v/>
      </c>
      <c r="EI440" s="71" t="str">
        <f t="shared" si="6350"/>
        <v/>
      </c>
      <c r="EJ440" s="71" t="str">
        <f t="shared" si="6351"/>
        <v/>
      </c>
      <c r="EK440" s="71" t="str">
        <f t="shared" si="6352"/>
        <v/>
      </c>
      <c r="EL440" s="71" t="str">
        <f t="shared" si="6353"/>
        <v/>
      </c>
      <c r="EM440" s="71" t="str">
        <f t="shared" si="6354"/>
        <v/>
      </c>
      <c r="EN440" s="71" t="str">
        <f t="shared" si="6355"/>
        <v/>
      </c>
      <c r="EO440" s="71" t="str">
        <f t="shared" si="6356"/>
        <v/>
      </c>
      <c r="EP440" s="71" t="str">
        <f t="shared" si="6357"/>
        <v/>
      </c>
      <c r="EQ440" s="71" t="str">
        <f t="shared" si="6358"/>
        <v/>
      </c>
      <c r="ER440" s="71" t="str">
        <f t="shared" si="6359"/>
        <v/>
      </c>
      <c r="ES440" s="71" t="str">
        <f t="shared" si="6360"/>
        <v/>
      </c>
      <c r="ET440" s="71" t="str">
        <f t="shared" si="6361"/>
        <v/>
      </c>
      <c r="EU440" s="71" t="str">
        <f t="shared" si="6362"/>
        <v/>
      </c>
      <c r="EV440" s="71" t="str">
        <f t="shared" si="6363"/>
        <v/>
      </c>
      <c r="EW440" s="71" t="str">
        <f t="shared" si="6364"/>
        <v/>
      </c>
      <c r="EX440" s="71" t="str">
        <f t="shared" si="6365"/>
        <v/>
      </c>
      <c r="EY440" s="71" t="str">
        <f t="shared" si="6366"/>
        <v/>
      </c>
      <c r="EZ440" s="71" t="str">
        <f t="shared" si="6367"/>
        <v/>
      </c>
      <c r="FA440" s="71" t="str">
        <f t="shared" si="6368"/>
        <v/>
      </c>
      <c r="FB440" s="71" t="str">
        <f t="shared" si="6369"/>
        <v/>
      </c>
      <c r="FC440" s="71" t="str">
        <f t="shared" si="6370"/>
        <v/>
      </c>
      <c r="FD440" s="71" t="str">
        <f t="shared" si="6371"/>
        <v/>
      </c>
      <c r="FE440" s="71" t="str">
        <f t="shared" si="6372"/>
        <v/>
      </c>
      <c r="FF440" s="71" t="str">
        <f t="shared" si="6373"/>
        <v/>
      </c>
      <c r="FG440" s="71" t="str">
        <f t="shared" si="6374"/>
        <v/>
      </c>
      <c r="FH440" s="71" t="str">
        <f t="shared" si="6375"/>
        <v/>
      </c>
      <c r="FI440" s="71" t="str">
        <f t="shared" si="6376"/>
        <v/>
      </c>
      <c r="FJ440" s="71" t="str">
        <f t="shared" si="6377"/>
        <v/>
      </c>
      <c r="FK440" s="71" t="str">
        <f t="shared" si="6378"/>
        <v/>
      </c>
      <c r="FL440" s="71" t="str">
        <f t="shared" si="6379"/>
        <v/>
      </c>
      <c r="FM440" s="71" t="str">
        <f t="shared" si="6380"/>
        <v/>
      </c>
      <c r="FN440" s="71" t="str">
        <f t="shared" si="6381"/>
        <v/>
      </c>
      <c r="FO440" s="71" t="str">
        <f t="shared" si="6382"/>
        <v/>
      </c>
      <c r="FP440" s="71" t="str">
        <f t="shared" si="6383"/>
        <v/>
      </c>
      <c r="FQ440" s="71" t="str">
        <f t="shared" si="6384"/>
        <v/>
      </c>
      <c r="FR440" s="71" t="str">
        <f t="shared" si="6385"/>
        <v/>
      </c>
      <c r="FS440" s="71" t="str">
        <f t="shared" si="6386"/>
        <v/>
      </c>
    </row>
    <row r="441" spans="1:175" ht="16.5">
      <c r="A441" s="134"/>
      <c r="B441" s="80" t="s">
        <v>1170</v>
      </c>
      <c r="C441" s="150" t="s">
        <v>1171</v>
      </c>
      <c r="T441" s="156" t="s">
        <v>1172</v>
      </c>
      <c r="U441" s="85" t="s">
        <v>1173</v>
      </c>
      <c r="CN441" s="70" t="str">
        <f t="shared" si="6312"/>
        <v>InitUnitState('IK97',,,,,,,,,,)</v>
      </c>
      <c r="CO441" s="70" t="str">
        <f t="shared" si="6313"/>
        <v>InitUnitNormal('IK97',,,,,,,,,,)</v>
      </c>
      <c r="CP441" s="70" t="str">
        <f t="shared" si="6314"/>
        <v>InitUnitMagic('IK97',,,,,,,,,,)</v>
      </c>
      <c r="CQ441" s="70" t="str">
        <f t="shared" si="6315"/>
        <v>InitUnitAdd('IK97',,,,,,,,,,)</v>
      </c>
      <c r="CR441" s="70" t="str">
        <f t="shared" si="6996"/>
        <v>InitEquipData('IK97',,"",,,,,'','','','','','',"ReplaceableTextures\\CommandButtons\\BTNUI_Fuin_08.blp")</v>
      </c>
      <c r="CU441" s="95" t="str">
        <f t="shared" si="6316"/>
        <v>|n</v>
      </c>
      <c r="CV441" s="61" t="str">
        <f t="shared" si="6919"/>
        <v>为|Cffffc926史诗品质|r的|Cffffc926宝物|r附加一条|Cffffc926雷之符印|r属性。|n|n|Cff00ff7f点击可将刻印镶嵌至指定史诗品质的宝物。|n|r|Cffff0000镶嵌后不可拆卸和替换。|r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317"/>
        <v/>
      </c>
      <c r="DC441" s="71" t="str">
        <f t="shared" si="6318"/>
        <v/>
      </c>
      <c r="DD441" s="71" t="str">
        <f t="shared" si="6319"/>
        <v/>
      </c>
      <c r="DE441" s="71" t="str">
        <f t="shared" si="6320"/>
        <v/>
      </c>
      <c r="DF441" s="71" t="str">
        <f t="shared" si="6321"/>
        <v/>
      </c>
      <c r="DG441" s="71" t="str">
        <f t="shared" si="6322"/>
        <v/>
      </c>
      <c r="DH441" s="71" t="str">
        <f t="shared" si="6323"/>
        <v/>
      </c>
      <c r="DI441" s="71" t="str">
        <f t="shared" si="6324"/>
        <v/>
      </c>
      <c r="DJ441" s="71" t="str">
        <f t="shared" si="6325"/>
        <v/>
      </c>
      <c r="DK441" s="71" t="str">
        <f t="shared" si="6326"/>
        <v/>
      </c>
      <c r="DL441" s="71" t="str">
        <f t="shared" si="6327"/>
        <v/>
      </c>
      <c r="DM441" s="71" t="str">
        <f t="shared" si="6328"/>
        <v/>
      </c>
      <c r="DN441" s="71" t="str">
        <f t="shared" si="6329"/>
        <v/>
      </c>
      <c r="DO441" s="71" t="str">
        <f t="shared" si="6330"/>
        <v/>
      </c>
      <c r="DP441" s="71" t="str">
        <f t="shared" si="6331"/>
        <v/>
      </c>
      <c r="DQ441" s="71" t="str">
        <f t="shared" si="6332"/>
        <v/>
      </c>
      <c r="DR441" s="71" t="str">
        <f t="shared" si="6333"/>
        <v/>
      </c>
      <c r="DS441" s="71" t="str">
        <f t="shared" si="6334"/>
        <v/>
      </c>
      <c r="DT441" s="71" t="str">
        <f t="shared" si="6335"/>
        <v/>
      </c>
      <c r="DU441" s="71" t="str">
        <f t="shared" si="6336"/>
        <v/>
      </c>
      <c r="DV441" s="71" t="str">
        <f t="shared" si="6337"/>
        <v/>
      </c>
      <c r="DW441" s="71" t="str">
        <f t="shared" si="6338"/>
        <v/>
      </c>
      <c r="DX441" s="71" t="str">
        <f t="shared" si="6339"/>
        <v/>
      </c>
      <c r="DY441" s="71" t="str">
        <f t="shared" si="6340"/>
        <v/>
      </c>
      <c r="DZ441" s="71" t="str">
        <f t="shared" si="6341"/>
        <v/>
      </c>
      <c r="EA441" s="71" t="str">
        <f t="shared" si="6342"/>
        <v/>
      </c>
      <c r="EB441" s="71" t="str">
        <f t="shared" si="6343"/>
        <v/>
      </c>
      <c r="EC441" s="71" t="str">
        <f t="shared" si="6344"/>
        <v/>
      </c>
      <c r="ED441" s="71" t="str">
        <f t="shared" si="6345"/>
        <v/>
      </c>
      <c r="EE441" s="71" t="str">
        <f t="shared" si="6346"/>
        <v/>
      </c>
      <c r="EF441" s="71" t="str">
        <f t="shared" si="6347"/>
        <v/>
      </c>
      <c r="EG441" s="71" t="str">
        <f t="shared" si="6348"/>
        <v/>
      </c>
      <c r="EH441" s="71" t="str">
        <f t="shared" si="6349"/>
        <v/>
      </c>
      <c r="EI441" s="71" t="str">
        <f t="shared" si="6350"/>
        <v/>
      </c>
      <c r="EJ441" s="71" t="str">
        <f t="shared" si="6351"/>
        <v/>
      </c>
      <c r="EK441" s="71" t="str">
        <f t="shared" si="6352"/>
        <v/>
      </c>
      <c r="EL441" s="71" t="str">
        <f t="shared" si="6353"/>
        <v/>
      </c>
      <c r="EM441" s="71" t="str">
        <f t="shared" si="6354"/>
        <v/>
      </c>
      <c r="EN441" s="71" t="str">
        <f t="shared" si="6355"/>
        <v/>
      </c>
      <c r="EO441" s="71" t="str">
        <f t="shared" si="6356"/>
        <v/>
      </c>
      <c r="EP441" s="71" t="str">
        <f t="shared" si="6357"/>
        <v/>
      </c>
      <c r="EQ441" s="71" t="str">
        <f t="shared" si="6358"/>
        <v/>
      </c>
      <c r="ER441" s="71" t="str">
        <f t="shared" si="6359"/>
        <v/>
      </c>
      <c r="ES441" s="71" t="str">
        <f t="shared" si="6360"/>
        <v/>
      </c>
      <c r="ET441" s="71" t="str">
        <f t="shared" si="6361"/>
        <v/>
      </c>
      <c r="EU441" s="71" t="str">
        <f t="shared" si="6362"/>
        <v/>
      </c>
      <c r="EV441" s="71" t="str">
        <f t="shared" si="6363"/>
        <v/>
      </c>
      <c r="EW441" s="71" t="str">
        <f t="shared" si="6364"/>
        <v/>
      </c>
      <c r="EX441" s="71" t="str">
        <f t="shared" si="6365"/>
        <v/>
      </c>
      <c r="EY441" s="71" t="str">
        <f t="shared" si="6366"/>
        <v/>
      </c>
      <c r="EZ441" s="71" t="str">
        <f t="shared" si="6367"/>
        <v/>
      </c>
      <c r="FA441" s="71" t="str">
        <f t="shared" si="6368"/>
        <v/>
      </c>
      <c r="FB441" s="71" t="str">
        <f t="shared" si="6369"/>
        <v/>
      </c>
      <c r="FC441" s="71" t="str">
        <f t="shared" si="6370"/>
        <v/>
      </c>
      <c r="FD441" s="71" t="str">
        <f t="shared" si="6371"/>
        <v/>
      </c>
      <c r="FE441" s="71" t="str">
        <f t="shared" si="6372"/>
        <v/>
      </c>
      <c r="FF441" s="71" t="str">
        <f t="shared" si="6373"/>
        <v/>
      </c>
      <c r="FG441" s="71" t="str">
        <f t="shared" si="6374"/>
        <v/>
      </c>
      <c r="FH441" s="71" t="str">
        <f t="shared" si="6375"/>
        <v/>
      </c>
      <c r="FI441" s="71" t="str">
        <f t="shared" si="6376"/>
        <v/>
      </c>
      <c r="FJ441" s="71" t="str">
        <f t="shared" si="6377"/>
        <v/>
      </c>
      <c r="FK441" s="71" t="str">
        <f t="shared" si="6378"/>
        <v/>
      </c>
      <c r="FL441" s="71" t="str">
        <f t="shared" si="6379"/>
        <v/>
      </c>
      <c r="FM441" s="71" t="str">
        <f t="shared" si="6380"/>
        <v/>
      </c>
      <c r="FN441" s="71" t="str">
        <f t="shared" si="6381"/>
        <v/>
      </c>
      <c r="FO441" s="71" t="str">
        <f t="shared" si="6382"/>
        <v/>
      </c>
      <c r="FP441" s="71" t="str">
        <f t="shared" si="6383"/>
        <v/>
      </c>
      <c r="FQ441" s="71" t="str">
        <f t="shared" si="6384"/>
        <v/>
      </c>
      <c r="FR441" s="71" t="str">
        <f t="shared" si="6385"/>
        <v/>
      </c>
      <c r="FS441" s="71" t="str">
        <f t="shared" si="6386"/>
        <v/>
      </c>
    </row>
    <row r="442" spans="1:175" ht="16.5">
      <c r="A442" s="134"/>
      <c r="B442" s="80" t="s">
        <v>1174</v>
      </c>
      <c r="C442" s="151" t="s">
        <v>1175</v>
      </c>
      <c r="T442" s="157" t="s">
        <v>1176</v>
      </c>
      <c r="U442" s="85" t="s">
        <v>1177</v>
      </c>
      <c r="CN442" s="70" t="str">
        <f t="shared" si="6312"/>
        <v>InitUnitState('IK98',,,,,,,,,,)</v>
      </c>
      <c r="CO442" s="70" t="str">
        <f t="shared" si="6313"/>
        <v>InitUnitNormal('IK98',,,,,,,,,,)</v>
      </c>
      <c r="CP442" s="70" t="str">
        <f t="shared" si="6314"/>
        <v>InitUnitMagic('IK98',,,,,,,,,,)</v>
      </c>
      <c r="CQ442" s="70" t="str">
        <f t="shared" si="6315"/>
        <v>InitUnitAdd('IK98',,,,,,,,,,)</v>
      </c>
      <c r="CR442" s="70" t="str">
        <f>"InitEquipData('"&amp;B442&amp;"',"&amp;D442&amp;","&amp;CR$1&amp;A442&amp;CR$1&amp;","&amp;E442&amp;","&amp;I442&amp;","&amp;F442&amp;","&amp;G442&amp;",'"&amp;J442&amp;"','"&amp;K442&amp;"','"&amp;L442&amp;"','"&amp;M442&amp;"','"&amp;N442&amp;"','"&amp;O442&amp;"',"&amp;CR$1&amp;U443&amp;CR$1&amp;")"</f>
        <v>InitEquipData('IK98',,"",,,,,'','','','','','',"ReplaceableTextures\\CommandButtons\\BTNI014.blp")</v>
      </c>
      <c r="CU442" s="95" t="str">
        <f t="shared" si="6316"/>
        <v>|n</v>
      </c>
      <c r="CV442" s="61" t="str">
        <f t="shared" si="6919"/>
        <v>为|Cffffc926史诗品质|r的|Cffffc926宝物|r附加一条|Cffffc926暗之符印|r属性。|n|n|Cff00ff7f点击可将刻印镶嵌至指定史诗品质的宝物。|n|r|Cffff0000镶嵌后不可拆卸和替换。|r</v>
      </c>
      <c r="CW442" s="60"/>
      <c r="CX442" s="60"/>
      <c r="CY442" s="60"/>
      <c r="CZ442" s="60"/>
      <c r="DA442" s="60"/>
      <c r="DB442" s="71" t="str">
        <f t="shared" si="6317"/>
        <v/>
      </c>
      <c r="DC442" s="71" t="str">
        <f t="shared" si="6318"/>
        <v/>
      </c>
      <c r="DD442" s="71" t="str">
        <f t="shared" si="6319"/>
        <v/>
      </c>
      <c r="DE442" s="71" t="str">
        <f t="shared" si="6320"/>
        <v/>
      </c>
      <c r="DF442" s="71" t="str">
        <f t="shared" si="6321"/>
        <v/>
      </c>
      <c r="DG442" s="71" t="str">
        <f t="shared" si="6322"/>
        <v/>
      </c>
      <c r="DH442" s="71" t="str">
        <f t="shared" si="6323"/>
        <v/>
      </c>
      <c r="DI442" s="71" t="str">
        <f t="shared" si="6324"/>
        <v/>
      </c>
      <c r="DJ442" s="71" t="str">
        <f t="shared" si="6325"/>
        <v/>
      </c>
      <c r="DK442" s="71" t="str">
        <f t="shared" si="6326"/>
        <v/>
      </c>
      <c r="DL442" s="71" t="str">
        <f t="shared" si="6327"/>
        <v/>
      </c>
      <c r="DM442" s="71" t="str">
        <f t="shared" si="6328"/>
        <v/>
      </c>
      <c r="DN442" s="71" t="str">
        <f t="shared" si="6329"/>
        <v/>
      </c>
      <c r="DO442" s="71" t="str">
        <f t="shared" si="6330"/>
        <v/>
      </c>
      <c r="DP442" s="71" t="str">
        <f t="shared" si="6331"/>
        <v/>
      </c>
      <c r="DQ442" s="71" t="str">
        <f t="shared" si="6332"/>
        <v/>
      </c>
      <c r="DR442" s="71" t="str">
        <f t="shared" si="6333"/>
        <v/>
      </c>
      <c r="DS442" s="71" t="str">
        <f t="shared" si="6334"/>
        <v/>
      </c>
      <c r="DT442" s="71" t="str">
        <f t="shared" si="6335"/>
        <v/>
      </c>
      <c r="DU442" s="71" t="str">
        <f t="shared" si="6336"/>
        <v/>
      </c>
      <c r="DV442" s="71" t="str">
        <f t="shared" si="6337"/>
        <v/>
      </c>
      <c r="DW442" s="71" t="str">
        <f t="shared" si="6338"/>
        <v/>
      </c>
      <c r="DX442" s="71" t="str">
        <f t="shared" si="6339"/>
        <v/>
      </c>
      <c r="DY442" s="71" t="str">
        <f t="shared" si="6340"/>
        <v/>
      </c>
      <c r="DZ442" s="71" t="str">
        <f t="shared" si="6341"/>
        <v/>
      </c>
      <c r="EA442" s="71" t="str">
        <f t="shared" si="6342"/>
        <v/>
      </c>
      <c r="EB442" s="71" t="str">
        <f t="shared" si="6343"/>
        <v/>
      </c>
      <c r="EC442" s="71" t="str">
        <f t="shared" si="6344"/>
        <v/>
      </c>
      <c r="ED442" s="71" t="str">
        <f t="shared" si="6345"/>
        <v/>
      </c>
      <c r="EE442" s="71" t="str">
        <f t="shared" si="6346"/>
        <v/>
      </c>
      <c r="EF442" s="71" t="str">
        <f t="shared" si="6347"/>
        <v/>
      </c>
      <c r="EG442" s="71" t="str">
        <f t="shared" si="6348"/>
        <v/>
      </c>
      <c r="EH442" s="71" t="str">
        <f t="shared" si="6349"/>
        <v/>
      </c>
      <c r="EI442" s="71" t="str">
        <f t="shared" si="6350"/>
        <v/>
      </c>
      <c r="EJ442" s="71" t="str">
        <f t="shared" si="6351"/>
        <v/>
      </c>
      <c r="EK442" s="71" t="str">
        <f t="shared" si="6352"/>
        <v/>
      </c>
      <c r="EL442" s="71" t="str">
        <f t="shared" si="6353"/>
        <v/>
      </c>
      <c r="EM442" s="71" t="str">
        <f t="shared" si="6354"/>
        <v/>
      </c>
      <c r="EN442" s="71" t="str">
        <f t="shared" si="6355"/>
        <v/>
      </c>
      <c r="EO442" s="71" t="str">
        <f t="shared" si="6356"/>
        <v/>
      </c>
      <c r="EP442" s="71" t="str">
        <f t="shared" si="6357"/>
        <v/>
      </c>
      <c r="EQ442" s="71" t="str">
        <f t="shared" si="6358"/>
        <v/>
      </c>
      <c r="ER442" s="71" t="str">
        <f t="shared" si="6359"/>
        <v/>
      </c>
      <c r="ES442" s="71" t="str">
        <f t="shared" si="6360"/>
        <v/>
      </c>
      <c r="ET442" s="71" t="str">
        <f t="shared" si="6361"/>
        <v/>
      </c>
      <c r="EU442" s="71" t="str">
        <f t="shared" si="6362"/>
        <v/>
      </c>
      <c r="EV442" s="71" t="str">
        <f t="shared" si="6363"/>
        <v/>
      </c>
      <c r="EW442" s="71" t="str">
        <f t="shared" si="6364"/>
        <v/>
      </c>
      <c r="EX442" s="71" t="str">
        <f t="shared" si="6365"/>
        <v/>
      </c>
      <c r="EY442" s="71" t="str">
        <f t="shared" si="6366"/>
        <v/>
      </c>
      <c r="EZ442" s="71" t="str">
        <f t="shared" si="6367"/>
        <v/>
      </c>
      <c r="FA442" s="71" t="str">
        <f t="shared" si="6368"/>
        <v/>
      </c>
      <c r="FB442" s="71" t="str">
        <f t="shared" si="6369"/>
        <v/>
      </c>
      <c r="FC442" s="71" t="str">
        <f t="shared" si="6370"/>
        <v/>
      </c>
      <c r="FD442" s="71" t="str">
        <f t="shared" si="6371"/>
        <v/>
      </c>
      <c r="FE442" s="71" t="str">
        <f t="shared" si="6372"/>
        <v/>
      </c>
      <c r="FF442" s="71" t="str">
        <f t="shared" si="6373"/>
        <v/>
      </c>
      <c r="FG442" s="71" t="str">
        <f t="shared" si="6374"/>
        <v/>
      </c>
      <c r="FH442" s="71" t="str">
        <f t="shared" si="6375"/>
        <v/>
      </c>
      <c r="FI442" s="71" t="str">
        <f t="shared" si="6376"/>
        <v/>
      </c>
      <c r="FJ442" s="71" t="str">
        <f t="shared" si="6377"/>
        <v/>
      </c>
      <c r="FK442" s="71" t="str">
        <f t="shared" si="6378"/>
        <v/>
      </c>
      <c r="FL442" s="71" t="str">
        <f t="shared" si="6379"/>
        <v/>
      </c>
      <c r="FM442" s="71" t="str">
        <f t="shared" si="6380"/>
        <v/>
      </c>
      <c r="FN442" s="71" t="str">
        <f t="shared" si="6381"/>
        <v/>
      </c>
      <c r="FO442" s="71" t="str">
        <f t="shared" si="6382"/>
        <v/>
      </c>
      <c r="FP442" s="71" t="str">
        <f t="shared" si="6383"/>
        <v/>
      </c>
      <c r="FQ442" s="71" t="str">
        <f t="shared" si="6384"/>
        <v/>
      </c>
      <c r="FR442" s="71" t="str">
        <f t="shared" si="6385"/>
        <v/>
      </c>
      <c r="FS442" s="71" t="str">
        <f t="shared" si="6386"/>
        <v/>
      </c>
    </row>
    <row r="443" spans="1:175" ht="16.5">
      <c r="A443" s="72"/>
      <c r="B443" s="154" t="s">
        <v>1437</v>
      </c>
      <c r="C443" s="188" t="str">
        <f>"兑换："&amp;VLOOKUP(I443,B3:U442,2,FALSE)</f>
        <v>兑换：|CffFFD24D炽星魔盒|r</v>
      </c>
      <c r="E443" s="138"/>
      <c r="F443" s="72">
        <v>6</v>
      </c>
      <c r="I443" s="63" t="s">
        <v>1444</v>
      </c>
      <c r="T443" s="158" t="str">
        <f>"|cffffcc00需求：|r钻石x"&amp;F443&amp;"|n|n"&amp;VLOOKUP(I443,B3:U442,19,FALSE)</f>
        <v>|cffffcc00需求：|r钻石x6|n|n开启后获得|Cffffd24d随机奖励|r。</v>
      </c>
      <c r="U443" s="85" t="str">
        <f>VLOOKUP(I443,B3:U442,20,FALSE)</f>
        <v>ReplaceableTextures\\CommandButtons\\BTNI014.blp</v>
      </c>
      <c r="CU443" s="95" t="str">
        <f t="shared" si="6074"/>
        <v>|n</v>
      </c>
      <c r="CV443" s="61" t="str">
        <f t="shared" si="6919"/>
        <v>|cffffcc00需求：|r钻石x6|n|n开启后获得|Cffffd24d随机奖励|r。</v>
      </c>
      <c r="CW443" s="60"/>
      <c r="CX443" s="60"/>
      <c r="CY443" s="60"/>
      <c r="CZ443" s="60"/>
      <c r="DA443" s="60"/>
      <c r="DB443" s="71" t="str">
        <f t="shared" si="6075"/>
        <v/>
      </c>
      <c r="DC443" s="71" t="str">
        <f t="shared" si="6076"/>
        <v/>
      </c>
      <c r="DD443" s="71" t="str">
        <f t="shared" si="6077"/>
        <v/>
      </c>
      <c r="DE443" s="71" t="str">
        <f t="shared" si="6078"/>
        <v/>
      </c>
      <c r="DF443" s="71" t="str">
        <f t="shared" si="6079"/>
        <v/>
      </c>
      <c r="DG443" s="71" t="str">
        <f t="shared" si="6080"/>
        <v/>
      </c>
      <c r="DH443" s="71" t="str">
        <f t="shared" si="6081"/>
        <v/>
      </c>
      <c r="DI443" s="71" t="str">
        <f t="shared" si="6082"/>
        <v/>
      </c>
      <c r="DJ443" s="71" t="str">
        <f t="shared" si="6083"/>
        <v/>
      </c>
      <c r="DK443" s="71" t="str">
        <f t="shared" si="6084"/>
        <v/>
      </c>
      <c r="DL443" s="71" t="str">
        <f t="shared" si="6085"/>
        <v/>
      </c>
      <c r="DM443" s="71" t="str">
        <f t="shared" si="6086"/>
        <v/>
      </c>
      <c r="DN443" s="71" t="str">
        <f t="shared" si="6087"/>
        <v/>
      </c>
      <c r="DO443" s="71" t="str">
        <f t="shared" si="6088"/>
        <v/>
      </c>
      <c r="DP443" s="71" t="str">
        <f t="shared" si="6089"/>
        <v/>
      </c>
      <c r="DQ443" s="71" t="str">
        <f t="shared" si="6090"/>
        <v/>
      </c>
      <c r="DR443" s="71" t="str">
        <f t="shared" si="6091"/>
        <v/>
      </c>
      <c r="DS443" s="71" t="str">
        <f t="shared" si="6092"/>
        <v/>
      </c>
      <c r="DT443" s="71" t="str">
        <f t="shared" si="6093"/>
        <v/>
      </c>
      <c r="DU443" s="71" t="str">
        <f t="shared" si="6094"/>
        <v/>
      </c>
      <c r="DV443" s="71" t="str">
        <f t="shared" si="6095"/>
        <v/>
      </c>
      <c r="DW443" s="71" t="str">
        <f t="shared" si="6096"/>
        <v/>
      </c>
      <c r="DX443" s="71" t="str">
        <f t="shared" si="6097"/>
        <v/>
      </c>
      <c r="DY443" s="71" t="str">
        <f t="shared" si="6098"/>
        <v/>
      </c>
      <c r="DZ443" s="71" t="str">
        <f t="shared" si="6099"/>
        <v/>
      </c>
      <c r="EA443" s="71" t="str">
        <f t="shared" si="6100"/>
        <v/>
      </c>
      <c r="EB443" s="71" t="str">
        <f t="shared" si="6101"/>
        <v/>
      </c>
      <c r="EC443" s="71" t="str">
        <f t="shared" si="6102"/>
        <v/>
      </c>
      <c r="ED443" s="71" t="str">
        <f t="shared" si="6103"/>
        <v/>
      </c>
      <c r="EE443" s="71" t="str">
        <f t="shared" si="6104"/>
        <v/>
      </c>
      <c r="EF443" s="71" t="str">
        <f t="shared" si="6105"/>
        <v/>
      </c>
      <c r="EG443" s="71" t="str">
        <f t="shared" si="6106"/>
        <v/>
      </c>
      <c r="EH443" s="71" t="str">
        <f t="shared" si="6107"/>
        <v/>
      </c>
      <c r="EI443" s="71" t="str">
        <f t="shared" si="6108"/>
        <v/>
      </c>
      <c r="EJ443" s="71" t="str">
        <f t="shared" si="6109"/>
        <v/>
      </c>
      <c r="EK443" s="71" t="str">
        <f t="shared" si="6110"/>
        <v/>
      </c>
      <c r="EL443" s="71" t="str">
        <f t="shared" si="6111"/>
        <v/>
      </c>
      <c r="EM443" s="71" t="str">
        <f t="shared" si="6112"/>
        <v/>
      </c>
      <c r="EN443" s="71" t="str">
        <f t="shared" si="6113"/>
        <v/>
      </c>
      <c r="EO443" s="71" t="str">
        <f t="shared" si="6114"/>
        <v/>
      </c>
      <c r="EP443" s="71" t="str">
        <f t="shared" si="6115"/>
        <v/>
      </c>
      <c r="EQ443" s="71" t="str">
        <f t="shared" si="6116"/>
        <v/>
      </c>
      <c r="ER443" s="71" t="str">
        <f t="shared" si="6117"/>
        <v/>
      </c>
      <c r="ES443" s="71" t="str">
        <f t="shared" si="6118"/>
        <v/>
      </c>
      <c r="ET443" s="71" t="str">
        <f t="shared" si="6119"/>
        <v/>
      </c>
      <c r="EU443" s="71" t="str">
        <f t="shared" si="6120"/>
        <v/>
      </c>
      <c r="EV443" s="71" t="str">
        <f t="shared" si="6121"/>
        <v/>
      </c>
      <c r="EW443" s="71" t="str">
        <f t="shared" si="6122"/>
        <v/>
      </c>
      <c r="EX443" s="71" t="str">
        <f t="shared" si="6123"/>
        <v/>
      </c>
      <c r="EY443" s="71" t="str">
        <f t="shared" si="6124"/>
        <v/>
      </c>
      <c r="EZ443" s="71" t="str">
        <f t="shared" si="6125"/>
        <v/>
      </c>
      <c r="FA443" s="71" t="str">
        <f t="shared" si="6126"/>
        <v/>
      </c>
      <c r="FB443" s="71" t="str">
        <f t="shared" si="6127"/>
        <v/>
      </c>
      <c r="FC443" s="71" t="str">
        <f t="shared" si="6128"/>
        <v/>
      </c>
      <c r="FD443" s="71" t="str">
        <f t="shared" si="6129"/>
        <v/>
      </c>
      <c r="FE443" s="71" t="str">
        <f t="shared" si="6130"/>
        <v/>
      </c>
      <c r="FF443" s="71" t="str">
        <f t="shared" si="6131"/>
        <v/>
      </c>
      <c r="FG443" s="71" t="str">
        <f t="shared" si="6132"/>
        <v/>
      </c>
      <c r="FH443" s="71" t="str">
        <f t="shared" si="6133"/>
        <v/>
      </c>
      <c r="FI443" s="71" t="str">
        <f t="shared" si="6134"/>
        <v/>
      </c>
      <c r="FJ443" s="71" t="str">
        <f t="shared" si="6135"/>
        <v/>
      </c>
      <c r="FK443" s="71" t="str">
        <f t="shared" si="6136"/>
        <v/>
      </c>
      <c r="FL443" s="71" t="str">
        <f t="shared" si="6137"/>
        <v/>
      </c>
      <c r="FM443" s="71" t="str">
        <f t="shared" si="6138"/>
        <v/>
      </c>
      <c r="FN443" s="71" t="str">
        <f t="shared" si="6139"/>
        <v/>
      </c>
      <c r="FO443" s="71" t="str">
        <f t="shared" si="6140"/>
        <v/>
      </c>
      <c r="FP443" s="71" t="str">
        <f t="shared" si="6141"/>
        <v/>
      </c>
      <c r="FQ443" s="71" t="str">
        <f t="shared" si="6142"/>
        <v/>
      </c>
      <c r="FR443" s="71" t="str">
        <f t="shared" si="6143"/>
        <v/>
      </c>
      <c r="FS443" s="71" t="str">
        <f t="shared" si="6144"/>
        <v/>
      </c>
    </row>
    <row r="444" spans="1:175" ht="16.5">
      <c r="A444" s="72"/>
      <c r="B444" s="154" t="s">
        <v>1438</v>
      </c>
      <c r="C444" s="188" t="str">
        <f>"兑换："&amp;VLOOKUP(I444,B4:U443,2,FALSE)</f>
        <v>兑换：|cff00BFFF初级附魔石|r</v>
      </c>
      <c r="E444" s="138"/>
      <c r="F444" s="72">
        <v>2</v>
      </c>
      <c r="I444" s="63" t="s">
        <v>1445</v>
      </c>
      <c r="T444" s="158" t="str">
        <f>"|cffffcc00需求：|r钻石x"&amp;F444&amp;"|n|n"&amp;VLOOKUP(I444,B4:U443,19,FALSE)</f>
        <v>|cffffcc00需求：|r钻石x2|n|n为指定的装备附魔一条额外属性。|n|n|cffff0000只可附魔紫色及以上品质装备|r</v>
      </c>
      <c r="U444" s="85" t="str">
        <f>VLOOKUP(I444,B4:U443,20,FALSE)</f>
        <v>ReplaceableTextures\\CommandButtons\\BTNCS51.blp</v>
      </c>
      <c r="CU444" s="95" t="str">
        <f t="shared" si="6074"/>
        <v>|n</v>
      </c>
      <c r="CV444" s="61" t="str">
        <f t="shared" si="6919"/>
        <v>|cffffcc00需求：|r钻石x2|n|n为指定的装备附魔一条额外属性。|n|n|cffff0000只可附魔紫色及以上品质装备|r</v>
      </c>
      <c r="CW444" s="60"/>
      <c r="CX444" s="60"/>
      <c r="CY444" s="60"/>
      <c r="CZ444" s="60"/>
      <c r="DA444" s="60"/>
      <c r="DB444" s="71" t="str">
        <f t="shared" si="6075"/>
        <v/>
      </c>
      <c r="DC444" s="71" t="str">
        <f t="shared" si="6076"/>
        <v/>
      </c>
      <c r="DD444" s="71" t="str">
        <f t="shared" si="6077"/>
        <v/>
      </c>
      <c r="DE444" s="71" t="str">
        <f t="shared" si="6078"/>
        <v/>
      </c>
      <c r="DF444" s="71" t="str">
        <f t="shared" si="6079"/>
        <v/>
      </c>
      <c r="DG444" s="71" t="str">
        <f t="shared" si="6080"/>
        <v/>
      </c>
      <c r="DH444" s="71" t="str">
        <f t="shared" si="6081"/>
        <v/>
      </c>
      <c r="DI444" s="71" t="str">
        <f t="shared" si="6082"/>
        <v/>
      </c>
      <c r="DJ444" s="71" t="str">
        <f t="shared" si="6083"/>
        <v/>
      </c>
      <c r="DK444" s="71" t="str">
        <f t="shared" si="6084"/>
        <v/>
      </c>
      <c r="DL444" s="71" t="str">
        <f t="shared" si="6085"/>
        <v/>
      </c>
      <c r="DM444" s="71" t="str">
        <f t="shared" si="6086"/>
        <v/>
      </c>
      <c r="DN444" s="71" t="str">
        <f t="shared" si="6087"/>
        <v/>
      </c>
      <c r="DO444" s="71" t="str">
        <f t="shared" si="6088"/>
        <v/>
      </c>
      <c r="DP444" s="71" t="str">
        <f t="shared" si="6089"/>
        <v/>
      </c>
      <c r="DQ444" s="71" t="str">
        <f t="shared" si="6090"/>
        <v/>
      </c>
      <c r="DR444" s="71" t="str">
        <f t="shared" si="6091"/>
        <v/>
      </c>
      <c r="DS444" s="71" t="str">
        <f t="shared" si="6092"/>
        <v/>
      </c>
      <c r="DT444" s="71" t="str">
        <f t="shared" si="6093"/>
        <v/>
      </c>
      <c r="DU444" s="71" t="str">
        <f t="shared" si="6094"/>
        <v/>
      </c>
      <c r="DV444" s="71" t="str">
        <f t="shared" si="6095"/>
        <v/>
      </c>
      <c r="DW444" s="71" t="str">
        <f t="shared" si="6096"/>
        <v/>
      </c>
      <c r="DX444" s="71" t="str">
        <f t="shared" si="6097"/>
        <v/>
      </c>
      <c r="DY444" s="71" t="str">
        <f t="shared" si="6098"/>
        <v/>
      </c>
      <c r="DZ444" s="71" t="str">
        <f t="shared" si="6099"/>
        <v/>
      </c>
      <c r="EA444" s="71" t="str">
        <f t="shared" si="6100"/>
        <v/>
      </c>
      <c r="EB444" s="71" t="str">
        <f t="shared" si="6101"/>
        <v/>
      </c>
      <c r="EC444" s="71" t="str">
        <f t="shared" si="6102"/>
        <v/>
      </c>
      <c r="ED444" s="71" t="str">
        <f t="shared" si="6103"/>
        <v/>
      </c>
      <c r="EE444" s="71" t="str">
        <f t="shared" si="6104"/>
        <v/>
      </c>
      <c r="EF444" s="71" t="str">
        <f t="shared" si="6105"/>
        <v/>
      </c>
      <c r="EG444" s="71" t="str">
        <f t="shared" si="6106"/>
        <v/>
      </c>
      <c r="EH444" s="71" t="str">
        <f t="shared" si="6107"/>
        <v/>
      </c>
      <c r="EI444" s="71" t="str">
        <f t="shared" si="6108"/>
        <v/>
      </c>
      <c r="EJ444" s="71" t="str">
        <f t="shared" si="6109"/>
        <v/>
      </c>
      <c r="EK444" s="71" t="str">
        <f t="shared" si="6110"/>
        <v/>
      </c>
      <c r="EL444" s="71" t="str">
        <f t="shared" si="6111"/>
        <v/>
      </c>
      <c r="EM444" s="71" t="str">
        <f t="shared" si="6112"/>
        <v/>
      </c>
      <c r="EN444" s="71" t="str">
        <f t="shared" si="6113"/>
        <v/>
      </c>
      <c r="EO444" s="71" t="str">
        <f t="shared" si="6114"/>
        <v/>
      </c>
      <c r="EP444" s="71" t="str">
        <f t="shared" si="6115"/>
        <v/>
      </c>
      <c r="EQ444" s="71" t="str">
        <f t="shared" si="6116"/>
        <v/>
      </c>
      <c r="ER444" s="71" t="str">
        <f t="shared" si="6117"/>
        <v/>
      </c>
      <c r="ES444" s="71" t="str">
        <f t="shared" si="6118"/>
        <v/>
      </c>
      <c r="ET444" s="71" t="str">
        <f t="shared" si="6119"/>
        <v/>
      </c>
      <c r="EU444" s="71" t="str">
        <f t="shared" si="6120"/>
        <v/>
      </c>
      <c r="EV444" s="71" t="str">
        <f t="shared" si="6121"/>
        <v/>
      </c>
      <c r="EW444" s="71" t="str">
        <f t="shared" si="6122"/>
        <v/>
      </c>
      <c r="EX444" s="71" t="str">
        <f t="shared" si="6123"/>
        <v/>
      </c>
      <c r="EY444" s="71" t="str">
        <f t="shared" si="6124"/>
        <v/>
      </c>
      <c r="EZ444" s="71" t="str">
        <f t="shared" si="6125"/>
        <v/>
      </c>
      <c r="FA444" s="71" t="str">
        <f t="shared" si="6126"/>
        <v/>
      </c>
      <c r="FB444" s="71" t="str">
        <f t="shared" si="6127"/>
        <v/>
      </c>
      <c r="FC444" s="71" t="str">
        <f t="shared" si="6128"/>
        <v/>
      </c>
      <c r="FD444" s="71" t="str">
        <f t="shared" si="6129"/>
        <v/>
      </c>
      <c r="FE444" s="71" t="str">
        <f t="shared" si="6130"/>
        <v/>
      </c>
      <c r="FF444" s="71" t="str">
        <f t="shared" si="6131"/>
        <v/>
      </c>
      <c r="FG444" s="71" t="str">
        <f t="shared" si="6132"/>
        <v/>
      </c>
      <c r="FH444" s="71" t="str">
        <f t="shared" si="6133"/>
        <v/>
      </c>
      <c r="FI444" s="71" t="str">
        <f t="shared" si="6134"/>
        <v/>
      </c>
      <c r="FJ444" s="71" t="str">
        <f t="shared" si="6135"/>
        <v/>
      </c>
      <c r="FK444" s="71" t="str">
        <f t="shared" si="6136"/>
        <v/>
      </c>
      <c r="FL444" s="71" t="str">
        <f t="shared" si="6137"/>
        <v/>
      </c>
      <c r="FM444" s="71" t="str">
        <f t="shared" si="6138"/>
        <v/>
      </c>
      <c r="FN444" s="71" t="str">
        <f t="shared" si="6139"/>
        <v/>
      </c>
      <c r="FO444" s="71" t="str">
        <f t="shared" si="6140"/>
        <v/>
      </c>
      <c r="FP444" s="71" t="str">
        <f t="shared" si="6141"/>
        <v/>
      </c>
      <c r="FQ444" s="71" t="str">
        <f t="shared" si="6142"/>
        <v/>
      </c>
      <c r="FR444" s="71" t="str">
        <f t="shared" si="6143"/>
        <v/>
      </c>
      <c r="FS444" s="71" t="str">
        <f t="shared" si="6144"/>
        <v/>
      </c>
    </row>
    <row r="445" spans="1:175" ht="16.5">
      <c r="A445" s="72"/>
      <c r="B445" s="154" t="s">
        <v>1439</v>
      </c>
      <c r="C445" s="188" t="str">
        <f>"兑换："&amp;VLOOKUP(I445,B5:U444,2,FALSE)</f>
        <v>兑换：|cffffff00中级附魔石|r</v>
      </c>
      <c r="E445" s="138"/>
      <c r="F445" s="72">
        <v>4</v>
      </c>
      <c r="I445" s="63" t="s">
        <v>1446</v>
      </c>
      <c r="T445" s="158" t="str">
        <f>"|cffffcc00需求：|r钻石x"&amp;F445&amp;"|n|n"&amp;VLOOKUP(I445,B5:U444,19,FALSE)</f>
        <v>|cffffcc00需求：|r钻石x4|n|n为指定装备附魔一条较强的额外属性。|n|n|cffff0000只可附魔紫色及以上品质装备|r</v>
      </c>
      <c r="U445" s="85" t="str">
        <f>VLOOKUP(I445,B5:U444,20,FALSE)</f>
        <v>ReplaceableTextures\\CommandButtons\\BTNCS52.blp</v>
      </c>
      <c r="CU445" s="95" t="str">
        <f t="shared" si="6074"/>
        <v>|n</v>
      </c>
      <c r="CV445" s="61" t="str">
        <f t="shared" si="6919"/>
        <v>|cffffcc00需求：|r钻石x4|n|n为指定装备附魔一条较强的额外属性。|n|n|cffff0000只可附魔紫色及以上品质装备|r</v>
      </c>
      <c r="CW445" s="60"/>
      <c r="CX445" s="60"/>
      <c r="CY445" s="60"/>
      <c r="CZ445" s="60"/>
      <c r="DA445" s="60"/>
      <c r="DB445" s="71" t="str">
        <f t="shared" si="6075"/>
        <v/>
      </c>
      <c r="DC445" s="71" t="str">
        <f t="shared" si="6076"/>
        <v/>
      </c>
      <c r="DD445" s="71" t="str">
        <f t="shared" si="6077"/>
        <v/>
      </c>
      <c r="DE445" s="71" t="str">
        <f t="shared" si="6078"/>
        <v/>
      </c>
      <c r="DF445" s="71" t="str">
        <f t="shared" si="6079"/>
        <v/>
      </c>
      <c r="DG445" s="71" t="str">
        <f t="shared" si="6080"/>
        <v/>
      </c>
      <c r="DH445" s="71" t="str">
        <f t="shared" si="6081"/>
        <v/>
      </c>
      <c r="DI445" s="71" t="str">
        <f t="shared" si="6082"/>
        <v/>
      </c>
      <c r="DJ445" s="71" t="str">
        <f t="shared" si="6083"/>
        <v/>
      </c>
      <c r="DK445" s="71" t="str">
        <f t="shared" si="6084"/>
        <v/>
      </c>
      <c r="DL445" s="71" t="str">
        <f t="shared" si="6085"/>
        <v/>
      </c>
      <c r="DM445" s="71" t="str">
        <f t="shared" si="6086"/>
        <v/>
      </c>
      <c r="DN445" s="71" t="str">
        <f t="shared" si="6087"/>
        <v/>
      </c>
      <c r="DO445" s="71" t="str">
        <f t="shared" si="6088"/>
        <v/>
      </c>
      <c r="DP445" s="71" t="str">
        <f t="shared" si="6089"/>
        <v/>
      </c>
      <c r="DQ445" s="71" t="str">
        <f t="shared" si="6090"/>
        <v/>
      </c>
      <c r="DR445" s="71" t="str">
        <f t="shared" si="6091"/>
        <v/>
      </c>
      <c r="DS445" s="71" t="str">
        <f t="shared" si="6092"/>
        <v/>
      </c>
      <c r="DT445" s="71" t="str">
        <f t="shared" si="6093"/>
        <v/>
      </c>
      <c r="DU445" s="71" t="str">
        <f t="shared" si="6094"/>
        <v/>
      </c>
      <c r="DV445" s="71" t="str">
        <f t="shared" si="6095"/>
        <v/>
      </c>
      <c r="DW445" s="71" t="str">
        <f t="shared" si="6096"/>
        <v/>
      </c>
      <c r="DX445" s="71" t="str">
        <f t="shared" si="6097"/>
        <v/>
      </c>
      <c r="DY445" s="71" t="str">
        <f t="shared" si="6098"/>
        <v/>
      </c>
      <c r="DZ445" s="71" t="str">
        <f t="shared" si="6099"/>
        <v/>
      </c>
      <c r="EA445" s="71" t="str">
        <f t="shared" si="6100"/>
        <v/>
      </c>
      <c r="EB445" s="71" t="str">
        <f t="shared" si="6101"/>
        <v/>
      </c>
      <c r="EC445" s="71" t="str">
        <f t="shared" si="6102"/>
        <v/>
      </c>
      <c r="ED445" s="71" t="str">
        <f t="shared" si="6103"/>
        <v/>
      </c>
      <c r="EE445" s="71" t="str">
        <f t="shared" si="6104"/>
        <v/>
      </c>
      <c r="EF445" s="71" t="str">
        <f t="shared" si="6105"/>
        <v/>
      </c>
      <c r="EG445" s="71" t="str">
        <f t="shared" si="6106"/>
        <v/>
      </c>
      <c r="EH445" s="71" t="str">
        <f t="shared" si="6107"/>
        <v/>
      </c>
      <c r="EI445" s="71" t="str">
        <f t="shared" si="6108"/>
        <v/>
      </c>
      <c r="EJ445" s="71" t="str">
        <f t="shared" si="6109"/>
        <v/>
      </c>
      <c r="EK445" s="71" t="str">
        <f t="shared" si="6110"/>
        <v/>
      </c>
      <c r="EL445" s="71" t="str">
        <f t="shared" si="6111"/>
        <v/>
      </c>
      <c r="EM445" s="71" t="str">
        <f t="shared" si="6112"/>
        <v/>
      </c>
      <c r="EN445" s="71" t="str">
        <f t="shared" si="6113"/>
        <v/>
      </c>
      <c r="EO445" s="71" t="str">
        <f t="shared" si="6114"/>
        <v/>
      </c>
      <c r="EP445" s="71" t="str">
        <f t="shared" si="6115"/>
        <v/>
      </c>
      <c r="EQ445" s="71" t="str">
        <f t="shared" si="6116"/>
        <v/>
      </c>
      <c r="ER445" s="71" t="str">
        <f t="shared" si="6117"/>
        <v/>
      </c>
      <c r="ES445" s="71" t="str">
        <f t="shared" si="6118"/>
        <v/>
      </c>
      <c r="ET445" s="71" t="str">
        <f t="shared" si="6119"/>
        <v/>
      </c>
      <c r="EU445" s="71" t="str">
        <f t="shared" si="6120"/>
        <v/>
      </c>
      <c r="EV445" s="71" t="str">
        <f t="shared" si="6121"/>
        <v/>
      </c>
      <c r="EW445" s="71" t="str">
        <f t="shared" si="6122"/>
        <v/>
      </c>
      <c r="EX445" s="71" t="str">
        <f t="shared" si="6123"/>
        <v/>
      </c>
      <c r="EY445" s="71" t="str">
        <f t="shared" si="6124"/>
        <v/>
      </c>
      <c r="EZ445" s="71" t="str">
        <f t="shared" si="6125"/>
        <v/>
      </c>
      <c r="FA445" s="71" t="str">
        <f t="shared" si="6126"/>
        <v/>
      </c>
      <c r="FB445" s="71" t="str">
        <f t="shared" si="6127"/>
        <v/>
      </c>
      <c r="FC445" s="71" t="str">
        <f t="shared" si="6128"/>
        <v/>
      </c>
      <c r="FD445" s="71" t="str">
        <f t="shared" si="6129"/>
        <v/>
      </c>
      <c r="FE445" s="71" t="str">
        <f t="shared" si="6130"/>
        <v/>
      </c>
      <c r="FF445" s="71" t="str">
        <f t="shared" si="6131"/>
        <v/>
      </c>
      <c r="FG445" s="71" t="str">
        <f t="shared" si="6132"/>
        <v/>
      </c>
      <c r="FH445" s="71" t="str">
        <f t="shared" si="6133"/>
        <v/>
      </c>
      <c r="FI445" s="71" t="str">
        <f t="shared" si="6134"/>
        <v/>
      </c>
      <c r="FJ445" s="71" t="str">
        <f t="shared" si="6135"/>
        <v/>
      </c>
      <c r="FK445" s="71" t="str">
        <f t="shared" si="6136"/>
        <v/>
      </c>
      <c r="FL445" s="71" t="str">
        <f t="shared" si="6137"/>
        <v/>
      </c>
      <c r="FM445" s="71" t="str">
        <f t="shared" si="6138"/>
        <v/>
      </c>
      <c r="FN445" s="71" t="str">
        <f t="shared" si="6139"/>
        <v/>
      </c>
      <c r="FO445" s="71" t="str">
        <f t="shared" si="6140"/>
        <v/>
      </c>
      <c r="FP445" s="71" t="str">
        <f t="shared" si="6141"/>
        <v/>
      </c>
      <c r="FQ445" s="71" t="str">
        <f t="shared" si="6142"/>
        <v/>
      </c>
      <c r="FR445" s="71" t="str">
        <f t="shared" si="6143"/>
        <v/>
      </c>
      <c r="FS445" s="71" t="str">
        <f t="shared" si="6144"/>
        <v/>
      </c>
    </row>
    <row r="446" spans="1:175" ht="16.5">
      <c r="A446" s="72"/>
      <c r="B446" s="154" t="s">
        <v>1440</v>
      </c>
      <c r="C446" s="188" t="str">
        <f>"兑换："&amp;VLOOKUP(I446,B6:U445,2,FALSE)</f>
        <v>兑换：|cffff0033高级附魔石|r</v>
      </c>
      <c r="F446" s="72">
        <v>8</v>
      </c>
      <c r="I446" s="63" t="s">
        <v>1447</v>
      </c>
      <c r="T446" s="158" t="str">
        <f>"|cffffcc00需求：|r钻石x"&amp;F446&amp;"|n|n"&amp;VLOOKUP(I446,B6:U445,19,FALSE)</f>
        <v>|cffffcc00需求：|r钻石x8|n|n为指定装备附魔一条强大的额外属性。|n|n|cffff0000只可附魔紫色及以上品质装备|r</v>
      </c>
      <c r="U446" s="85" t="str">
        <f>VLOOKUP(I446,B6:U445,20,FALSE)</f>
        <v>ReplaceableTextures\\CommandButtons\\BTNCS53.blp</v>
      </c>
      <c r="CN446" s="70" t="str">
        <f t="shared" ref="CN446:CN495" si="6997">"InitUnitState('"&amp;B446&amp;"',"&amp;V446&amp;","&amp;W446&amp;","&amp;X446&amp;","&amp;Y446&amp;","&amp;Z446&amp;","&amp;AA446&amp;","&amp;AB446&amp;","&amp;AC446&amp;","&amp;AD446&amp;","&amp;AE446&amp;")"</f>
        <v>InitUnitState('IL1D',,,,,,,,,,)</v>
      </c>
      <c r="CO446" s="70" t="str">
        <f t="shared" ref="CO446:CO495" si="6998">"InitUnitNormal('"&amp;B446&amp;"',"&amp;AF446&amp;","&amp;AG446&amp;","&amp;AH446&amp;","&amp;AI446&amp;","&amp;AJ446&amp;","&amp;AK446&amp;","&amp;AL446&amp;","&amp;AM446&amp;","&amp;AN446&amp;","&amp;AO446&amp;")"</f>
        <v>InitUnitNormal('IL1D',,,,,,,,,,)</v>
      </c>
      <c r="CP446" s="70" t="str">
        <f t="shared" ref="CP446:CP495" si="6999">"InitUnitMagic('"&amp;B446&amp;"',"&amp;AP446&amp;","&amp;AQ446&amp;","&amp;AR446&amp;","&amp;AS446&amp;","&amp;AT446&amp;","&amp;AU446&amp;","&amp;AV446&amp;","&amp;AW446&amp;","&amp;BI446&amp;","&amp;BJ446&amp;")"</f>
        <v>InitUnitMagic('IL1D',,,,,,,,,,)</v>
      </c>
      <c r="CQ446" s="70" t="str">
        <f t="shared" ref="CQ446:CQ495" si="7000">"InitUnitAdd('"&amp;B446&amp;"',"&amp;BK446&amp;","&amp;BL446&amp;","&amp;BM446&amp;","&amp;BN446&amp;","&amp;BO446&amp;","&amp;BP446&amp;","&amp;BQ446&amp;","&amp;BR446&amp;","&amp;BS446&amp;","&amp;BT446&amp;")"</f>
        <v>InitUnitAdd('IL1D',,,,,,,,,,)</v>
      </c>
      <c r="CR446" s="70" t="str">
        <f t="shared" ref="CR446:CR495" si="7001">"InitEquipData('"&amp;B446&amp;"',"&amp;D446&amp;","&amp;CR$1&amp;A446&amp;CR$1&amp;","&amp;E446&amp;","&amp;I446&amp;","&amp;F446&amp;","&amp;G446&amp;",'"&amp;J446&amp;"','"&amp;K446&amp;"','"&amp;L446&amp;"','"&amp;M446&amp;"','"&amp;N446&amp;"','"&amp;O446&amp;"',"&amp;CR$1&amp;U447&amp;CR$1&amp;")"</f>
        <v>InitEquipData('IL1D',,"",,CS53,8,,'','','','','','',"ReplaceableTextures\\CommandButtons\\BTNIN17.blp")</v>
      </c>
      <c r="CU446" s="61" t="str">
        <f t="shared" ref="CU446:CU476" si="7002">CONCATENATE(DB446,DC446,DD446,DE446,DF446,DG446,DH446,DI446,DJ446,DK446,DL446,DM446,DN446,DO446,DP446,DQ446,DR446,DS446,DT446,DU446,DV446,DW446,DX446,DY446,DZ446,EA446,EB446,EC446,ED446,EE446,EF446,EG446,EH446,EI446,EJ446,EK446,EL446,EM446,EN446,EO446,EP446&amp;"|n")</f>
        <v>|n</v>
      </c>
      <c r="CV446" s="61" t="str">
        <f t="shared" si="6919"/>
        <v>|cffffcc00需求：|r钻石x8|n|n为指定装备附魔一条强大的额外属性。|n|n|cffff0000只可附魔紫色及以上品质装备|r</v>
      </c>
      <c r="CW446" s="60"/>
      <c r="CX446" s="60"/>
      <c r="CY446" s="60"/>
      <c r="CZ446" s="60"/>
      <c r="DA446" s="60"/>
      <c r="DB446" s="71" t="str">
        <f t="shared" ref="DB446:DB484" si="7003">IF(V446="","","|n"&amp;DB$2&amp;"+"&amp;V446&amp;DB$1)</f>
        <v/>
      </c>
      <c r="DC446" s="71" t="str">
        <f t="shared" ref="DC446:DC484" si="7004">IF(W446="","","|n"&amp;DC$2&amp;"+"&amp;W446&amp;DC$1)</f>
        <v/>
      </c>
      <c r="DD446" s="71" t="str">
        <f t="shared" ref="DD446:DD484" si="7005">IF(X446="","","|n"&amp;DD$2&amp;"+"&amp;X446&amp;DD$1)</f>
        <v/>
      </c>
      <c r="DE446" s="71" t="str">
        <f t="shared" ref="DE446:DE484" si="7006">IF(Y446="","","|n"&amp;DE$2&amp;"+"&amp;Y446&amp;DE$1)</f>
        <v/>
      </c>
      <c r="DF446" s="71" t="str">
        <f t="shared" ref="DF446:DF484" si="7007">IF(Z446="","","|n"&amp;DF$2&amp;"+"&amp;Z446&amp;DF$1)</f>
        <v/>
      </c>
      <c r="DG446" s="71" t="str">
        <f t="shared" ref="DG446:DG484" si="7008">IF(AA446="","","|n"&amp;DG$2&amp;"+"&amp;AA446&amp;DG$1)</f>
        <v/>
      </c>
      <c r="DH446" s="71" t="str">
        <f t="shared" ref="DH446:DH484" si="7009">IF(AB446="","","|n"&amp;DH$2&amp;"+"&amp;AB446&amp;DH$1)</f>
        <v/>
      </c>
      <c r="DI446" s="71" t="str">
        <f t="shared" ref="DI446:DI484" si="7010">IF(AC446="","","|n"&amp;DI$2&amp;"+"&amp;AC446&amp;DI$1)</f>
        <v/>
      </c>
      <c r="DJ446" s="71" t="str">
        <f t="shared" ref="DJ446:DJ484" si="7011">IF(AD446="","","|n"&amp;DJ$2&amp;"+"&amp;AD446&amp;DJ$1)</f>
        <v/>
      </c>
      <c r="DK446" s="71" t="str">
        <f t="shared" ref="DK446:DK484" si="7012">IF(AE446="","","|n"&amp;DK$2&amp;"+"&amp;AE446&amp;DK$1)</f>
        <v/>
      </c>
      <c r="DL446" s="71" t="str">
        <f t="shared" ref="DL446:DL484" si="7013">IF(AF446="","","|n"&amp;DL$2&amp;"+"&amp;AF446&amp;DL$1)</f>
        <v/>
      </c>
      <c r="DM446" s="71" t="str">
        <f t="shared" ref="DM446:DM484" si="7014">IF(AG446="","","|n"&amp;DM$2&amp;"+"&amp;AG446&amp;DM$1)</f>
        <v/>
      </c>
      <c r="DN446" s="71" t="str">
        <f t="shared" ref="DN446:DN484" si="7015">IF(AH446="","","|n"&amp;DN$2&amp;"+"&amp;AH446&amp;DN$1)</f>
        <v/>
      </c>
      <c r="DO446" s="71" t="str">
        <f t="shared" ref="DO446:DO484" si="7016">IF(AI446="","","|n"&amp;DO$2&amp;"+"&amp;AI446&amp;DO$1)</f>
        <v/>
      </c>
      <c r="DP446" s="71" t="str">
        <f t="shared" ref="DP446:DP484" si="7017">IF(AJ446="","","|n"&amp;DP$2&amp;"+"&amp;AJ446&amp;DP$1)</f>
        <v/>
      </c>
      <c r="DQ446" s="71" t="str">
        <f t="shared" ref="DQ446:DQ484" si="7018">IF(AK446="","","|n"&amp;DQ$2&amp;"+"&amp;AK446&amp;DQ$1)</f>
        <v/>
      </c>
      <c r="DR446" s="71" t="str">
        <f t="shared" ref="DR446:DR484" si="7019">IF(AL446="","","|n"&amp;DR$2&amp;"+"&amp;AL446&amp;DR$1)</f>
        <v/>
      </c>
      <c r="DS446" s="71" t="str">
        <f t="shared" ref="DS446:DS484" si="7020">IF(AM446="","","|n"&amp;DS$2&amp;"+"&amp;AM446&amp;DS$1)</f>
        <v/>
      </c>
      <c r="DT446" s="71" t="str">
        <f t="shared" ref="DT446:DT484" si="7021">IF(AN446="","","|n"&amp;DT$2&amp;"+"&amp;AN446&amp;DT$1)</f>
        <v/>
      </c>
      <c r="DU446" s="71" t="str">
        <f t="shared" ref="DU446:DU484" si="7022">IF(AO446="","","|n"&amp;DU$2&amp;"+"&amp;AO446&amp;DU$1)</f>
        <v/>
      </c>
      <c r="DV446" s="71" t="str">
        <f t="shared" ref="DV446:DV484" si="7023">IF(AP446="","","|n"&amp;DV$2&amp;"+"&amp;AP446&amp;DV$1)</f>
        <v/>
      </c>
      <c r="DW446" s="71" t="str">
        <f t="shared" ref="DW446:DW484" si="7024">IF(AQ446="","","|n"&amp;DW$2&amp;"+"&amp;AQ446&amp;DW$1)</f>
        <v/>
      </c>
      <c r="DX446" s="71" t="str">
        <f t="shared" ref="DX446:DX484" si="7025">IF(AR446="","","|n"&amp;DX$2&amp;"+"&amp;AR446&amp;DX$1)</f>
        <v/>
      </c>
      <c r="DY446" s="71" t="str">
        <f t="shared" ref="DY446:DY484" si="7026">IF(AS446="","","|n"&amp;DY$2&amp;"+"&amp;AS446&amp;DY$1)</f>
        <v/>
      </c>
      <c r="DZ446" s="71" t="str">
        <f t="shared" ref="DZ446:DZ484" si="7027">IF(AT446="","","|n"&amp;DZ$2&amp;"+"&amp;AT446&amp;DZ$1)</f>
        <v/>
      </c>
      <c r="EA446" s="71" t="str">
        <f t="shared" ref="EA446:EA484" si="7028">IF(AU446="","","|n"&amp;EA$2&amp;"+"&amp;AU446&amp;EA$1)</f>
        <v/>
      </c>
      <c r="EB446" s="71" t="str">
        <f t="shared" ref="EB446:EB484" si="7029">IF(AV446="","","|n"&amp;EB$2&amp;"+"&amp;AV446&amp;EB$1)</f>
        <v/>
      </c>
      <c r="EC446" s="71" t="str">
        <f t="shared" ref="EC446:EC484" si="7030">IF(AW446="","","|n"&amp;EC$2&amp;"+"&amp;AW446&amp;EC$1)</f>
        <v/>
      </c>
      <c r="ED446" s="71" t="str">
        <f t="shared" ref="ED446:ED484" si="7031">IF(AX446="","","|n"&amp;ED$2&amp;"+"&amp;AX446&amp;ED$1)</f>
        <v/>
      </c>
      <c r="EE446" s="71" t="str">
        <f t="shared" ref="EE446:EE484" si="7032">IF(AY446="","","|n"&amp;EE$2&amp;"+"&amp;AY446&amp;EE$1)</f>
        <v/>
      </c>
      <c r="EF446" s="71" t="str">
        <f t="shared" ref="EF446:EF484" si="7033">IF(AZ446="","","|n"&amp;EF$2&amp;"+"&amp;AZ446&amp;EF$1)</f>
        <v/>
      </c>
      <c r="EG446" s="71" t="str">
        <f t="shared" ref="EG446:EG484" si="7034">IF(BA446="","","|n"&amp;EG$2&amp;"+"&amp;BA446&amp;EG$1)</f>
        <v/>
      </c>
      <c r="EH446" s="71" t="str">
        <f t="shared" ref="EH446:EH484" si="7035">IF(BB446="","","|n"&amp;EH$2&amp;"+"&amp;BB446&amp;EH$1)</f>
        <v/>
      </c>
      <c r="EI446" s="71" t="str">
        <f t="shared" ref="EI446:EI484" si="7036">IF(BC446="","","|n"&amp;EI$2&amp;"+"&amp;BC446&amp;EI$1)</f>
        <v/>
      </c>
      <c r="EJ446" s="71" t="str">
        <f t="shared" ref="EJ446:EJ484" si="7037">IF(BD446="","","|n"&amp;EJ$2&amp;"+"&amp;BD446&amp;EJ$1)</f>
        <v/>
      </c>
      <c r="EK446" s="71" t="str">
        <f t="shared" ref="EK446:EK484" si="7038">IF(BE446="","","|n"&amp;EK$2&amp;"+"&amp;BE446&amp;EK$1)</f>
        <v/>
      </c>
      <c r="EL446" s="71" t="str">
        <f t="shared" ref="EL446:EL484" si="7039">IF(BF446="","","|n"&amp;EL$2&amp;"+"&amp;BF446&amp;EL$1)</f>
        <v/>
      </c>
      <c r="EM446" s="71" t="str">
        <f t="shared" ref="EM446:EM484" si="7040">IF(BG446="","","|n"&amp;EM$2&amp;"+"&amp;BG446&amp;EM$1)</f>
        <v/>
      </c>
      <c r="EN446" s="71" t="str">
        <f t="shared" ref="EN446:EN484" si="7041">IF(BH446="","","|n"&amp;EN$2&amp;"+"&amp;BH446&amp;EN$1)</f>
        <v/>
      </c>
      <c r="EO446" s="71" t="str">
        <f t="shared" ref="EO446:EO484" si="7042">IF(BI446="","","|n"&amp;EO$2&amp;"+"&amp;BI446&amp;EO$1)</f>
        <v/>
      </c>
      <c r="EP446" s="71" t="str">
        <f t="shared" ref="EP446:EP484" si="7043">IF(BJ446="","","|n"&amp;EP$2&amp;"+"&amp;BJ446&amp;EP$1)</f>
        <v/>
      </c>
      <c r="EQ446" s="71" t="str">
        <f t="shared" ref="EQ446:EQ484" si="7044">IF(BK446="","","|n"&amp;EQ$2&amp;"+"&amp;BK446&amp;EQ$1)</f>
        <v/>
      </c>
      <c r="ER446" s="71" t="str">
        <f t="shared" ref="ER446:ER484" si="7045">IF(BL446="","","|n"&amp;ER$2&amp;"+"&amp;BL446&amp;ER$1)</f>
        <v/>
      </c>
      <c r="ES446" s="71" t="str">
        <f t="shared" ref="ES446:ES484" si="7046">IF(BM446="","","|n"&amp;ES$2&amp;"+"&amp;BM446&amp;ES$1)</f>
        <v/>
      </c>
      <c r="ET446" s="71" t="str">
        <f t="shared" ref="ET446:ET484" si="7047">IF(BN446="","","|n"&amp;ET$2&amp;"+"&amp;BN446&amp;ET$1)</f>
        <v/>
      </c>
      <c r="EU446" s="71" t="str">
        <f t="shared" ref="EU446:EU484" si="7048">IF(BO446="","","|n"&amp;EU$2&amp;"+"&amp;BO446&amp;EU$1)</f>
        <v/>
      </c>
      <c r="EV446" s="71" t="str">
        <f t="shared" ref="EV446:EV484" si="7049">IF(BP446="","","|n"&amp;EV$2&amp;"+"&amp;BP446&amp;EV$1)</f>
        <v/>
      </c>
      <c r="EW446" s="71" t="str">
        <f t="shared" ref="EW446:EW484" si="7050">IF(BQ446="","","|n"&amp;EW$2&amp;"+"&amp;BQ446&amp;EW$1)</f>
        <v/>
      </c>
      <c r="EX446" s="71" t="str">
        <f t="shared" ref="EX446:EX484" si="7051">IF(BR446="","","|n"&amp;EX$2&amp;"+"&amp;BR446&amp;EX$1)</f>
        <v/>
      </c>
      <c r="EY446" s="71" t="str">
        <f t="shared" ref="EY446:EY484" si="7052">IF(BS446="","","|n"&amp;EY$2&amp;"+"&amp;BS446&amp;EY$1)</f>
        <v/>
      </c>
      <c r="EZ446" s="71" t="str">
        <f t="shared" ref="EZ446:EZ484" si="7053">IF(BT446="","","|n"&amp;EZ$2&amp;"+"&amp;BT446&amp;EZ$1)</f>
        <v/>
      </c>
      <c r="FA446" s="71" t="str">
        <f t="shared" ref="FA446:FA484" si="7054">IF(BU446="","","|n"&amp;FA$2&amp;"+"&amp;BU446&amp;FA$1)</f>
        <v/>
      </c>
      <c r="FB446" s="71" t="str">
        <f t="shared" ref="FB446:FB484" si="7055">IF(BV446="","","|n"&amp;FB$2&amp;"+"&amp;BV446&amp;FB$1)</f>
        <v/>
      </c>
      <c r="FC446" s="71" t="str">
        <f t="shared" ref="FC446:FC484" si="7056">IF(BW446="","","|n"&amp;FC$2&amp;"+"&amp;BW446&amp;FC$1)</f>
        <v/>
      </c>
      <c r="FD446" s="71" t="str">
        <f t="shared" ref="FD446:FD484" si="7057">IF(BX446="","","|n"&amp;FD$2&amp;"+"&amp;BX446&amp;FD$1)</f>
        <v/>
      </c>
      <c r="FE446" s="71" t="str">
        <f t="shared" ref="FE446:FE484" si="7058">IF(BY446="","","|n"&amp;FE$2&amp;"+"&amp;BY446&amp;FE$1)</f>
        <v/>
      </c>
      <c r="FF446" s="71" t="str">
        <f t="shared" ref="FF446:FF484" si="7059">IF(BZ446="","","|n"&amp;FF$2&amp;"+"&amp;BZ446&amp;FF$1)</f>
        <v/>
      </c>
      <c r="FG446" s="71" t="str">
        <f t="shared" ref="FG446:FG484" si="7060">IF(CA446="","","|n"&amp;FG$2&amp;"+"&amp;CA446&amp;FG$1)</f>
        <v/>
      </c>
      <c r="FH446" s="71" t="str">
        <f t="shared" ref="FH446:FH484" si="7061">IF(CB446="","","|n"&amp;FH$2&amp;"+"&amp;CB446&amp;FH$1)</f>
        <v/>
      </c>
      <c r="FI446" s="71" t="str">
        <f t="shared" ref="FI446:FI484" si="7062">IF(CC446="","","|n"&amp;FI$2&amp;"+"&amp;CC446&amp;FI$1)</f>
        <v/>
      </c>
      <c r="FJ446" s="71" t="str">
        <f t="shared" ref="FJ446:FJ484" si="7063">IF(CD446="","","|n"&amp;FJ$2&amp;"+"&amp;CD446&amp;FJ$1)</f>
        <v/>
      </c>
      <c r="FK446" s="71" t="str">
        <f t="shared" ref="FK446:FK484" si="7064">IF(CE446="","","|n"&amp;FK$2&amp;"+"&amp;CE446&amp;FK$1)</f>
        <v/>
      </c>
      <c r="FL446" s="71" t="str">
        <f t="shared" ref="FL446:FL484" si="7065">IF(CF446="","","|n"&amp;FL$2&amp;"+"&amp;CF446&amp;FL$1)</f>
        <v/>
      </c>
      <c r="FM446" s="71" t="str">
        <f t="shared" ref="FM446:FM484" si="7066">IF(CG446="","","|n"&amp;FM$2&amp;"+"&amp;CG446&amp;FM$1)</f>
        <v/>
      </c>
      <c r="FN446" s="71" t="str">
        <f t="shared" ref="FN446:FN484" si="7067">IF(CH446="","","|n"&amp;FN$2&amp;"+"&amp;CH446&amp;FN$1)</f>
        <v/>
      </c>
      <c r="FO446" s="71" t="str">
        <f t="shared" ref="FO446:FO484" si="7068">IF(CI446="","","|n"&amp;FO$2&amp;"+"&amp;CI446&amp;FO$1)</f>
        <v/>
      </c>
      <c r="FP446" s="71" t="str">
        <f t="shared" ref="FP446:FP484" si="7069">IF(CJ446="","","|n"&amp;FP$2&amp;"+"&amp;CJ446&amp;FP$1)</f>
        <v/>
      </c>
      <c r="FQ446" s="71" t="str">
        <f t="shared" ref="FQ446:FQ484" si="7070">IF(CK446="","","|n"&amp;FQ$2&amp;"+"&amp;CK446&amp;FQ$1)</f>
        <v/>
      </c>
      <c r="FR446" s="71" t="str">
        <f t="shared" ref="FR446:FR484" si="7071">IF(CL446="","","|n"&amp;FR$2&amp;"+"&amp;CL446&amp;FR$1)</f>
        <v/>
      </c>
      <c r="FS446" s="71" t="str">
        <f t="shared" ref="FS446:FS484" si="7072">IF(CM446="","","|n"&amp;FS$2&amp;"+"&amp;CM446&amp;FS$1)</f>
        <v/>
      </c>
    </row>
    <row r="447" spans="1:175" ht="16.5">
      <c r="A447" s="72"/>
      <c r="B447" s="154" t="s">
        <v>1441</v>
      </c>
      <c r="C447" s="188" t="str">
        <f>"兑换："&amp;VLOOKUP(I447,B7:U446,2,FALSE)</f>
        <v>兑换：|Cff00BFFF来点玄铁|r</v>
      </c>
      <c r="F447" s="72">
        <v>1</v>
      </c>
      <c r="I447" s="188" t="s">
        <v>622</v>
      </c>
      <c r="T447" s="158" t="str">
        <f>"|cffffcc00需求：|r钻石x"&amp;F447&amp;"|n|n"&amp;VLOOKUP(I447,B7:U446,19,FALSE)</f>
        <v>|cffffcc00需求：|r钻石x1|n|n玄铁|Cffffc926+5~20|r</v>
      </c>
      <c r="U447" s="85" t="str">
        <f>VLOOKUP(I447,B7:U446,20,FALSE)</f>
        <v>ReplaceableTextures\\CommandButtons\\BTNIN17.blp</v>
      </c>
      <c r="CN447" s="70" t="str">
        <f t="shared" si="6997"/>
        <v>InitUnitState('IL1E',,,,,,,,,,)</v>
      </c>
      <c r="CO447" s="70" t="str">
        <f t="shared" si="6998"/>
        <v>InitUnitNormal('IL1E',,,,,,,,,,)</v>
      </c>
      <c r="CP447" s="70" t="str">
        <f t="shared" si="6999"/>
        <v>InitUnitMagic('IL1E',,,,,,,,,,)</v>
      </c>
      <c r="CQ447" s="70" t="str">
        <f t="shared" si="7000"/>
        <v>InitUnitAdd('IL1E',,,,,,,,,,)</v>
      </c>
      <c r="CR447" s="70" t="str">
        <f t="shared" si="7001"/>
        <v>InitEquipData('IL1E',,"",,IN17,1,,'','','','','','',"ReplaceableTextures\\CommandButtons\\BTNIN23.blp")</v>
      </c>
      <c r="CU447" s="61" t="str">
        <f t="shared" si="7002"/>
        <v>|n</v>
      </c>
      <c r="CV447" s="61" t="str">
        <f t="shared" si="6919"/>
        <v>|cffffcc00需求：|r钻石x1|n|n玄铁|Cffffc926+5~20|r</v>
      </c>
      <c r="CW447" s="60"/>
      <c r="CX447" s="60"/>
      <c r="CY447" s="60"/>
      <c r="CZ447" s="60"/>
      <c r="DA447" s="60"/>
      <c r="DB447" s="71" t="str">
        <f t="shared" si="7003"/>
        <v/>
      </c>
      <c r="DC447" s="71" t="str">
        <f t="shared" si="7004"/>
        <v/>
      </c>
      <c r="DD447" s="71" t="str">
        <f t="shared" si="7005"/>
        <v/>
      </c>
      <c r="DE447" s="71" t="str">
        <f t="shared" si="7006"/>
        <v/>
      </c>
      <c r="DF447" s="71" t="str">
        <f t="shared" si="7007"/>
        <v/>
      </c>
      <c r="DG447" s="71" t="str">
        <f t="shared" si="7008"/>
        <v/>
      </c>
      <c r="DH447" s="71" t="str">
        <f t="shared" si="7009"/>
        <v/>
      </c>
      <c r="DI447" s="71" t="str">
        <f t="shared" si="7010"/>
        <v/>
      </c>
      <c r="DJ447" s="71" t="str">
        <f t="shared" si="7011"/>
        <v/>
      </c>
      <c r="DK447" s="71" t="str">
        <f t="shared" si="7012"/>
        <v/>
      </c>
      <c r="DL447" s="71" t="str">
        <f t="shared" si="7013"/>
        <v/>
      </c>
      <c r="DM447" s="71" t="str">
        <f t="shared" si="7014"/>
        <v/>
      </c>
      <c r="DN447" s="71" t="str">
        <f t="shared" si="7015"/>
        <v/>
      </c>
      <c r="DO447" s="71" t="str">
        <f t="shared" si="7016"/>
        <v/>
      </c>
      <c r="DP447" s="71" t="str">
        <f t="shared" si="7017"/>
        <v/>
      </c>
      <c r="DQ447" s="71" t="str">
        <f t="shared" si="7018"/>
        <v/>
      </c>
      <c r="DR447" s="71" t="str">
        <f t="shared" si="7019"/>
        <v/>
      </c>
      <c r="DS447" s="71" t="str">
        <f t="shared" si="7020"/>
        <v/>
      </c>
      <c r="DT447" s="71" t="str">
        <f t="shared" si="7021"/>
        <v/>
      </c>
      <c r="DU447" s="71" t="str">
        <f t="shared" si="7022"/>
        <v/>
      </c>
      <c r="DV447" s="71" t="str">
        <f t="shared" si="7023"/>
        <v/>
      </c>
      <c r="DW447" s="71" t="str">
        <f t="shared" si="7024"/>
        <v/>
      </c>
      <c r="DX447" s="71" t="str">
        <f t="shared" si="7025"/>
        <v/>
      </c>
      <c r="DY447" s="71" t="str">
        <f t="shared" si="7026"/>
        <v/>
      </c>
      <c r="DZ447" s="71" t="str">
        <f t="shared" si="7027"/>
        <v/>
      </c>
      <c r="EA447" s="71" t="str">
        <f t="shared" si="7028"/>
        <v/>
      </c>
      <c r="EB447" s="71" t="str">
        <f t="shared" si="7029"/>
        <v/>
      </c>
      <c r="EC447" s="71" t="str">
        <f t="shared" si="7030"/>
        <v/>
      </c>
      <c r="ED447" s="71" t="str">
        <f t="shared" si="7031"/>
        <v/>
      </c>
      <c r="EE447" s="71" t="str">
        <f t="shared" si="7032"/>
        <v/>
      </c>
      <c r="EF447" s="71" t="str">
        <f t="shared" si="7033"/>
        <v/>
      </c>
      <c r="EG447" s="71" t="str">
        <f t="shared" si="7034"/>
        <v/>
      </c>
      <c r="EH447" s="71" t="str">
        <f t="shared" si="7035"/>
        <v/>
      </c>
      <c r="EI447" s="71" t="str">
        <f t="shared" si="7036"/>
        <v/>
      </c>
      <c r="EJ447" s="71" t="str">
        <f t="shared" si="7037"/>
        <v/>
      </c>
      <c r="EK447" s="71" t="str">
        <f t="shared" si="7038"/>
        <v/>
      </c>
      <c r="EL447" s="71" t="str">
        <f t="shared" si="7039"/>
        <v/>
      </c>
      <c r="EM447" s="71" t="str">
        <f t="shared" si="7040"/>
        <v/>
      </c>
      <c r="EN447" s="71" t="str">
        <f t="shared" si="7041"/>
        <v/>
      </c>
      <c r="EO447" s="71" t="str">
        <f t="shared" si="7042"/>
        <v/>
      </c>
      <c r="EP447" s="71" t="str">
        <f t="shared" si="7043"/>
        <v/>
      </c>
      <c r="EQ447" s="71" t="str">
        <f t="shared" si="7044"/>
        <v/>
      </c>
      <c r="ER447" s="71" t="str">
        <f t="shared" si="7045"/>
        <v/>
      </c>
      <c r="ES447" s="71" t="str">
        <f t="shared" si="7046"/>
        <v/>
      </c>
      <c r="ET447" s="71" t="str">
        <f t="shared" si="7047"/>
        <v/>
      </c>
      <c r="EU447" s="71" t="str">
        <f t="shared" si="7048"/>
        <v/>
      </c>
      <c r="EV447" s="71" t="str">
        <f t="shared" si="7049"/>
        <v/>
      </c>
      <c r="EW447" s="71" t="str">
        <f t="shared" si="7050"/>
        <v/>
      </c>
      <c r="EX447" s="71" t="str">
        <f t="shared" si="7051"/>
        <v/>
      </c>
      <c r="EY447" s="71" t="str">
        <f t="shared" si="7052"/>
        <v/>
      </c>
      <c r="EZ447" s="71" t="str">
        <f t="shared" si="7053"/>
        <v/>
      </c>
      <c r="FA447" s="71" t="str">
        <f t="shared" si="7054"/>
        <v/>
      </c>
      <c r="FB447" s="71" t="str">
        <f t="shared" si="7055"/>
        <v/>
      </c>
      <c r="FC447" s="71" t="str">
        <f t="shared" si="7056"/>
        <v/>
      </c>
      <c r="FD447" s="71" t="str">
        <f t="shared" si="7057"/>
        <v/>
      </c>
      <c r="FE447" s="71" t="str">
        <f t="shared" si="7058"/>
        <v/>
      </c>
      <c r="FF447" s="71" t="str">
        <f t="shared" si="7059"/>
        <v/>
      </c>
      <c r="FG447" s="71" t="str">
        <f t="shared" si="7060"/>
        <v/>
      </c>
      <c r="FH447" s="71" t="str">
        <f t="shared" si="7061"/>
        <v/>
      </c>
      <c r="FI447" s="71" t="str">
        <f t="shared" si="7062"/>
        <v/>
      </c>
      <c r="FJ447" s="71" t="str">
        <f t="shared" si="7063"/>
        <v/>
      </c>
      <c r="FK447" s="71" t="str">
        <f t="shared" si="7064"/>
        <v/>
      </c>
      <c r="FL447" s="71" t="str">
        <f t="shared" si="7065"/>
        <v/>
      </c>
      <c r="FM447" s="71" t="str">
        <f t="shared" si="7066"/>
        <v/>
      </c>
      <c r="FN447" s="71" t="str">
        <f t="shared" si="7067"/>
        <v/>
      </c>
      <c r="FO447" s="71" t="str">
        <f t="shared" si="7068"/>
        <v/>
      </c>
      <c r="FP447" s="71" t="str">
        <f t="shared" si="7069"/>
        <v/>
      </c>
      <c r="FQ447" s="71" t="str">
        <f t="shared" si="7070"/>
        <v/>
      </c>
      <c r="FR447" s="71" t="str">
        <f t="shared" si="7071"/>
        <v/>
      </c>
      <c r="FS447" s="71" t="str">
        <f t="shared" si="7072"/>
        <v/>
      </c>
    </row>
    <row r="448" spans="1:175" ht="16.5">
      <c r="A448" s="72"/>
      <c r="B448" s="154" t="s">
        <v>1442</v>
      </c>
      <c r="C448" s="188" t="str">
        <f>"兑换："&amp;VLOOKUP(I448,B8:U447,2,FALSE)</f>
        <v>兑换：|CffFFC926大金矿|r</v>
      </c>
      <c r="F448" s="72">
        <v>4</v>
      </c>
      <c r="I448" s="188" t="s">
        <v>641</v>
      </c>
      <c r="T448" s="158" t="str">
        <f>"|cffffcc00需求：|r钻石x"&amp;F448&amp;"|n|n"&amp;VLOOKUP(I448,B8:U447,19,FALSE)</f>
        <v>|cffffcc00需求：|r钻石x4|n|n金币|Cffffc926+8888~88888|r</v>
      </c>
      <c r="U448" s="85" t="str">
        <f>VLOOKUP(I448,B8:U447,20,FALSE)</f>
        <v>ReplaceableTextures\\CommandButtons\\BTNIN23.blp</v>
      </c>
      <c r="CN448" s="70" t="str">
        <f t="shared" si="6997"/>
        <v>InitUnitState('IL1F',,,,,,,,,,)</v>
      </c>
      <c r="CO448" s="70" t="str">
        <f t="shared" si="6998"/>
        <v>InitUnitNormal('IL1F',,,,,,,,,,)</v>
      </c>
      <c r="CP448" s="70" t="str">
        <f t="shared" si="6999"/>
        <v>InitUnitMagic('IL1F',,,,,,,,,,)</v>
      </c>
      <c r="CQ448" s="70" t="str">
        <f t="shared" si="7000"/>
        <v>InitUnitAdd('IL1F',,,,,,,,,,)</v>
      </c>
      <c r="CR448" s="70" t="str">
        <f t="shared" si="7001"/>
        <v>InitEquipData('IL1F',,"",,IN23,4,,'','','','','','',"ReplaceableTextures\\CommandButtons\\BTNCS41.blp")</v>
      </c>
      <c r="CU448" s="61" t="str">
        <f t="shared" si="7002"/>
        <v>|n</v>
      </c>
      <c r="CV448" s="61" t="str">
        <f t="shared" si="6919"/>
        <v>|cffffcc00需求：|r钻石x4|n|n金币|Cffffc926+8888~88888|r</v>
      </c>
      <c r="CW448" s="60"/>
      <c r="CX448" s="60"/>
      <c r="CY448" s="60"/>
      <c r="CZ448" s="60"/>
      <c r="DA448" s="60"/>
      <c r="DB448" s="71" t="str">
        <f t="shared" si="7003"/>
        <v/>
      </c>
      <c r="DC448" s="71" t="str">
        <f t="shared" si="7004"/>
        <v/>
      </c>
      <c r="DD448" s="71" t="str">
        <f t="shared" si="7005"/>
        <v/>
      </c>
      <c r="DE448" s="71" t="str">
        <f t="shared" si="7006"/>
        <v/>
      </c>
      <c r="DF448" s="71" t="str">
        <f t="shared" si="7007"/>
        <v/>
      </c>
      <c r="DG448" s="71" t="str">
        <f t="shared" si="7008"/>
        <v/>
      </c>
      <c r="DH448" s="71" t="str">
        <f t="shared" si="7009"/>
        <v/>
      </c>
      <c r="DI448" s="71" t="str">
        <f t="shared" si="7010"/>
        <v/>
      </c>
      <c r="DJ448" s="71" t="str">
        <f t="shared" si="7011"/>
        <v/>
      </c>
      <c r="DK448" s="71" t="str">
        <f t="shared" si="7012"/>
        <v/>
      </c>
      <c r="DL448" s="71" t="str">
        <f t="shared" si="7013"/>
        <v/>
      </c>
      <c r="DM448" s="71" t="str">
        <f t="shared" si="7014"/>
        <v/>
      </c>
      <c r="DN448" s="71" t="str">
        <f t="shared" si="7015"/>
        <v/>
      </c>
      <c r="DO448" s="71" t="str">
        <f t="shared" si="7016"/>
        <v/>
      </c>
      <c r="DP448" s="71" t="str">
        <f t="shared" si="7017"/>
        <v/>
      </c>
      <c r="DQ448" s="71" t="str">
        <f t="shared" si="7018"/>
        <v/>
      </c>
      <c r="DR448" s="71" t="str">
        <f t="shared" si="7019"/>
        <v/>
      </c>
      <c r="DS448" s="71" t="str">
        <f t="shared" si="7020"/>
        <v/>
      </c>
      <c r="DT448" s="71" t="str">
        <f t="shared" si="7021"/>
        <v/>
      </c>
      <c r="DU448" s="71" t="str">
        <f t="shared" si="7022"/>
        <v/>
      </c>
      <c r="DV448" s="71" t="str">
        <f t="shared" si="7023"/>
        <v/>
      </c>
      <c r="DW448" s="71" t="str">
        <f t="shared" si="7024"/>
        <v/>
      </c>
      <c r="DX448" s="71" t="str">
        <f t="shared" si="7025"/>
        <v/>
      </c>
      <c r="DY448" s="71" t="str">
        <f t="shared" si="7026"/>
        <v/>
      </c>
      <c r="DZ448" s="71" t="str">
        <f t="shared" si="7027"/>
        <v/>
      </c>
      <c r="EA448" s="71" t="str">
        <f t="shared" si="7028"/>
        <v/>
      </c>
      <c r="EB448" s="71" t="str">
        <f t="shared" si="7029"/>
        <v/>
      </c>
      <c r="EC448" s="71" t="str">
        <f t="shared" si="7030"/>
        <v/>
      </c>
      <c r="ED448" s="71" t="str">
        <f t="shared" si="7031"/>
        <v/>
      </c>
      <c r="EE448" s="71" t="str">
        <f t="shared" si="7032"/>
        <v/>
      </c>
      <c r="EF448" s="71" t="str">
        <f t="shared" si="7033"/>
        <v/>
      </c>
      <c r="EG448" s="71" t="str">
        <f t="shared" si="7034"/>
        <v/>
      </c>
      <c r="EH448" s="71" t="str">
        <f t="shared" si="7035"/>
        <v/>
      </c>
      <c r="EI448" s="71" t="str">
        <f t="shared" si="7036"/>
        <v/>
      </c>
      <c r="EJ448" s="71" t="str">
        <f t="shared" si="7037"/>
        <v/>
      </c>
      <c r="EK448" s="71" t="str">
        <f t="shared" si="7038"/>
        <v/>
      </c>
      <c r="EL448" s="71" t="str">
        <f t="shared" si="7039"/>
        <v/>
      </c>
      <c r="EM448" s="71" t="str">
        <f t="shared" si="7040"/>
        <v/>
      </c>
      <c r="EN448" s="71" t="str">
        <f t="shared" si="7041"/>
        <v/>
      </c>
      <c r="EO448" s="71" t="str">
        <f t="shared" si="7042"/>
        <v/>
      </c>
      <c r="EP448" s="71" t="str">
        <f t="shared" si="7043"/>
        <v/>
      </c>
      <c r="EQ448" s="71" t="str">
        <f t="shared" si="7044"/>
        <v/>
      </c>
      <c r="ER448" s="71" t="str">
        <f t="shared" si="7045"/>
        <v/>
      </c>
      <c r="ES448" s="71" t="str">
        <f t="shared" si="7046"/>
        <v/>
      </c>
      <c r="ET448" s="71" t="str">
        <f t="shared" si="7047"/>
        <v/>
      </c>
      <c r="EU448" s="71" t="str">
        <f t="shared" si="7048"/>
        <v/>
      </c>
      <c r="EV448" s="71" t="str">
        <f t="shared" si="7049"/>
        <v/>
      </c>
      <c r="EW448" s="71" t="str">
        <f t="shared" si="7050"/>
        <v/>
      </c>
      <c r="EX448" s="71" t="str">
        <f t="shared" si="7051"/>
        <v/>
      </c>
      <c r="EY448" s="71" t="str">
        <f t="shared" si="7052"/>
        <v/>
      </c>
      <c r="EZ448" s="71" t="str">
        <f t="shared" si="7053"/>
        <v/>
      </c>
      <c r="FA448" s="71" t="str">
        <f t="shared" si="7054"/>
        <v/>
      </c>
      <c r="FB448" s="71" t="str">
        <f t="shared" si="7055"/>
        <v/>
      </c>
      <c r="FC448" s="71" t="str">
        <f t="shared" si="7056"/>
        <v/>
      </c>
      <c r="FD448" s="71" t="str">
        <f t="shared" si="7057"/>
        <v/>
      </c>
      <c r="FE448" s="71" t="str">
        <f t="shared" si="7058"/>
        <v/>
      </c>
      <c r="FF448" s="71" t="str">
        <f t="shared" si="7059"/>
        <v/>
      </c>
      <c r="FG448" s="71" t="str">
        <f t="shared" si="7060"/>
        <v/>
      </c>
      <c r="FH448" s="71" t="str">
        <f t="shared" si="7061"/>
        <v/>
      </c>
      <c r="FI448" s="71" t="str">
        <f t="shared" si="7062"/>
        <v/>
      </c>
      <c r="FJ448" s="71" t="str">
        <f t="shared" si="7063"/>
        <v/>
      </c>
      <c r="FK448" s="71" t="str">
        <f t="shared" si="7064"/>
        <v/>
      </c>
      <c r="FL448" s="71" t="str">
        <f t="shared" si="7065"/>
        <v/>
      </c>
      <c r="FM448" s="71" t="str">
        <f t="shared" si="7066"/>
        <v/>
      </c>
      <c r="FN448" s="71" t="str">
        <f t="shared" si="7067"/>
        <v/>
      </c>
      <c r="FO448" s="71" t="str">
        <f t="shared" si="7068"/>
        <v/>
      </c>
      <c r="FP448" s="71" t="str">
        <f t="shared" si="7069"/>
        <v/>
      </c>
      <c r="FQ448" s="71" t="str">
        <f t="shared" si="7070"/>
        <v/>
      </c>
      <c r="FR448" s="71" t="str">
        <f t="shared" si="7071"/>
        <v/>
      </c>
      <c r="FS448" s="71" t="str">
        <f t="shared" si="7072"/>
        <v/>
      </c>
    </row>
    <row r="449" spans="1:175" ht="16.5">
      <c r="A449" s="72"/>
      <c r="B449" s="154" t="s">
        <v>1443</v>
      </c>
      <c r="C449" s="188" t="str">
        <f>"兑换："&amp;VLOOKUP(I449,B9:U448,2,FALSE)</f>
        <v>兑换：|cffff0000虚空神石|r</v>
      </c>
      <c r="F449" s="72">
        <v>8</v>
      </c>
      <c r="I449" s="196" t="s">
        <v>1448</v>
      </c>
      <c r="T449" s="158" t="str">
        <f>"|cffffcc00需求：|r钻石x"&amp;F449&amp;"|n|n"&amp;VLOOKUP(I449,B9:U448,19,FALSE)</f>
        <v>|cffffcc00需求：|r钻石x8|n|n点击后可将|Cffffc926任意|r装备提升一级。|n|n|Cff00ff7f只能对|r|Cffff73ff创|r|Cffff56bf世|r|Cffff397f品|r|Cffff1c3f质|r|Cff00ff7f以下的装备使用。|r</v>
      </c>
      <c r="U449" s="85" t="str">
        <f>VLOOKUP(I449,B9:U448,20,FALSE)</f>
        <v>ReplaceableTextures\\CommandButtons\\BTNCS41.blp</v>
      </c>
      <c r="CN449" s="70" t="str">
        <f t="shared" si="6997"/>
        <v>InitUnitState('IL1G',,,,,,,,,,)</v>
      </c>
      <c r="CO449" s="70" t="str">
        <f t="shared" si="6998"/>
        <v>InitUnitNormal('IL1G',,,,,,,,,,)</v>
      </c>
      <c r="CP449" s="70" t="str">
        <f t="shared" si="6999"/>
        <v>InitUnitMagic('IL1G',,,,,,,,,,)</v>
      </c>
      <c r="CQ449" s="70" t="str">
        <f t="shared" si="7000"/>
        <v>InitUnitAdd('IL1G',,,,,,,,,,)</v>
      </c>
      <c r="CR449" s="70" t="str">
        <f t="shared" si="7001"/>
        <v>InitEquipData('IL1G',,"",,CS41,8,,'','','','','','',"ReplaceableTextures\\CommandButtons\\BTNIN22.blp")</v>
      </c>
      <c r="CU449" s="61" t="str">
        <f t="shared" si="7002"/>
        <v>|n</v>
      </c>
      <c r="CV449" s="61" t="str">
        <f t="shared" si="6919"/>
        <v>|cffffcc00需求：|r钻石x8|n|n点击后可将|Cffffc926任意|r装备提升一级。|n|n|Cff00ff7f只能对|r|Cffff73ff创|r|Cffff56bf世|r|Cffff397f品|r|Cffff1c3f质|r|Cff00ff7f以下的装备使用。|r</v>
      </c>
      <c r="CW449" s="60"/>
      <c r="CX449" s="60"/>
      <c r="CY449" s="60"/>
      <c r="CZ449" s="60"/>
      <c r="DA449" s="60"/>
      <c r="DB449" s="71" t="str">
        <f t="shared" si="7003"/>
        <v/>
      </c>
      <c r="DC449" s="71" t="str">
        <f t="shared" si="7004"/>
        <v/>
      </c>
      <c r="DD449" s="71" t="str">
        <f t="shared" si="7005"/>
        <v/>
      </c>
      <c r="DE449" s="71" t="str">
        <f t="shared" si="7006"/>
        <v/>
      </c>
      <c r="DF449" s="71" t="str">
        <f t="shared" si="7007"/>
        <v/>
      </c>
      <c r="DG449" s="71" t="str">
        <f t="shared" si="7008"/>
        <v/>
      </c>
      <c r="DH449" s="71" t="str">
        <f t="shared" si="7009"/>
        <v/>
      </c>
      <c r="DI449" s="71" t="str">
        <f t="shared" si="7010"/>
        <v/>
      </c>
      <c r="DJ449" s="71" t="str">
        <f t="shared" si="7011"/>
        <v/>
      </c>
      <c r="DK449" s="71" t="str">
        <f t="shared" si="7012"/>
        <v/>
      </c>
      <c r="DL449" s="71" t="str">
        <f t="shared" si="7013"/>
        <v/>
      </c>
      <c r="DM449" s="71" t="str">
        <f t="shared" si="7014"/>
        <v/>
      </c>
      <c r="DN449" s="71" t="str">
        <f t="shared" si="7015"/>
        <v/>
      </c>
      <c r="DO449" s="71" t="str">
        <f t="shared" si="7016"/>
        <v/>
      </c>
      <c r="DP449" s="71" t="str">
        <f t="shared" si="7017"/>
        <v/>
      </c>
      <c r="DQ449" s="71" t="str">
        <f t="shared" si="7018"/>
        <v/>
      </c>
      <c r="DR449" s="71" t="str">
        <f t="shared" si="7019"/>
        <v/>
      </c>
      <c r="DS449" s="71" t="str">
        <f t="shared" si="7020"/>
        <v/>
      </c>
      <c r="DT449" s="71" t="str">
        <f t="shared" si="7021"/>
        <v/>
      </c>
      <c r="DU449" s="71" t="str">
        <f t="shared" si="7022"/>
        <v/>
      </c>
      <c r="DV449" s="71" t="str">
        <f t="shared" si="7023"/>
        <v/>
      </c>
      <c r="DW449" s="71" t="str">
        <f t="shared" si="7024"/>
        <v/>
      </c>
      <c r="DX449" s="71" t="str">
        <f t="shared" si="7025"/>
        <v/>
      </c>
      <c r="DY449" s="71" t="str">
        <f t="shared" si="7026"/>
        <v/>
      </c>
      <c r="DZ449" s="71" t="str">
        <f t="shared" si="7027"/>
        <v/>
      </c>
      <c r="EA449" s="71" t="str">
        <f t="shared" si="7028"/>
        <v/>
      </c>
      <c r="EB449" s="71" t="str">
        <f t="shared" si="7029"/>
        <v/>
      </c>
      <c r="EC449" s="71" t="str">
        <f t="shared" si="7030"/>
        <v/>
      </c>
      <c r="ED449" s="71" t="str">
        <f t="shared" si="7031"/>
        <v/>
      </c>
      <c r="EE449" s="71" t="str">
        <f t="shared" si="7032"/>
        <v/>
      </c>
      <c r="EF449" s="71" t="str">
        <f t="shared" si="7033"/>
        <v/>
      </c>
      <c r="EG449" s="71" t="str">
        <f t="shared" si="7034"/>
        <v/>
      </c>
      <c r="EH449" s="71" t="str">
        <f t="shared" si="7035"/>
        <v/>
      </c>
      <c r="EI449" s="71" t="str">
        <f t="shared" si="7036"/>
        <v/>
      </c>
      <c r="EJ449" s="71" t="str">
        <f t="shared" si="7037"/>
        <v/>
      </c>
      <c r="EK449" s="71" t="str">
        <f t="shared" si="7038"/>
        <v/>
      </c>
      <c r="EL449" s="71" t="str">
        <f t="shared" si="7039"/>
        <v/>
      </c>
      <c r="EM449" s="71" t="str">
        <f t="shared" si="7040"/>
        <v/>
      </c>
      <c r="EN449" s="71" t="str">
        <f t="shared" si="7041"/>
        <v/>
      </c>
      <c r="EO449" s="71" t="str">
        <f t="shared" si="7042"/>
        <v/>
      </c>
      <c r="EP449" s="71" t="str">
        <f t="shared" si="7043"/>
        <v/>
      </c>
      <c r="EQ449" s="71" t="str">
        <f t="shared" si="7044"/>
        <v/>
      </c>
      <c r="ER449" s="71" t="str">
        <f t="shared" si="7045"/>
        <v/>
      </c>
      <c r="ES449" s="71" t="str">
        <f t="shared" si="7046"/>
        <v/>
      </c>
      <c r="ET449" s="71" t="str">
        <f t="shared" si="7047"/>
        <v/>
      </c>
      <c r="EU449" s="71" t="str">
        <f t="shared" si="7048"/>
        <v/>
      </c>
      <c r="EV449" s="71" t="str">
        <f t="shared" si="7049"/>
        <v/>
      </c>
      <c r="EW449" s="71" t="str">
        <f t="shared" si="7050"/>
        <v/>
      </c>
      <c r="EX449" s="71" t="str">
        <f t="shared" si="7051"/>
        <v/>
      </c>
      <c r="EY449" s="71" t="str">
        <f t="shared" si="7052"/>
        <v/>
      </c>
      <c r="EZ449" s="71" t="str">
        <f t="shared" si="7053"/>
        <v/>
      </c>
      <c r="FA449" s="71" t="str">
        <f t="shared" si="7054"/>
        <v/>
      </c>
      <c r="FB449" s="71" t="str">
        <f t="shared" si="7055"/>
        <v/>
      </c>
      <c r="FC449" s="71" t="str">
        <f t="shared" si="7056"/>
        <v/>
      </c>
      <c r="FD449" s="71" t="str">
        <f t="shared" si="7057"/>
        <v/>
      </c>
      <c r="FE449" s="71" t="str">
        <f t="shared" si="7058"/>
        <v/>
      </c>
      <c r="FF449" s="71" t="str">
        <f t="shared" si="7059"/>
        <v/>
      </c>
      <c r="FG449" s="71" t="str">
        <f t="shared" si="7060"/>
        <v/>
      </c>
      <c r="FH449" s="71" t="str">
        <f t="shared" si="7061"/>
        <v/>
      </c>
      <c r="FI449" s="71" t="str">
        <f t="shared" si="7062"/>
        <v/>
      </c>
      <c r="FJ449" s="71" t="str">
        <f t="shared" si="7063"/>
        <v/>
      </c>
      <c r="FK449" s="71" t="str">
        <f t="shared" si="7064"/>
        <v/>
      </c>
      <c r="FL449" s="71" t="str">
        <f t="shared" si="7065"/>
        <v/>
      </c>
      <c r="FM449" s="71" t="str">
        <f t="shared" si="7066"/>
        <v/>
      </c>
      <c r="FN449" s="71" t="str">
        <f t="shared" si="7067"/>
        <v/>
      </c>
      <c r="FO449" s="71" t="str">
        <f t="shared" si="7068"/>
        <v/>
      </c>
      <c r="FP449" s="71" t="str">
        <f t="shared" si="7069"/>
        <v/>
      </c>
      <c r="FQ449" s="71" t="str">
        <f t="shared" si="7070"/>
        <v/>
      </c>
      <c r="FR449" s="71" t="str">
        <f t="shared" si="7071"/>
        <v/>
      </c>
      <c r="FS449" s="71" t="str">
        <f t="shared" si="7072"/>
        <v/>
      </c>
    </row>
    <row r="450" spans="1:175" ht="16.5">
      <c r="A450" s="72"/>
      <c r="B450" s="154" t="s">
        <v>1462</v>
      </c>
      <c r="C450" s="188" t="str">
        <f>"兑换："&amp;VLOOKUP(I450,B10:U449,2,FALSE)</f>
        <v>兑换：|Cff00BFFF小银行|r</v>
      </c>
      <c r="F450" s="72">
        <v>1</v>
      </c>
      <c r="I450" s="188" t="s">
        <v>638</v>
      </c>
      <c r="T450" s="158" t="str">
        <f>"|cffffcc00需求：|r钻石x"&amp;F450&amp;"|n|n"&amp;VLOOKUP(I450,B10:U449,19,FALSE)</f>
        <v>|cffffcc00需求：|r钻石x1|n|n金币|Cffffc926+2888~18888|r</v>
      </c>
      <c r="U450" s="85" t="str">
        <f>VLOOKUP(I450,B10:U449,20,FALSE)</f>
        <v>ReplaceableTextures\\CommandButtons\\BTNIN22.blp</v>
      </c>
      <c r="CN450" s="70" t="str">
        <f t="shared" si="6997"/>
        <v>InitUnitState('IL1H',,,,,,,,,,)</v>
      </c>
      <c r="CO450" s="70" t="str">
        <f t="shared" si="6998"/>
        <v>InitUnitNormal('IL1H',,,,,,,,,,)</v>
      </c>
      <c r="CP450" s="70" t="str">
        <f t="shared" si="6999"/>
        <v>InitUnitMagic('IL1H',,,,,,,,,,)</v>
      </c>
      <c r="CQ450" s="70" t="str">
        <f t="shared" si="7000"/>
        <v>InitUnitAdd('IL1H',,,,,,,,,,)</v>
      </c>
      <c r="CR450" s="70" t="str">
        <f t="shared" si="7001"/>
        <v>InitEquipData('IL1H',,"",,IN22,1,,'','','','','','',"ReplaceableTextures\\CommandButtons\\BTNIP02.blp")</v>
      </c>
      <c r="CU450" s="61" t="str">
        <f t="shared" si="7002"/>
        <v>|n</v>
      </c>
      <c r="CV450" s="61" t="str">
        <f t="shared" si="6919"/>
        <v>|cffffcc00需求：|r钻石x1|n|n金币|Cffffc926+2888~18888|r</v>
      </c>
      <c r="CW450" s="60"/>
      <c r="CX450" s="60"/>
      <c r="CY450" s="60"/>
      <c r="CZ450" s="60"/>
      <c r="DA450" s="60"/>
      <c r="DB450" s="71" t="str">
        <f t="shared" si="7003"/>
        <v/>
      </c>
      <c r="DC450" s="71" t="str">
        <f t="shared" si="7004"/>
        <v/>
      </c>
      <c r="DD450" s="71" t="str">
        <f t="shared" si="7005"/>
        <v/>
      </c>
      <c r="DE450" s="71" t="str">
        <f t="shared" si="7006"/>
        <v/>
      </c>
      <c r="DF450" s="71" t="str">
        <f t="shared" si="7007"/>
        <v/>
      </c>
      <c r="DG450" s="71" t="str">
        <f t="shared" si="7008"/>
        <v/>
      </c>
      <c r="DH450" s="71" t="str">
        <f t="shared" si="7009"/>
        <v/>
      </c>
      <c r="DI450" s="71" t="str">
        <f t="shared" si="7010"/>
        <v/>
      </c>
      <c r="DJ450" s="71" t="str">
        <f t="shared" si="7011"/>
        <v/>
      </c>
      <c r="DK450" s="71" t="str">
        <f t="shared" si="7012"/>
        <v/>
      </c>
      <c r="DL450" s="71" t="str">
        <f t="shared" si="7013"/>
        <v/>
      </c>
      <c r="DM450" s="71" t="str">
        <f t="shared" si="7014"/>
        <v/>
      </c>
      <c r="DN450" s="71" t="str">
        <f t="shared" si="7015"/>
        <v/>
      </c>
      <c r="DO450" s="71" t="str">
        <f t="shared" si="7016"/>
        <v/>
      </c>
      <c r="DP450" s="71" t="str">
        <f t="shared" si="7017"/>
        <v/>
      </c>
      <c r="DQ450" s="71" t="str">
        <f t="shared" si="7018"/>
        <v/>
      </c>
      <c r="DR450" s="71" t="str">
        <f t="shared" si="7019"/>
        <v/>
      </c>
      <c r="DS450" s="71" t="str">
        <f t="shared" si="7020"/>
        <v/>
      </c>
      <c r="DT450" s="71" t="str">
        <f t="shared" si="7021"/>
        <v/>
      </c>
      <c r="DU450" s="71" t="str">
        <f t="shared" si="7022"/>
        <v/>
      </c>
      <c r="DV450" s="71" t="str">
        <f t="shared" si="7023"/>
        <v/>
      </c>
      <c r="DW450" s="71" t="str">
        <f t="shared" si="7024"/>
        <v/>
      </c>
      <c r="DX450" s="71" t="str">
        <f t="shared" si="7025"/>
        <v/>
      </c>
      <c r="DY450" s="71" t="str">
        <f t="shared" si="7026"/>
        <v/>
      </c>
      <c r="DZ450" s="71" t="str">
        <f t="shared" si="7027"/>
        <v/>
      </c>
      <c r="EA450" s="71" t="str">
        <f t="shared" si="7028"/>
        <v/>
      </c>
      <c r="EB450" s="71" t="str">
        <f t="shared" si="7029"/>
        <v/>
      </c>
      <c r="EC450" s="71" t="str">
        <f t="shared" si="7030"/>
        <v/>
      </c>
      <c r="ED450" s="71" t="str">
        <f t="shared" si="7031"/>
        <v/>
      </c>
      <c r="EE450" s="71" t="str">
        <f t="shared" si="7032"/>
        <v/>
      </c>
      <c r="EF450" s="71" t="str">
        <f t="shared" si="7033"/>
        <v/>
      </c>
      <c r="EG450" s="71" t="str">
        <f t="shared" si="7034"/>
        <v/>
      </c>
      <c r="EH450" s="71" t="str">
        <f t="shared" si="7035"/>
        <v/>
      </c>
      <c r="EI450" s="71" t="str">
        <f t="shared" si="7036"/>
        <v/>
      </c>
      <c r="EJ450" s="71" t="str">
        <f t="shared" si="7037"/>
        <v/>
      </c>
      <c r="EK450" s="71" t="str">
        <f t="shared" si="7038"/>
        <v/>
      </c>
      <c r="EL450" s="71" t="str">
        <f t="shared" si="7039"/>
        <v/>
      </c>
      <c r="EM450" s="71" t="str">
        <f t="shared" si="7040"/>
        <v/>
      </c>
      <c r="EN450" s="71" t="str">
        <f t="shared" si="7041"/>
        <v/>
      </c>
      <c r="EO450" s="71" t="str">
        <f t="shared" si="7042"/>
        <v/>
      </c>
      <c r="EP450" s="71" t="str">
        <f t="shared" si="7043"/>
        <v/>
      </c>
      <c r="EQ450" s="71" t="str">
        <f t="shared" si="7044"/>
        <v/>
      </c>
      <c r="ER450" s="71" t="str">
        <f t="shared" si="7045"/>
        <v/>
      </c>
      <c r="ES450" s="71" t="str">
        <f t="shared" si="7046"/>
        <v/>
      </c>
      <c r="ET450" s="71" t="str">
        <f t="shared" si="7047"/>
        <v/>
      </c>
      <c r="EU450" s="71" t="str">
        <f t="shared" si="7048"/>
        <v/>
      </c>
      <c r="EV450" s="71" t="str">
        <f t="shared" si="7049"/>
        <v/>
      </c>
      <c r="EW450" s="71" t="str">
        <f t="shared" si="7050"/>
        <v/>
      </c>
      <c r="EX450" s="71" t="str">
        <f t="shared" si="7051"/>
        <v/>
      </c>
      <c r="EY450" s="71" t="str">
        <f t="shared" si="7052"/>
        <v/>
      </c>
      <c r="EZ450" s="71" t="str">
        <f t="shared" si="7053"/>
        <v/>
      </c>
      <c r="FA450" s="71" t="str">
        <f t="shared" si="7054"/>
        <v/>
      </c>
      <c r="FB450" s="71" t="str">
        <f t="shared" si="7055"/>
        <v/>
      </c>
      <c r="FC450" s="71" t="str">
        <f t="shared" si="7056"/>
        <v/>
      </c>
      <c r="FD450" s="71" t="str">
        <f t="shared" si="7057"/>
        <v/>
      </c>
      <c r="FE450" s="71" t="str">
        <f t="shared" si="7058"/>
        <v/>
      </c>
      <c r="FF450" s="71" t="str">
        <f t="shared" si="7059"/>
        <v/>
      </c>
      <c r="FG450" s="71" t="str">
        <f t="shared" si="7060"/>
        <v/>
      </c>
      <c r="FH450" s="71" t="str">
        <f t="shared" si="7061"/>
        <v/>
      </c>
      <c r="FI450" s="71" t="str">
        <f t="shared" si="7062"/>
        <v/>
      </c>
      <c r="FJ450" s="71" t="str">
        <f t="shared" si="7063"/>
        <v/>
      </c>
      <c r="FK450" s="71" t="str">
        <f t="shared" si="7064"/>
        <v/>
      </c>
      <c r="FL450" s="71" t="str">
        <f t="shared" si="7065"/>
        <v/>
      </c>
      <c r="FM450" s="71" t="str">
        <f t="shared" si="7066"/>
        <v/>
      </c>
      <c r="FN450" s="71" t="str">
        <f t="shared" si="7067"/>
        <v/>
      </c>
      <c r="FO450" s="71" t="str">
        <f t="shared" si="7068"/>
        <v/>
      </c>
      <c r="FP450" s="71" t="str">
        <f t="shared" si="7069"/>
        <v/>
      </c>
      <c r="FQ450" s="71" t="str">
        <f t="shared" si="7070"/>
        <v/>
      </c>
      <c r="FR450" s="71" t="str">
        <f t="shared" si="7071"/>
        <v/>
      </c>
      <c r="FS450" s="71" t="str">
        <f t="shared" si="7072"/>
        <v/>
      </c>
    </row>
    <row r="451" spans="1:175" ht="16.5">
      <c r="A451" s="72"/>
      <c r="B451" s="154" t="s">
        <v>1463</v>
      </c>
      <c r="C451" s="188" t="str">
        <f>"兑换："&amp;VLOOKUP(I451,B11:U450,2,FALSE)</f>
        <v>兑换：|CffFFD24D补天石|r</v>
      </c>
      <c r="F451" s="72">
        <v>4</v>
      </c>
      <c r="I451" s="197" t="s">
        <v>700</v>
      </c>
      <c r="T451" s="158" t="str">
        <f>"|cffffcc00需求：|r钻石x"&amp;F451&amp;"|n|n"&amp;VLOOKUP(I451,B11:U450,19,FALSE)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1" s="85" t="str">
        <f>VLOOKUP(I451,B11:U450,20,FALSE)</f>
        <v>ReplaceableTextures\\CommandButtons\\BTNIP02.blp</v>
      </c>
      <c r="CN451" s="70" t="str">
        <f t="shared" si="6997"/>
        <v>InitUnitState('IL1I',,,,,,,,,,)</v>
      </c>
      <c r="CO451" s="70" t="str">
        <f t="shared" si="6998"/>
        <v>InitUnitNormal('IL1I',,,,,,,,,,)</v>
      </c>
      <c r="CP451" s="70" t="str">
        <f t="shared" si="6999"/>
        <v>InitUnitMagic('IL1I',,,,,,,,,,)</v>
      </c>
      <c r="CQ451" s="70" t="str">
        <f t="shared" si="7000"/>
        <v>InitUnitAdd('IL1I',,,,,,,,,,)</v>
      </c>
      <c r="CR451" s="70" t="str">
        <f>"InitEquipData('"&amp;B451&amp;"',"&amp;D451&amp;","&amp;CR$1&amp;A451&amp;CR$1&amp;","&amp;E451&amp;","&amp;I451&amp;","&amp;F451&amp;","&amp;G451&amp;",'"&amp;J451&amp;"','"&amp;K451&amp;"','"&amp;L451&amp;"','"&amp;M451&amp;"','"&amp;N451&amp;"','"&amp;O451&amp;"',"&amp;CR$1&amp;U470&amp;CR$1&amp;")"</f>
        <v>InitEquipData('IL1I',,"",,IP02,4,,'','','','','','',"ReplaceableTextures\\CommandButtons\\BTNIN04.blp")</v>
      </c>
      <c r="CU451" s="61" t="str">
        <f t="shared" si="7002"/>
        <v>|n</v>
      </c>
      <c r="CV451" s="61" t="str">
        <f t="shared" si="691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1" s="60"/>
      <c r="CX451" s="60"/>
      <c r="CY451" s="60"/>
      <c r="CZ451" s="60"/>
      <c r="DA451" s="60"/>
      <c r="DB451" s="71" t="str">
        <f t="shared" si="7003"/>
        <v/>
      </c>
      <c r="DC451" s="71" t="str">
        <f t="shared" si="7004"/>
        <v/>
      </c>
      <c r="DD451" s="71" t="str">
        <f t="shared" si="7005"/>
        <v/>
      </c>
      <c r="DE451" s="71" t="str">
        <f t="shared" si="7006"/>
        <v/>
      </c>
      <c r="DF451" s="71" t="str">
        <f t="shared" si="7007"/>
        <v/>
      </c>
      <c r="DG451" s="71" t="str">
        <f t="shared" si="7008"/>
        <v/>
      </c>
      <c r="DH451" s="71" t="str">
        <f t="shared" si="7009"/>
        <v/>
      </c>
      <c r="DI451" s="71" t="str">
        <f t="shared" si="7010"/>
        <v/>
      </c>
      <c r="DJ451" s="71" t="str">
        <f t="shared" si="7011"/>
        <v/>
      </c>
      <c r="DK451" s="71" t="str">
        <f t="shared" si="7012"/>
        <v/>
      </c>
      <c r="DL451" s="71" t="str">
        <f t="shared" si="7013"/>
        <v/>
      </c>
      <c r="DM451" s="71" t="str">
        <f t="shared" si="7014"/>
        <v/>
      </c>
      <c r="DN451" s="71" t="str">
        <f t="shared" si="7015"/>
        <v/>
      </c>
      <c r="DO451" s="71" t="str">
        <f t="shared" si="7016"/>
        <v/>
      </c>
      <c r="DP451" s="71" t="str">
        <f t="shared" si="7017"/>
        <v/>
      </c>
      <c r="DQ451" s="71" t="str">
        <f t="shared" si="7018"/>
        <v/>
      </c>
      <c r="DR451" s="71" t="str">
        <f t="shared" si="7019"/>
        <v/>
      </c>
      <c r="DS451" s="71" t="str">
        <f t="shared" si="7020"/>
        <v/>
      </c>
      <c r="DT451" s="71" t="str">
        <f t="shared" si="7021"/>
        <v/>
      </c>
      <c r="DU451" s="71" t="str">
        <f t="shared" si="7022"/>
        <v/>
      </c>
      <c r="DV451" s="71" t="str">
        <f t="shared" si="7023"/>
        <v/>
      </c>
      <c r="DW451" s="71" t="str">
        <f t="shared" si="7024"/>
        <v/>
      </c>
      <c r="DX451" s="71" t="str">
        <f t="shared" si="7025"/>
        <v/>
      </c>
      <c r="DY451" s="71" t="str">
        <f t="shared" si="7026"/>
        <v/>
      </c>
      <c r="DZ451" s="71" t="str">
        <f t="shared" si="7027"/>
        <v/>
      </c>
      <c r="EA451" s="71" t="str">
        <f t="shared" si="7028"/>
        <v/>
      </c>
      <c r="EB451" s="71" t="str">
        <f t="shared" si="7029"/>
        <v/>
      </c>
      <c r="EC451" s="71" t="str">
        <f t="shared" si="7030"/>
        <v/>
      </c>
      <c r="ED451" s="71" t="str">
        <f t="shared" si="7031"/>
        <v/>
      </c>
      <c r="EE451" s="71" t="str">
        <f t="shared" si="7032"/>
        <v/>
      </c>
      <c r="EF451" s="71" t="str">
        <f t="shared" si="7033"/>
        <v/>
      </c>
      <c r="EG451" s="71" t="str">
        <f t="shared" si="7034"/>
        <v/>
      </c>
      <c r="EH451" s="71" t="str">
        <f t="shared" si="7035"/>
        <v/>
      </c>
      <c r="EI451" s="71" t="str">
        <f t="shared" si="7036"/>
        <v/>
      </c>
      <c r="EJ451" s="71" t="str">
        <f t="shared" si="7037"/>
        <v/>
      </c>
      <c r="EK451" s="71" t="str">
        <f t="shared" si="7038"/>
        <v/>
      </c>
      <c r="EL451" s="71" t="str">
        <f t="shared" si="7039"/>
        <v/>
      </c>
      <c r="EM451" s="71" t="str">
        <f t="shared" si="7040"/>
        <v/>
      </c>
      <c r="EN451" s="71" t="str">
        <f t="shared" si="7041"/>
        <v/>
      </c>
      <c r="EO451" s="71" t="str">
        <f t="shared" si="7042"/>
        <v/>
      </c>
      <c r="EP451" s="71" t="str">
        <f t="shared" si="7043"/>
        <v/>
      </c>
      <c r="EQ451" s="71" t="str">
        <f t="shared" si="7044"/>
        <v/>
      </c>
      <c r="ER451" s="71" t="str">
        <f t="shared" si="7045"/>
        <v/>
      </c>
      <c r="ES451" s="71" t="str">
        <f t="shared" si="7046"/>
        <v/>
      </c>
      <c r="ET451" s="71" t="str">
        <f t="shared" si="7047"/>
        <v/>
      </c>
      <c r="EU451" s="71" t="str">
        <f t="shared" si="7048"/>
        <v/>
      </c>
      <c r="EV451" s="71" t="str">
        <f t="shared" si="7049"/>
        <v/>
      </c>
      <c r="EW451" s="71" t="str">
        <f t="shared" si="7050"/>
        <v/>
      </c>
      <c r="EX451" s="71" t="str">
        <f t="shared" si="7051"/>
        <v/>
      </c>
      <c r="EY451" s="71" t="str">
        <f t="shared" si="7052"/>
        <v/>
      </c>
      <c r="EZ451" s="71" t="str">
        <f t="shared" si="7053"/>
        <v/>
      </c>
      <c r="FA451" s="71" t="str">
        <f t="shared" si="7054"/>
        <v/>
      </c>
      <c r="FB451" s="71" t="str">
        <f t="shared" si="7055"/>
        <v/>
      </c>
      <c r="FC451" s="71" t="str">
        <f t="shared" si="7056"/>
        <v/>
      </c>
      <c r="FD451" s="71" t="str">
        <f t="shared" si="7057"/>
        <v/>
      </c>
      <c r="FE451" s="71" t="str">
        <f t="shared" si="7058"/>
        <v/>
      </c>
      <c r="FF451" s="71" t="str">
        <f t="shared" si="7059"/>
        <v/>
      </c>
      <c r="FG451" s="71" t="str">
        <f t="shared" si="7060"/>
        <v/>
      </c>
      <c r="FH451" s="71" t="str">
        <f t="shared" si="7061"/>
        <v/>
      </c>
      <c r="FI451" s="71" t="str">
        <f t="shared" si="7062"/>
        <v/>
      </c>
      <c r="FJ451" s="71" t="str">
        <f t="shared" si="7063"/>
        <v/>
      </c>
      <c r="FK451" s="71" t="str">
        <f t="shared" si="7064"/>
        <v/>
      </c>
      <c r="FL451" s="71" t="str">
        <f t="shared" si="7065"/>
        <v/>
      </c>
      <c r="FM451" s="71" t="str">
        <f t="shared" si="7066"/>
        <v/>
      </c>
      <c r="FN451" s="71" t="str">
        <f t="shared" si="7067"/>
        <v/>
      </c>
      <c r="FO451" s="71" t="str">
        <f t="shared" si="7068"/>
        <v/>
      </c>
      <c r="FP451" s="71" t="str">
        <f t="shared" si="7069"/>
        <v/>
      </c>
      <c r="FQ451" s="71" t="str">
        <f t="shared" si="7070"/>
        <v/>
      </c>
      <c r="FR451" s="71" t="str">
        <f t="shared" si="7071"/>
        <v/>
      </c>
      <c r="FS451" s="71" t="str">
        <f t="shared" si="7072"/>
        <v/>
      </c>
    </row>
    <row r="452" spans="1:175" ht="16.5">
      <c r="A452" s="72"/>
      <c r="B452" s="154" t="s">
        <v>1464</v>
      </c>
      <c r="C452" s="188" t="str">
        <f>"兑换："&amp;VLOOKUP(I452,B12:U451,2,FALSE)</f>
        <v>兑换：|CffFFD24D炽星魔盒|r</v>
      </c>
      <c r="E452" s="138"/>
      <c r="F452" s="72">
        <v>6</v>
      </c>
      <c r="I452" s="63" t="s">
        <v>1444</v>
      </c>
      <c r="T452" s="158" t="str">
        <f>"|cffffcc00需求：|r钻石x"&amp;F452&amp;"|n|n"&amp;VLOOKUP(I452,B12:U451,19,FALSE)</f>
        <v>|cffffcc00需求：|r钻石x6|n|n开启后获得|Cffffd24d随机奖励|r。</v>
      </c>
      <c r="U452" s="85" t="str">
        <f>VLOOKUP(I452,B12:U451,20,FALSE)</f>
        <v>ReplaceableTextures\\CommandButtons\\BTNI014.blp</v>
      </c>
      <c r="CU452" s="95" t="str">
        <f t="shared" si="7002"/>
        <v>|n</v>
      </c>
      <c r="CV452" s="61" t="str">
        <f t="shared" ref="CV452:CV469" si="7073">T452</f>
        <v>|cffffcc00需求：|r钻石x6|n|n开启后获得|Cffffd24d随机奖励|r。</v>
      </c>
      <c r="CW452" s="60"/>
      <c r="CX452" s="60"/>
      <c r="CY452" s="60"/>
      <c r="CZ452" s="60"/>
      <c r="DA452" s="60"/>
      <c r="DB452" s="71" t="str">
        <f t="shared" si="7003"/>
        <v/>
      </c>
      <c r="DC452" s="71" t="str">
        <f t="shared" si="7004"/>
        <v/>
      </c>
      <c r="DD452" s="71" t="str">
        <f t="shared" si="7005"/>
        <v/>
      </c>
      <c r="DE452" s="71" t="str">
        <f t="shared" si="7006"/>
        <v/>
      </c>
      <c r="DF452" s="71" t="str">
        <f t="shared" si="7007"/>
        <v/>
      </c>
      <c r="DG452" s="71" t="str">
        <f t="shared" si="7008"/>
        <v/>
      </c>
      <c r="DH452" s="71" t="str">
        <f t="shared" si="7009"/>
        <v/>
      </c>
      <c r="DI452" s="71" t="str">
        <f t="shared" si="7010"/>
        <v/>
      </c>
      <c r="DJ452" s="71" t="str">
        <f t="shared" si="7011"/>
        <v/>
      </c>
      <c r="DK452" s="71" t="str">
        <f t="shared" si="7012"/>
        <v/>
      </c>
      <c r="DL452" s="71" t="str">
        <f t="shared" si="7013"/>
        <v/>
      </c>
      <c r="DM452" s="71" t="str">
        <f t="shared" si="7014"/>
        <v/>
      </c>
      <c r="DN452" s="71" t="str">
        <f t="shared" si="7015"/>
        <v/>
      </c>
      <c r="DO452" s="71" t="str">
        <f t="shared" si="7016"/>
        <v/>
      </c>
      <c r="DP452" s="71" t="str">
        <f t="shared" si="7017"/>
        <v/>
      </c>
      <c r="DQ452" s="71" t="str">
        <f t="shared" si="7018"/>
        <v/>
      </c>
      <c r="DR452" s="71" t="str">
        <f t="shared" si="7019"/>
        <v/>
      </c>
      <c r="DS452" s="71" t="str">
        <f t="shared" si="7020"/>
        <v/>
      </c>
      <c r="DT452" s="71" t="str">
        <f t="shared" si="7021"/>
        <v/>
      </c>
      <c r="DU452" s="71" t="str">
        <f t="shared" si="7022"/>
        <v/>
      </c>
      <c r="DV452" s="71" t="str">
        <f t="shared" si="7023"/>
        <v/>
      </c>
      <c r="DW452" s="71" t="str">
        <f t="shared" si="7024"/>
        <v/>
      </c>
      <c r="DX452" s="71" t="str">
        <f t="shared" si="7025"/>
        <v/>
      </c>
      <c r="DY452" s="71" t="str">
        <f t="shared" si="7026"/>
        <v/>
      </c>
      <c r="DZ452" s="71" t="str">
        <f t="shared" si="7027"/>
        <v/>
      </c>
      <c r="EA452" s="71" t="str">
        <f t="shared" si="7028"/>
        <v/>
      </c>
      <c r="EB452" s="71" t="str">
        <f t="shared" si="7029"/>
        <v/>
      </c>
      <c r="EC452" s="71" t="str">
        <f t="shared" si="7030"/>
        <v/>
      </c>
      <c r="ED452" s="71" t="str">
        <f t="shared" si="7031"/>
        <v/>
      </c>
      <c r="EE452" s="71" t="str">
        <f t="shared" si="7032"/>
        <v/>
      </c>
      <c r="EF452" s="71" t="str">
        <f t="shared" si="7033"/>
        <v/>
      </c>
      <c r="EG452" s="71" t="str">
        <f t="shared" si="7034"/>
        <v/>
      </c>
      <c r="EH452" s="71" t="str">
        <f t="shared" si="7035"/>
        <v/>
      </c>
      <c r="EI452" s="71" t="str">
        <f t="shared" si="7036"/>
        <v/>
      </c>
      <c r="EJ452" s="71" t="str">
        <f t="shared" si="7037"/>
        <v/>
      </c>
      <c r="EK452" s="71" t="str">
        <f t="shared" si="7038"/>
        <v/>
      </c>
      <c r="EL452" s="71" t="str">
        <f t="shared" si="7039"/>
        <v/>
      </c>
      <c r="EM452" s="71" t="str">
        <f t="shared" si="7040"/>
        <v/>
      </c>
      <c r="EN452" s="71" t="str">
        <f t="shared" si="7041"/>
        <v/>
      </c>
      <c r="EO452" s="71" t="str">
        <f t="shared" si="7042"/>
        <v/>
      </c>
      <c r="EP452" s="71" t="str">
        <f t="shared" si="7043"/>
        <v/>
      </c>
      <c r="EQ452" s="71" t="str">
        <f t="shared" si="7044"/>
        <v/>
      </c>
      <c r="ER452" s="71" t="str">
        <f t="shared" si="7045"/>
        <v/>
      </c>
      <c r="ES452" s="71" t="str">
        <f t="shared" si="7046"/>
        <v/>
      </c>
      <c r="ET452" s="71" t="str">
        <f t="shared" si="7047"/>
        <v/>
      </c>
      <c r="EU452" s="71" t="str">
        <f t="shared" si="7048"/>
        <v/>
      </c>
      <c r="EV452" s="71" t="str">
        <f t="shared" si="7049"/>
        <v/>
      </c>
      <c r="EW452" s="71" t="str">
        <f t="shared" si="7050"/>
        <v/>
      </c>
      <c r="EX452" s="71" t="str">
        <f t="shared" si="7051"/>
        <v/>
      </c>
      <c r="EY452" s="71" t="str">
        <f t="shared" si="7052"/>
        <v/>
      </c>
      <c r="EZ452" s="71" t="str">
        <f t="shared" si="7053"/>
        <v/>
      </c>
      <c r="FA452" s="71" t="str">
        <f t="shared" si="7054"/>
        <v/>
      </c>
      <c r="FB452" s="71" t="str">
        <f t="shared" si="7055"/>
        <v/>
      </c>
      <c r="FC452" s="71" t="str">
        <f t="shared" si="7056"/>
        <v/>
      </c>
      <c r="FD452" s="71" t="str">
        <f t="shared" si="7057"/>
        <v/>
      </c>
      <c r="FE452" s="71" t="str">
        <f t="shared" si="7058"/>
        <v/>
      </c>
      <c r="FF452" s="71" t="str">
        <f t="shared" si="7059"/>
        <v/>
      </c>
      <c r="FG452" s="71" t="str">
        <f t="shared" si="7060"/>
        <v/>
      </c>
      <c r="FH452" s="71" t="str">
        <f t="shared" si="7061"/>
        <v/>
      </c>
      <c r="FI452" s="71" t="str">
        <f t="shared" si="7062"/>
        <v/>
      </c>
      <c r="FJ452" s="71" t="str">
        <f t="shared" si="7063"/>
        <v/>
      </c>
      <c r="FK452" s="71" t="str">
        <f t="shared" si="7064"/>
        <v/>
      </c>
      <c r="FL452" s="71" t="str">
        <f t="shared" si="7065"/>
        <v/>
      </c>
      <c r="FM452" s="71" t="str">
        <f t="shared" si="7066"/>
        <v/>
      </c>
      <c r="FN452" s="71" t="str">
        <f t="shared" si="7067"/>
        <v/>
      </c>
      <c r="FO452" s="71" t="str">
        <f t="shared" si="7068"/>
        <v/>
      </c>
      <c r="FP452" s="71" t="str">
        <f t="shared" si="7069"/>
        <v/>
      </c>
      <c r="FQ452" s="71" t="str">
        <f t="shared" si="7070"/>
        <v/>
      </c>
      <c r="FR452" s="71" t="str">
        <f t="shared" si="7071"/>
        <v/>
      </c>
      <c r="FS452" s="71" t="str">
        <f t="shared" si="7072"/>
        <v/>
      </c>
    </row>
    <row r="453" spans="1:175" ht="16.5">
      <c r="A453" s="72"/>
      <c r="B453" s="154" t="s">
        <v>1465</v>
      </c>
      <c r="C453" s="188" t="str">
        <f>"兑换："&amp;VLOOKUP(I453,B13:U452,2,FALSE)</f>
        <v>兑换：|cff00BFFF初级附魔石|r</v>
      </c>
      <c r="E453" s="138"/>
      <c r="F453" s="72">
        <v>2</v>
      </c>
      <c r="I453" s="63" t="s">
        <v>1445</v>
      </c>
      <c r="T453" s="158" t="str">
        <f>"|cffffcc00需求：|r钻石x"&amp;F453&amp;"|n|n"&amp;VLOOKUP(I453,B13:U452,19,FALSE)</f>
        <v>|cffffcc00需求：|r钻石x2|n|n为指定的装备附魔一条额外属性。|n|n|cffff0000只可附魔紫色及以上品质装备|r</v>
      </c>
      <c r="U453" s="85" t="str">
        <f>VLOOKUP(I453,B13:U452,20,FALSE)</f>
        <v>ReplaceableTextures\\CommandButtons\\BTNCS51.blp</v>
      </c>
      <c r="CU453" s="95" t="str">
        <f t="shared" si="7002"/>
        <v>|n</v>
      </c>
      <c r="CV453" s="61" t="str">
        <f t="shared" si="7073"/>
        <v>|cffffcc00需求：|r钻石x2|n|n为指定的装备附魔一条额外属性。|n|n|cffff0000只可附魔紫色及以上品质装备|r</v>
      </c>
      <c r="CW453" s="60"/>
      <c r="CX453" s="60"/>
      <c r="CY453" s="60"/>
      <c r="CZ453" s="60"/>
      <c r="DA453" s="60"/>
      <c r="DB453" s="71" t="str">
        <f t="shared" si="7003"/>
        <v/>
      </c>
      <c r="DC453" s="71" t="str">
        <f t="shared" si="7004"/>
        <v/>
      </c>
      <c r="DD453" s="71" t="str">
        <f t="shared" si="7005"/>
        <v/>
      </c>
      <c r="DE453" s="71" t="str">
        <f t="shared" si="7006"/>
        <v/>
      </c>
      <c r="DF453" s="71" t="str">
        <f t="shared" si="7007"/>
        <v/>
      </c>
      <c r="DG453" s="71" t="str">
        <f t="shared" si="7008"/>
        <v/>
      </c>
      <c r="DH453" s="71" t="str">
        <f t="shared" si="7009"/>
        <v/>
      </c>
      <c r="DI453" s="71" t="str">
        <f t="shared" si="7010"/>
        <v/>
      </c>
      <c r="DJ453" s="71" t="str">
        <f t="shared" si="7011"/>
        <v/>
      </c>
      <c r="DK453" s="71" t="str">
        <f t="shared" si="7012"/>
        <v/>
      </c>
      <c r="DL453" s="71" t="str">
        <f t="shared" si="7013"/>
        <v/>
      </c>
      <c r="DM453" s="71" t="str">
        <f t="shared" si="7014"/>
        <v/>
      </c>
      <c r="DN453" s="71" t="str">
        <f t="shared" si="7015"/>
        <v/>
      </c>
      <c r="DO453" s="71" t="str">
        <f t="shared" si="7016"/>
        <v/>
      </c>
      <c r="DP453" s="71" t="str">
        <f t="shared" si="7017"/>
        <v/>
      </c>
      <c r="DQ453" s="71" t="str">
        <f t="shared" si="7018"/>
        <v/>
      </c>
      <c r="DR453" s="71" t="str">
        <f t="shared" si="7019"/>
        <v/>
      </c>
      <c r="DS453" s="71" t="str">
        <f t="shared" si="7020"/>
        <v/>
      </c>
      <c r="DT453" s="71" t="str">
        <f t="shared" si="7021"/>
        <v/>
      </c>
      <c r="DU453" s="71" t="str">
        <f t="shared" si="7022"/>
        <v/>
      </c>
      <c r="DV453" s="71" t="str">
        <f t="shared" si="7023"/>
        <v/>
      </c>
      <c r="DW453" s="71" t="str">
        <f t="shared" si="7024"/>
        <v/>
      </c>
      <c r="DX453" s="71" t="str">
        <f t="shared" si="7025"/>
        <v/>
      </c>
      <c r="DY453" s="71" t="str">
        <f t="shared" si="7026"/>
        <v/>
      </c>
      <c r="DZ453" s="71" t="str">
        <f t="shared" si="7027"/>
        <v/>
      </c>
      <c r="EA453" s="71" t="str">
        <f t="shared" si="7028"/>
        <v/>
      </c>
      <c r="EB453" s="71" t="str">
        <f t="shared" si="7029"/>
        <v/>
      </c>
      <c r="EC453" s="71" t="str">
        <f t="shared" si="7030"/>
        <v/>
      </c>
      <c r="ED453" s="71" t="str">
        <f t="shared" si="7031"/>
        <v/>
      </c>
      <c r="EE453" s="71" t="str">
        <f t="shared" si="7032"/>
        <v/>
      </c>
      <c r="EF453" s="71" t="str">
        <f t="shared" si="7033"/>
        <v/>
      </c>
      <c r="EG453" s="71" t="str">
        <f t="shared" si="7034"/>
        <v/>
      </c>
      <c r="EH453" s="71" t="str">
        <f t="shared" si="7035"/>
        <v/>
      </c>
      <c r="EI453" s="71" t="str">
        <f t="shared" si="7036"/>
        <v/>
      </c>
      <c r="EJ453" s="71" t="str">
        <f t="shared" si="7037"/>
        <v/>
      </c>
      <c r="EK453" s="71" t="str">
        <f t="shared" si="7038"/>
        <v/>
      </c>
      <c r="EL453" s="71" t="str">
        <f t="shared" si="7039"/>
        <v/>
      </c>
      <c r="EM453" s="71" t="str">
        <f t="shared" si="7040"/>
        <v/>
      </c>
      <c r="EN453" s="71" t="str">
        <f t="shared" si="7041"/>
        <v/>
      </c>
      <c r="EO453" s="71" t="str">
        <f t="shared" si="7042"/>
        <v/>
      </c>
      <c r="EP453" s="71" t="str">
        <f t="shared" si="7043"/>
        <v/>
      </c>
      <c r="EQ453" s="71" t="str">
        <f t="shared" si="7044"/>
        <v/>
      </c>
      <c r="ER453" s="71" t="str">
        <f t="shared" si="7045"/>
        <v/>
      </c>
      <c r="ES453" s="71" t="str">
        <f t="shared" si="7046"/>
        <v/>
      </c>
      <c r="ET453" s="71" t="str">
        <f t="shared" si="7047"/>
        <v/>
      </c>
      <c r="EU453" s="71" t="str">
        <f t="shared" si="7048"/>
        <v/>
      </c>
      <c r="EV453" s="71" t="str">
        <f t="shared" si="7049"/>
        <v/>
      </c>
      <c r="EW453" s="71" t="str">
        <f t="shared" si="7050"/>
        <v/>
      </c>
      <c r="EX453" s="71" t="str">
        <f t="shared" si="7051"/>
        <v/>
      </c>
      <c r="EY453" s="71" t="str">
        <f t="shared" si="7052"/>
        <v/>
      </c>
      <c r="EZ453" s="71" t="str">
        <f t="shared" si="7053"/>
        <v/>
      </c>
      <c r="FA453" s="71" t="str">
        <f t="shared" si="7054"/>
        <v/>
      </c>
      <c r="FB453" s="71" t="str">
        <f t="shared" si="7055"/>
        <v/>
      </c>
      <c r="FC453" s="71" t="str">
        <f t="shared" si="7056"/>
        <v/>
      </c>
      <c r="FD453" s="71" t="str">
        <f t="shared" si="7057"/>
        <v/>
      </c>
      <c r="FE453" s="71" t="str">
        <f t="shared" si="7058"/>
        <v/>
      </c>
      <c r="FF453" s="71" t="str">
        <f t="shared" si="7059"/>
        <v/>
      </c>
      <c r="FG453" s="71" t="str">
        <f t="shared" si="7060"/>
        <v/>
      </c>
      <c r="FH453" s="71" t="str">
        <f t="shared" si="7061"/>
        <v/>
      </c>
      <c r="FI453" s="71" t="str">
        <f t="shared" si="7062"/>
        <v/>
      </c>
      <c r="FJ453" s="71" t="str">
        <f t="shared" si="7063"/>
        <v/>
      </c>
      <c r="FK453" s="71" t="str">
        <f t="shared" si="7064"/>
        <v/>
      </c>
      <c r="FL453" s="71" t="str">
        <f t="shared" si="7065"/>
        <v/>
      </c>
      <c r="FM453" s="71" t="str">
        <f t="shared" si="7066"/>
        <v/>
      </c>
      <c r="FN453" s="71" t="str">
        <f t="shared" si="7067"/>
        <v/>
      </c>
      <c r="FO453" s="71" t="str">
        <f t="shared" si="7068"/>
        <v/>
      </c>
      <c r="FP453" s="71" t="str">
        <f t="shared" si="7069"/>
        <v/>
      </c>
      <c r="FQ453" s="71" t="str">
        <f t="shared" si="7070"/>
        <v/>
      </c>
      <c r="FR453" s="71" t="str">
        <f t="shared" si="7071"/>
        <v/>
      </c>
      <c r="FS453" s="71" t="str">
        <f t="shared" si="7072"/>
        <v/>
      </c>
    </row>
    <row r="454" spans="1:175" ht="16.5">
      <c r="A454" s="72"/>
      <c r="B454" s="154" t="s">
        <v>1466</v>
      </c>
      <c r="C454" s="188" t="str">
        <f>"兑换："&amp;VLOOKUP(I454,B14:U453,2,FALSE)</f>
        <v>兑换：|cffffff00中级附魔石|r</v>
      </c>
      <c r="E454" s="138"/>
      <c r="F454" s="72">
        <v>4</v>
      </c>
      <c r="I454" s="63" t="s">
        <v>1446</v>
      </c>
      <c r="T454" s="158" t="str">
        <f>"|cffffcc00需求：|r钻石x"&amp;F454&amp;"|n|n"&amp;VLOOKUP(I454,B14:U453,19,FALSE)</f>
        <v>|cffffcc00需求：|r钻石x4|n|n为指定装备附魔一条较强的额外属性。|n|n|cffff0000只可附魔紫色及以上品质装备|r</v>
      </c>
      <c r="U454" s="85" t="str">
        <f>VLOOKUP(I454,B14:U453,20,FALSE)</f>
        <v>ReplaceableTextures\\CommandButtons\\BTNCS52.blp</v>
      </c>
      <c r="CU454" s="95" t="str">
        <f t="shared" si="7002"/>
        <v>|n</v>
      </c>
      <c r="CV454" s="61" t="str">
        <f t="shared" si="7073"/>
        <v>|cffffcc00需求：|r钻石x4|n|n为指定装备附魔一条较强的额外属性。|n|n|cffff0000只可附魔紫色及以上品质装备|r</v>
      </c>
      <c r="CW454" s="60"/>
      <c r="CX454" s="60"/>
      <c r="CY454" s="60"/>
      <c r="CZ454" s="60"/>
      <c r="DA454" s="60"/>
      <c r="DB454" s="71" t="str">
        <f t="shared" si="7003"/>
        <v/>
      </c>
      <c r="DC454" s="71" t="str">
        <f t="shared" si="7004"/>
        <v/>
      </c>
      <c r="DD454" s="71" t="str">
        <f t="shared" si="7005"/>
        <v/>
      </c>
      <c r="DE454" s="71" t="str">
        <f t="shared" si="7006"/>
        <v/>
      </c>
      <c r="DF454" s="71" t="str">
        <f t="shared" si="7007"/>
        <v/>
      </c>
      <c r="DG454" s="71" t="str">
        <f t="shared" si="7008"/>
        <v/>
      </c>
      <c r="DH454" s="71" t="str">
        <f t="shared" si="7009"/>
        <v/>
      </c>
      <c r="DI454" s="71" t="str">
        <f t="shared" si="7010"/>
        <v/>
      </c>
      <c r="DJ454" s="71" t="str">
        <f t="shared" si="7011"/>
        <v/>
      </c>
      <c r="DK454" s="71" t="str">
        <f t="shared" si="7012"/>
        <v/>
      </c>
      <c r="DL454" s="71" t="str">
        <f t="shared" si="7013"/>
        <v/>
      </c>
      <c r="DM454" s="71" t="str">
        <f t="shared" si="7014"/>
        <v/>
      </c>
      <c r="DN454" s="71" t="str">
        <f t="shared" si="7015"/>
        <v/>
      </c>
      <c r="DO454" s="71" t="str">
        <f t="shared" si="7016"/>
        <v/>
      </c>
      <c r="DP454" s="71" t="str">
        <f t="shared" si="7017"/>
        <v/>
      </c>
      <c r="DQ454" s="71" t="str">
        <f t="shared" si="7018"/>
        <v/>
      </c>
      <c r="DR454" s="71" t="str">
        <f t="shared" si="7019"/>
        <v/>
      </c>
      <c r="DS454" s="71" t="str">
        <f t="shared" si="7020"/>
        <v/>
      </c>
      <c r="DT454" s="71" t="str">
        <f t="shared" si="7021"/>
        <v/>
      </c>
      <c r="DU454" s="71" t="str">
        <f t="shared" si="7022"/>
        <v/>
      </c>
      <c r="DV454" s="71" t="str">
        <f t="shared" si="7023"/>
        <v/>
      </c>
      <c r="DW454" s="71" t="str">
        <f t="shared" si="7024"/>
        <v/>
      </c>
      <c r="DX454" s="71" t="str">
        <f t="shared" si="7025"/>
        <v/>
      </c>
      <c r="DY454" s="71" t="str">
        <f t="shared" si="7026"/>
        <v/>
      </c>
      <c r="DZ454" s="71" t="str">
        <f t="shared" si="7027"/>
        <v/>
      </c>
      <c r="EA454" s="71" t="str">
        <f t="shared" si="7028"/>
        <v/>
      </c>
      <c r="EB454" s="71" t="str">
        <f t="shared" si="7029"/>
        <v/>
      </c>
      <c r="EC454" s="71" t="str">
        <f t="shared" si="7030"/>
        <v/>
      </c>
      <c r="ED454" s="71" t="str">
        <f t="shared" si="7031"/>
        <v/>
      </c>
      <c r="EE454" s="71" t="str">
        <f t="shared" si="7032"/>
        <v/>
      </c>
      <c r="EF454" s="71" t="str">
        <f t="shared" si="7033"/>
        <v/>
      </c>
      <c r="EG454" s="71" t="str">
        <f t="shared" si="7034"/>
        <v/>
      </c>
      <c r="EH454" s="71" t="str">
        <f t="shared" si="7035"/>
        <v/>
      </c>
      <c r="EI454" s="71" t="str">
        <f t="shared" si="7036"/>
        <v/>
      </c>
      <c r="EJ454" s="71" t="str">
        <f t="shared" si="7037"/>
        <v/>
      </c>
      <c r="EK454" s="71" t="str">
        <f t="shared" si="7038"/>
        <v/>
      </c>
      <c r="EL454" s="71" t="str">
        <f t="shared" si="7039"/>
        <v/>
      </c>
      <c r="EM454" s="71" t="str">
        <f t="shared" si="7040"/>
        <v/>
      </c>
      <c r="EN454" s="71" t="str">
        <f t="shared" si="7041"/>
        <v/>
      </c>
      <c r="EO454" s="71" t="str">
        <f t="shared" si="7042"/>
        <v/>
      </c>
      <c r="EP454" s="71" t="str">
        <f t="shared" si="7043"/>
        <v/>
      </c>
      <c r="EQ454" s="71" t="str">
        <f t="shared" si="7044"/>
        <v/>
      </c>
      <c r="ER454" s="71" t="str">
        <f t="shared" si="7045"/>
        <v/>
      </c>
      <c r="ES454" s="71" t="str">
        <f t="shared" si="7046"/>
        <v/>
      </c>
      <c r="ET454" s="71" t="str">
        <f t="shared" si="7047"/>
        <v/>
      </c>
      <c r="EU454" s="71" t="str">
        <f t="shared" si="7048"/>
        <v/>
      </c>
      <c r="EV454" s="71" t="str">
        <f t="shared" si="7049"/>
        <v/>
      </c>
      <c r="EW454" s="71" t="str">
        <f t="shared" si="7050"/>
        <v/>
      </c>
      <c r="EX454" s="71" t="str">
        <f t="shared" si="7051"/>
        <v/>
      </c>
      <c r="EY454" s="71" t="str">
        <f t="shared" si="7052"/>
        <v/>
      </c>
      <c r="EZ454" s="71" t="str">
        <f t="shared" si="7053"/>
        <v/>
      </c>
      <c r="FA454" s="71" t="str">
        <f t="shared" si="7054"/>
        <v/>
      </c>
      <c r="FB454" s="71" t="str">
        <f t="shared" si="7055"/>
        <v/>
      </c>
      <c r="FC454" s="71" t="str">
        <f t="shared" si="7056"/>
        <v/>
      </c>
      <c r="FD454" s="71" t="str">
        <f t="shared" si="7057"/>
        <v/>
      </c>
      <c r="FE454" s="71" t="str">
        <f t="shared" si="7058"/>
        <v/>
      </c>
      <c r="FF454" s="71" t="str">
        <f t="shared" si="7059"/>
        <v/>
      </c>
      <c r="FG454" s="71" t="str">
        <f t="shared" si="7060"/>
        <v/>
      </c>
      <c r="FH454" s="71" t="str">
        <f t="shared" si="7061"/>
        <v/>
      </c>
      <c r="FI454" s="71" t="str">
        <f t="shared" si="7062"/>
        <v/>
      </c>
      <c r="FJ454" s="71" t="str">
        <f t="shared" si="7063"/>
        <v/>
      </c>
      <c r="FK454" s="71" t="str">
        <f t="shared" si="7064"/>
        <v/>
      </c>
      <c r="FL454" s="71" t="str">
        <f t="shared" si="7065"/>
        <v/>
      </c>
      <c r="FM454" s="71" t="str">
        <f t="shared" si="7066"/>
        <v/>
      </c>
      <c r="FN454" s="71" t="str">
        <f t="shared" si="7067"/>
        <v/>
      </c>
      <c r="FO454" s="71" t="str">
        <f t="shared" si="7068"/>
        <v/>
      </c>
      <c r="FP454" s="71" t="str">
        <f t="shared" si="7069"/>
        <v/>
      </c>
      <c r="FQ454" s="71" t="str">
        <f t="shared" si="7070"/>
        <v/>
      </c>
      <c r="FR454" s="71" t="str">
        <f t="shared" si="7071"/>
        <v/>
      </c>
      <c r="FS454" s="71" t="str">
        <f t="shared" si="7072"/>
        <v/>
      </c>
    </row>
    <row r="455" spans="1:175" ht="16.5">
      <c r="A455" s="72"/>
      <c r="B455" s="154" t="s">
        <v>1467</v>
      </c>
      <c r="C455" s="188" t="str">
        <f>"兑换："&amp;VLOOKUP(I455,B15:U454,2,FALSE)</f>
        <v>兑换：|cffff0033高级附魔石|r</v>
      </c>
      <c r="F455" s="72">
        <v>8</v>
      </c>
      <c r="I455" s="63" t="s">
        <v>1447</v>
      </c>
      <c r="T455" s="158" t="str">
        <f>"|cffffcc00需求：|r钻石x"&amp;F455&amp;"|n|n"&amp;VLOOKUP(I455,B15:U454,19,FALSE)</f>
        <v>|cffffcc00需求：|r钻石x8|n|n为指定装备附魔一条强大的额外属性。|n|n|cffff0000只可附魔紫色及以上品质装备|r</v>
      </c>
      <c r="U455" s="85" t="str">
        <f>VLOOKUP(I455,B15:U454,20,FALSE)</f>
        <v>ReplaceableTextures\\CommandButtons\\BTNCS53.blp</v>
      </c>
      <c r="CN455" s="70" t="str">
        <f t="shared" ref="CN455:CN460" si="7074">"InitUnitState('"&amp;B455&amp;"',"&amp;V455&amp;","&amp;W455&amp;","&amp;X455&amp;","&amp;Y455&amp;","&amp;Z455&amp;","&amp;AA455&amp;","&amp;AB455&amp;","&amp;AC455&amp;","&amp;AD455&amp;","&amp;AE455&amp;")"</f>
        <v>InitUnitState('IL2D',,,,,,,,,,)</v>
      </c>
      <c r="CO455" s="70" t="str">
        <f t="shared" ref="CO455:CO460" si="7075">"InitUnitNormal('"&amp;B455&amp;"',"&amp;AF455&amp;","&amp;AG455&amp;","&amp;AH455&amp;","&amp;AI455&amp;","&amp;AJ455&amp;","&amp;AK455&amp;","&amp;AL455&amp;","&amp;AM455&amp;","&amp;AN455&amp;","&amp;AO455&amp;")"</f>
        <v>InitUnitNormal('IL2D',,,,,,,,,,)</v>
      </c>
      <c r="CP455" s="70" t="str">
        <f t="shared" ref="CP455:CP460" si="7076">"InitUnitMagic('"&amp;B455&amp;"',"&amp;AP455&amp;","&amp;AQ455&amp;","&amp;AR455&amp;","&amp;AS455&amp;","&amp;AT455&amp;","&amp;AU455&amp;","&amp;AV455&amp;","&amp;AW455&amp;","&amp;BI455&amp;","&amp;BJ455&amp;")"</f>
        <v>InitUnitMagic('IL2D',,,,,,,,,,)</v>
      </c>
      <c r="CQ455" s="70" t="str">
        <f t="shared" ref="CQ455:CQ460" si="7077">"InitUnitAdd('"&amp;B455&amp;"',"&amp;BK455&amp;","&amp;BL455&amp;","&amp;BM455&amp;","&amp;BN455&amp;","&amp;BO455&amp;","&amp;BP455&amp;","&amp;BQ455&amp;","&amp;BR455&amp;","&amp;BS455&amp;","&amp;BT455&amp;")"</f>
        <v>InitUnitAdd('IL2D',,,,,,,,,,)</v>
      </c>
      <c r="CR455" s="70" t="str">
        <f t="shared" ref="CR455:CR459" si="7078">"InitEquipData('"&amp;B455&amp;"',"&amp;D455&amp;","&amp;CR$1&amp;A455&amp;CR$1&amp;","&amp;E455&amp;","&amp;I455&amp;","&amp;F455&amp;","&amp;G455&amp;",'"&amp;J455&amp;"','"&amp;K455&amp;"','"&amp;L455&amp;"','"&amp;M455&amp;"','"&amp;N455&amp;"','"&amp;O455&amp;"',"&amp;CR$1&amp;U456&amp;CR$1&amp;")"</f>
        <v>InitEquipData('IL2D',,"",,CS53,8,,'','','','','','',"ReplaceableTextures\\CommandButtons\\BTNIN17.blp")</v>
      </c>
      <c r="CU455" s="61" t="str">
        <f t="shared" ref="CU455:CU469" si="7079">CONCATENATE(DB455,DC455,DD455,DE455,DF455,DG455,DH455,DI455,DJ455,DK455,DL455,DM455,DN455,DO455,DP455,DQ455,DR455,DS455,DT455,DU455,DV455,DW455,DX455,DY455,DZ455,EA455,EB455,EC455,ED455,EE455,EF455,EG455,EH455,EI455,EJ455,EK455,EL455,EM455,EN455,EO455,EP455&amp;"|n")</f>
        <v>|n</v>
      </c>
      <c r="CV455" s="61" t="str">
        <f t="shared" si="7073"/>
        <v>|cffffcc00需求：|r钻石x8|n|n为指定装备附魔一条强大的额外属性。|n|n|cffff0000只可附魔紫色及以上品质装备|r</v>
      </c>
      <c r="CW455" s="60"/>
      <c r="CX455" s="60"/>
      <c r="CY455" s="60"/>
      <c r="CZ455" s="60"/>
      <c r="DA455" s="60"/>
      <c r="DB455" s="71" t="str">
        <f t="shared" ref="DB455:DB469" si="7080">IF(V455="","","|n"&amp;DB$2&amp;"+"&amp;V455&amp;DB$1)</f>
        <v/>
      </c>
      <c r="DC455" s="71" t="str">
        <f t="shared" ref="DC455:DC469" si="7081">IF(W455="","","|n"&amp;DC$2&amp;"+"&amp;W455&amp;DC$1)</f>
        <v/>
      </c>
      <c r="DD455" s="71" t="str">
        <f t="shared" ref="DD455:DD469" si="7082">IF(X455="","","|n"&amp;DD$2&amp;"+"&amp;X455&amp;DD$1)</f>
        <v/>
      </c>
      <c r="DE455" s="71" t="str">
        <f t="shared" ref="DE455:DE469" si="7083">IF(Y455="","","|n"&amp;DE$2&amp;"+"&amp;Y455&amp;DE$1)</f>
        <v/>
      </c>
      <c r="DF455" s="71" t="str">
        <f t="shared" ref="DF455:DF469" si="7084">IF(Z455="","","|n"&amp;DF$2&amp;"+"&amp;Z455&amp;DF$1)</f>
        <v/>
      </c>
      <c r="DG455" s="71" t="str">
        <f t="shared" ref="DG455:DG469" si="7085">IF(AA455="","","|n"&amp;DG$2&amp;"+"&amp;AA455&amp;DG$1)</f>
        <v/>
      </c>
      <c r="DH455" s="71" t="str">
        <f t="shared" ref="DH455:DH469" si="7086">IF(AB455="","","|n"&amp;DH$2&amp;"+"&amp;AB455&amp;DH$1)</f>
        <v/>
      </c>
      <c r="DI455" s="71" t="str">
        <f t="shared" ref="DI455:DI469" si="7087">IF(AC455="","","|n"&amp;DI$2&amp;"+"&amp;AC455&amp;DI$1)</f>
        <v/>
      </c>
      <c r="DJ455" s="71" t="str">
        <f t="shared" ref="DJ455:DJ469" si="7088">IF(AD455="","","|n"&amp;DJ$2&amp;"+"&amp;AD455&amp;DJ$1)</f>
        <v/>
      </c>
      <c r="DK455" s="71" t="str">
        <f t="shared" ref="DK455:DK469" si="7089">IF(AE455="","","|n"&amp;DK$2&amp;"+"&amp;AE455&amp;DK$1)</f>
        <v/>
      </c>
      <c r="DL455" s="71" t="str">
        <f t="shared" ref="DL455:DL469" si="7090">IF(AF455="","","|n"&amp;DL$2&amp;"+"&amp;AF455&amp;DL$1)</f>
        <v/>
      </c>
      <c r="DM455" s="71" t="str">
        <f t="shared" ref="DM455:DM469" si="7091">IF(AG455="","","|n"&amp;DM$2&amp;"+"&amp;AG455&amp;DM$1)</f>
        <v/>
      </c>
      <c r="DN455" s="71" t="str">
        <f t="shared" ref="DN455:DN469" si="7092">IF(AH455="","","|n"&amp;DN$2&amp;"+"&amp;AH455&amp;DN$1)</f>
        <v/>
      </c>
      <c r="DO455" s="71" t="str">
        <f t="shared" ref="DO455:DO469" si="7093">IF(AI455="","","|n"&amp;DO$2&amp;"+"&amp;AI455&amp;DO$1)</f>
        <v/>
      </c>
      <c r="DP455" s="71" t="str">
        <f t="shared" ref="DP455:DP469" si="7094">IF(AJ455="","","|n"&amp;DP$2&amp;"+"&amp;AJ455&amp;DP$1)</f>
        <v/>
      </c>
      <c r="DQ455" s="71" t="str">
        <f t="shared" ref="DQ455:DQ469" si="7095">IF(AK455="","","|n"&amp;DQ$2&amp;"+"&amp;AK455&amp;DQ$1)</f>
        <v/>
      </c>
      <c r="DR455" s="71" t="str">
        <f t="shared" ref="DR455:DR469" si="7096">IF(AL455="","","|n"&amp;DR$2&amp;"+"&amp;AL455&amp;DR$1)</f>
        <v/>
      </c>
      <c r="DS455" s="71" t="str">
        <f t="shared" ref="DS455:DS469" si="7097">IF(AM455="","","|n"&amp;DS$2&amp;"+"&amp;AM455&amp;DS$1)</f>
        <v/>
      </c>
      <c r="DT455" s="71" t="str">
        <f t="shared" ref="DT455:DT469" si="7098">IF(AN455="","","|n"&amp;DT$2&amp;"+"&amp;AN455&amp;DT$1)</f>
        <v/>
      </c>
      <c r="DU455" s="71" t="str">
        <f t="shared" ref="DU455:DU469" si="7099">IF(AO455="","","|n"&amp;DU$2&amp;"+"&amp;AO455&amp;DU$1)</f>
        <v/>
      </c>
      <c r="DV455" s="71" t="str">
        <f t="shared" ref="DV455:DV469" si="7100">IF(AP455="","","|n"&amp;DV$2&amp;"+"&amp;AP455&amp;DV$1)</f>
        <v/>
      </c>
      <c r="DW455" s="71" t="str">
        <f t="shared" ref="DW455:DW469" si="7101">IF(AQ455="","","|n"&amp;DW$2&amp;"+"&amp;AQ455&amp;DW$1)</f>
        <v/>
      </c>
      <c r="DX455" s="71" t="str">
        <f t="shared" ref="DX455:DX469" si="7102">IF(AR455="","","|n"&amp;DX$2&amp;"+"&amp;AR455&amp;DX$1)</f>
        <v/>
      </c>
      <c r="DY455" s="71" t="str">
        <f t="shared" ref="DY455:DY469" si="7103">IF(AS455="","","|n"&amp;DY$2&amp;"+"&amp;AS455&amp;DY$1)</f>
        <v/>
      </c>
      <c r="DZ455" s="71" t="str">
        <f t="shared" ref="DZ455:DZ469" si="7104">IF(AT455="","","|n"&amp;DZ$2&amp;"+"&amp;AT455&amp;DZ$1)</f>
        <v/>
      </c>
      <c r="EA455" s="71" t="str">
        <f t="shared" ref="EA455:EA469" si="7105">IF(AU455="","","|n"&amp;EA$2&amp;"+"&amp;AU455&amp;EA$1)</f>
        <v/>
      </c>
      <c r="EB455" s="71" t="str">
        <f t="shared" ref="EB455:EB469" si="7106">IF(AV455="","","|n"&amp;EB$2&amp;"+"&amp;AV455&amp;EB$1)</f>
        <v/>
      </c>
      <c r="EC455" s="71" t="str">
        <f t="shared" ref="EC455:EC469" si="7107">IF(AW455="","","|n"&amp;EC$2&amp;"+"&amp;AW455&amp;EC$1)</f>
        <v/>
      </c>
      <c r="ED455" s="71" t="str">
        <f t="shared" ref="ED455:ED469" si="7108">IF(AX455="","","|n"&amp;ED$2&amp;"+"&amp;AX455&amp;ED$1)</f>
        <v/>
      </c>
      <c r="EE455" s="71" t="str">
        <f t="shared" ref="EE455:EE469" si="7109">IF(AY455="","","|n"&amp;EE$2&amp;"+"&amp;AY455&amp;EE$1)</f>
        <v/>
      </c>
      <c r="EF455" s="71" t="str">
        <f t="shared" ref="EF455:EF469" si="7110">IF(AZ455="","","|n"&amp;EF$2&amp;"+"&amp;AZ455&amp;EF$1)</f>
        <v/>
      </c>
      <c r="EG455" s="71" t="str">
        <f t="shared" ref="EG455:EG469" si="7111">IF(BA455="","","|n"&amp;EG$2&amp;"+"&amp;BA455&amp;EG$1)</f>
        <v/>
      </c>
      <c r="EH455" s="71" t="str">
        <f t="shared" ref="EH455:EH469" si="7112">IF(BB455="","","|n"&amp;EH$2&amp;"+"&amp;BB455&amp;EH$1)</f>
        <v/>
      </c>
      <c r="EI455" s="71" t="str">
        <f t="shared" ref="EI455:EI469" si="7113">IF(BC455="","","|n"&amp;EI$2&amp;"+"&amp;BC455&amp;EI$1)</f>
        <v/>
      </c>
      <c r="EJ455" s="71" t="str">
        <f t="shared" ref="EJ455:EJ469" si="7114">IF(BD455="","","|n"&amp;EJ$2&amp;"+"&amp;BD455&amp;EJ$1)</f>
        <v/>
      </c>
      <c r="EK455" s="71" t="str">
        <f t="shared" ref="EK455:EK469" si="7115">IF(BE455="","","|n"&amp;EK$2&amp;"+"&amp;BE455&amp;EK$1)</f>
        <v/>
      </c>
      <c r="EL455" s="71" t="str">
        <f t="shared" ref="EL455:EL469" si="7116">IF(BF455="","","|n"&amp;EL$2&amp;"+"&amp;BF455&amp;EL$1)</f>
        <v/>
      </c>
      <c r="EM455" s="71" t="str">
        <f t="shared" ref="EM455:EM469" si="7117">IF(BG455="","","|n"&amp;EM$2&amp;"+"&amp;BG455&amp;EM$1)</f>
        <v/>
      </c>
      <c r="EN455" s="71" t="str">
        <f t="shared" ref="EN455:EN469" si="7118">IF(BH455="","","|n"&amp;EN$2&amp;"+"&amp;BH455&amp;EN$1)</f>
        <v/>
      </c>
      <c r="EO455" s="71" t="str">
        <f t="shared" ref="EO455:EO469" si="7119">IF(BI455="","","|n"&amp;EO$2&amp;"+"&amp;BI455&amp;EO$1)</f>
        <v/>
      </c>
      <c r="EP455" s="71" t="str">
        <f t="shared" ref="EP455:EP469" si="7120">IF(BJ455="","","|n"&amp;EP$2&amp;"+"&amp;BJ455&amp;EP$1)</f>
        <v/>
      </c>
      <c r="EQ455" s="71" t="str">
        <f t="shared" ref="EQ455:EQ469" si="7121">IF(BK455="","","|n"&amp;EQ$2&amp;"+"&amp;BK455&amp;EQ$1)</f>
        <v/>
      </c>
      <c r="ER455" s="71" t="str">
        <f t="shared" ref="ER455:ER469" si="7122">IF(BL455="","","|n"&amp;ER$2&amp;"+"&amp;BL455&amp;ER$1)</f>
        <v/>
      </c>
      <c r="ES455" s="71" t="str">
        <f t="shared" ref="ES455:ES469" si="7123">IF(BM455="","","|n"&amp;ES$2&amp;"+"&amp;BM455&amp;ES$1)</f>
        <v/>
      </c>
      <c r="ET455" s="71" t="str">
        <f t="shared" ref="ET455:ET469" si="7124">IF(BN455="","","|n"&amp;ET$2&amp;"+"&amp;BN455&amp;ET$1)</f>
        <v/>
      </c>
      <c r="EU455" s="71" t="str">
        <f t="shared" ref="EU455:EU469" si="7125">IF(BO455="","","|n"&amp;EU$2&amp;"+"&amp;BO455&amp;EU$1)</f>
        <v/>
      </c>
      <c r="EV455" s="71" t="str">
        <f t="shared" ref="EV455:EV469" si="7126">IF(BP455="","","|n"&amp;EV$2&amp;"+"&amp;BP455&amp;EV$1)</f>
        <v/>
      </c>
      <c r="EW455" s="71" t="str">
        <f t="shared" ref="EW455:EW469" si="7127">IF(BQ455="","","|n"&amp;EW$2&amp;"+"&amp;BQ455&amp;EW$1)</f>
        <v/>
      </c>
      <c r="EX455" s="71" t="str">
        <f t="shared" ref="EX455:EX469" si="7128">IF(BR455="","","|n"&amp;EX$2&amp;"+"&amp;BR455&amp;EX$1)</f>
        <v/>
      </c>
      <c r="EY455" s="71" t="str">
        <f t="shared" ref="EY455:EY469" si="7129">IF(BS455="","","|n"&amp;EY$2&amp;"+"&amp;BS455&amp;EY$1)</f>
        <v/>
      </c>
      <c r="EZ455" s="71" t="str">
        <f t="shared" ref="EZ455:EZ469" si="7130">IF(BT455="","","|n"&amp;EZ$2&amp;"+"&amp;BT455&amp;EZ$1)</f>
        <v/>
      </c>
      <c r="FA455" s="71" t="str">
        <f t="shared" ref="FA455:FA469" si="7131">IF(BU455="","","|n"&amp;FA$2&amp;"+"&amp;BU455&amp;FA$1)</f>
        <v/>
      </c>
      <c r="FB455" s="71" t="str">
        <f t="shared" ref="FB455:FB469" si="7132">IF(BV455="","","|n"&amp;FB$2&amp;"+"&amp;BV455&amp;FB$1)</f>
        <v/>
      </c>
      <c r="FC455" s="71" t="str">
        <f t="shared" ref="FC455:FC469" si="7133">IF(BW455="","","|n"&amp;FC$2&amp;"+"&amp;BW455&amp;FC$1)</f>
        <v/>
      </c>
      <c r="FD455" s="71" t="str">
        <f t="shared" ref="FD455:FD469" si="7134">IF(BX455="","","|n"&amp;FD$2&amp;"+"&amp;BX455&amp;FD$1)</f>
        <v/>
      </c>
      <c r="FE455" s="71" t="str">
        <f t="shared" ref="FE455:FE469" si="7135">IF(BY455="","","|n"&amp;FE$2&amp;"+"&amp;BY455&amp;FE$1)</f>
        <v/>
      </c>
      <c r="FF455" s="71" t="str">
        <f t="shared" ref="FF455:FF469" si="7136">IF(BZ455="","","|n"&amp;FF$2&amp;"+"&amp;BZ455&amp;FF$1)</f>
        <v/>
      </c>
      <c r="FG455" s="71" t="str">
        <f t="shared" ref="FG455:FG469" si="7137">IF(CA455="","","|n"&amp;FG$2&amp;"+"&amp;CA455&amp;FG$1)</f>
        <v/>
      </c>
      <c r="FH455" s="71" t="str">
        <f t="shared" ref="FH455:FH469" si="7138">IF(CB455="","","|n"&amp;FH$2&amp;"+"&amp;CB455&amp;FH$1)</f>
        <v/>
      </c>
      <c r="FI455" s="71" t="str">
        <f t="shared" ref="FI455:FI469" si="7139">IF(CC455="","","|n"&amp;FI$2&amp;"+"&amp;CC455&amp;FI$1)</f>
        <v/>
      </c>
      <c r="FJ455" s="71" t="str">
        <f t="shared" ref="FJ455:FJ469" si="7140">IF(CD455="","","|n"&amp;FJ$2&amp;"+"&amp;CD455&amp;FJ$1)</f>
        <v/>
      </c>
      <c r="FK455" s="71" t="str">
        <f t="shared" ref="FK455:FK469" si="7141">IF(CE455="","","|n"&amp;FK$2&amp;"+"&amp;CE455&amp;FK$1)</f>
        <v/>
      </c>
      <c r="FL455" s="71" t="str">
        <f t="shared" ref="FL455:FL469" si="7142">IF(CF455="","","|n"&amp;FL$2&amp;"+"&amp;CF455&amp;FL$1)</f>
        <v/>
      </c>
      <c r="FM455" s="71" t="str">
        <f t="shared" ref="FM455:FM469" si="7143">IF(CG455="","","|n"&amp;FM$2&amp;"+"&amp;CG455&amp;FM$1)</f>
        <v/>
      </c>
      <c r="FN455" s="71" t="str">
        <f t="shared" ref="FN455:FN469" si="7144">IF(CH455="","","|n"&amp;FN$2&amp;"+"&amp;CH455&amp;FN$1)</f>
        <v/>
      </c>
      <c r="FO455" s="71" t="str">
        <f t="shared" ref="FO455:FO469" si="7145">IF(CI455="","","|n"&amp;FO$2&amp;"+"&amp;CI455&amp;FO$1)</f>
        <v/>
      </c>
      <c r="FP455" s="71" t="str">
        <f t="shared" ref="FP455:FP469" si="7146">IF(CJ455="","","|n"&amp;FP$2&amp;"+"&amp;CJ455&amp;FP$1)</f>
        <v/>
      </c>
      <c r="FQ455" s="71" t="str">
        <f t="shared" ref="FQ455:FQ469" si="7147">IF(CK455="","","|n"&amp;FQ$2&amp;"+"&amp;CK455&amp;FQ$1)</f>
        <v/>
      </c>
      <c r="FR455" s="71" t="str">
        <f t="shared" ref="FR455:FR469" si="7148">IF(CL455="","","|n"&amp;FR$2&amp;"+"&amp;CL455&amp;FR$1)</f>
        <v/>
      </c>
      <c r="FS455" s="71" t="str">
        <f t="shared" ref="FS455:FS469" si="7149">IF(CM455="","","|n"&amp;FS$2&amp;"+"&amp;CM455&amp;FS$1)</f>
        <v/>
      </c>
    </row>
    <row r="456" spans="1:175" ht="16.5">
      <c r="A456" s="72"/>
      <c r="B456" s="154" t="s">
        <v>1468</v>
      </c>
      <c r="C456" s="188" t="str">
        <f>"兑换："&amp;VLOOKUP(I456,B16:U455,2,FALSE)</f>
        <v>兑换：|Cff00BFFF来点玄铁|r</v>
      </c>
      <c r="F456" s="72">
        <v>1</v>
      </c>
      <c r="I456" s="188" t="s">
        <v>622</v>
      </c>
      <c r="T456" s="158" t="str">
        <f>"|cffffcc00需求：|r钻石x"&amp;F456&amp;"|n|n"&amp;VLOOKUP(I456,B16:U455,19,FALSE)</f>
        <v>|cffffcc00需求：|r钻石x1|n|n玄铁|Cffffc926+5~20|r</v>
      </c>
      <c r="U456" s="85" t="str">
        <f>VLOOKUP(I456,B16:U455,20,FALSE)</f>
        <v>ReplaceableTextures\\CommandButtons\\BTNIN17.blp</v>
      </c>
      <c r="CN456" s="70" t="str">
        <f t="shared" si="7074"/>
        <v>InitUnitState('IL2E',,,,,,,,,,)</v>
      </c>
      <c r="CO456" s="70" t="str">
        <f t="shared" si="7075"/>
        <v>InitUnitNormal('IL2E',,,,,,,,,,)</v>
      </c>
      <c r="CP456" s="70" t="str">
        <f t="shared" si="7076"/>
        <v>InitUnitMagic('IL2E',,,,,,,,,,)</v>
      </c>
      <c r="CQ456" s="70" t="str">
        <f t="shared" si="7077"/>
        <v>InitUnitAdd('IL2E',,,,,,,,,,)</v>
      </c>
      <c r="CR456" s="70" t="str">
        <f t="shared" si="7078"/>
        <v>InitEquipData('IL2E',,"",,IN17,1,,'','','','','','',"ReplaceableTextures\\CommandButtons\\BTNIN23.blp")</v>
      </c>
      <c r="CU456" s="61" t="str">
        <f t="shared" si="7079"/>
        <v>|n</v>
      </c>
      <c r="CV456" s="61" t="str">
        <f t="shared" si="7073"/>
        <v>|cffffcc00需求：|r钻石x1|n|n玄铁|Cffffc926+5~20|r</v>
      </c>
      <c r="CW456" s="60"/>
      <c r="CX456" s="60"/>
      <c r="CY456" s="60"/>
      <c r="CZ456" s="60"/>
      <c r="DA456" s="60"/>
      <c r="DB456" s="71" t="str">
        <f t="shared" si="7080"/>
        <v/>
      </c>
      <c r="DC456" s="71" t="str">
        <f t="shared" si="7081"/>
        <v/>
      </c>
      <c r="DD456" s="71" t="str">
        <f t="shared" si="7082"/>
        <v/>
      </c>
      <c r="DE456" s="71" t="str">
        <f t="shared" si="7083"/>
        <v/>
      </c>
      <c r="DF456" s="71" t="str">
        <f t="shared" si="7084"/>
        <v/>
      </c>
      <c r="DG456" s="71" t="str">
        <f t="shared" si="7085"/>
        <v/>
      </c>
      <c r="DH456" s="71" t="str">
        <f t="shared" si="7086"/>
        <v/>
      </c>
      <c r="DI456" s="71" t="str">
        <f t="shared" si="7087"/>
        <v/>
      </c>
      <c r="DJ456" s="71" t="str">
        <f t="shared" si="7088"/>
        <v/>
      </c>
      <c r="DK456" s="71" t="str">
        <f t="shared" si="7089"/>
        <v/>
      </c>
      <c r="DL456" s="71" t="str">
        <f t="shared" si="7090"/>
        <v/>
      </c>
      <c r="DM456" s="71" t="str">
        <f t="shared" si="7091"/>
        <v/>
      </c>
      <c r="DN456" s="71" t="str">
        <f t="shared" si="7092"/>
        <v/>
      </c>
      <c r="DO456" s="71" t="str">
        <f t="shared" si="7093"/>
        <v/>
      </c>
      <c r="DP456" s="71" t="str">
        <f t="shared" si="7094"/>
        <v/>
      </c>
      <c r="DQ456" s="71" t="str">
        <f t="shared" si="7095"/>
        <v/>
      </c>
      <c r="DR456" s="71" t="str">
        <f t="shared" si="7096"/>
        <v/>
      </c>
      <c r="DS456" s="71" t="str">
        <f t="shared" si="7097"/>
        <v/>
      </c>
      <c r="DT456" s="71" t="str">
        <f t="shared" si="7098"/>
        <v/>
      </c>
      <c r="DU456" s="71" t="str">
        <f t="shared" si="7099"/>
        <v/>
      </c>
      <c r="DV456" s="71" t="str">
        <f t="shared" si="7100"/>
        <v/>
      </c>
      <c r="DW456" s="71" t="str">
        <f t="shared" si="7101"/>
        <v/>
      </c>
      <c r="DX456" s="71" t="str">
        <f t="shared" si="7102"/>
        <v/>
      </c>
      <c r="DY456" s="71" t="str">
        <f t="shared" si="7103"/>
        <v/>
      </c>
      <c r="DZ456" s="71" t="str">
        <f t="shared" si="7104"/>
        <v/>
      </c>
      <c r="EA456" s="71" t="str">
        <f t="shared" si="7105"/>
        <v/>
      </c>
      <c r="EB456" s="71" t="str">
        <f t="shared" si="7106"/>
        <v/>
      </c>
      <c r="EC456" s="71" t="str">
        <f t="shared" si="7107"/>
        <v/>
      </c>
      <c r="ED456" s="71" t="str">
        <f t="shared" si="7108"/>
        <v/>
      </c>
      <c r="EE456" s="71" t="str">
        <f t="shared" si="7109"/>
        <v/>
      </c>
      <c r="EF456" s="71" t="str">
        <f t="shared" si="7110"/>
        <v/>
      </c>
      <c r="EG456" s="71" t="str">
        <f t="shared" si="7111"/>
        <v/>
      </c>
      <c r="EH456" s="71" t="str">
        <f t="shared" si="7112"/>
        <v/>
      </c>
      <c r="EI456" s="71" t="str">
        <f t="shared" si="7113"/>
        <v/>
      </c>
      <c r="EJ456" s="71" t="str">
        <f t="shared" si="7114"/>
        <v/>
      </c>
      <c r="EK456" s="71" t="str">
        <f t="shared" si="7115"/>
        <v/>
      </c>
      <c r="EL456" s="71" t="str">
        <f t="shared" si="7116"/>
        <v/>
      </c>
      <c r="EM456" s="71" t="str">
        <f t="shared" si="7117"/>
        <v/>
      </c>
      <c r="EN456" s="71" t="str">
        <f t="shared" si="7118"/>
        <v/>
      </c>
      <c r="EO456" s="71" t="str">
        <f t="shared" si="7119"/>
        <v/>
      </c>
      <c r="EP456" s="71" t="str">
        <f t="shared" si="7120"/>
        <v/>
      </c>
      <c r="EQ456" s="71" t="str">
        <f t="shared" si="7121"/>
        <v/>
      </c>
      <c r="ER456" s="71" t="str">
        <f t="shared" si="7122"/>
        <v/>
      </c>
      <c r="ES456" s="71" t="str">
        <f t="shared" si="7123"/>
        <v/>
      </c>
      <c r="ET456" s="71" t="str">
        <f t="shared" si="7124"/>
        <v/>
      </c>
      <c r="EU456" s="71" t="str">
        <f t="shared" si="7125"/>
        <v/>
      </c>
      <c r="EV456" s="71" t="str">
        <f t="shared" si="7126"/>
        <v/>
      </c>
      <c r="EW456" s="71" t="str">
        <f t="shared" si="7127"/>
        <v/>
      </c>
      <c r="EX456" s="71" t="str">
        <f t="shared" si="7128"/>
        <v/>
      </c>
      <c r="EY456" s="71" t="str">
        <f t="shared" si="7129"/>
        <v/>
      </c>
      <c r="EZ456" s="71" t="str">
        <f t="shared" si="7130"/>
        <v/>
      </c>
      <c r="FA456" s="71" t="str">
        <f t="shared" si="7131"/>
        <v/>
      </c>
      <c r="FB456" s="71" t="str">
        <f t="shared" si="7132"/>
        <v/>
      </c>
      <c r="FC456" s="71" t="str">
        <f t="shared" si="7133"/>
        <v/>
      </c>
      <c r="FD456" s="71" t="str">
        <f t="shared" si="7134"/>
        <v/>
      </c>
      <c r="FE456" s="71" t="str">
        <f t="shared" si="7135"/>
        <v/>
      </c>
      <c r="FF456" s="71" t="str">
        <f t="shared" si="7136"/>
        <v/>
      </c>
      <c r="FG456" s="71" t="str">
        <f t="shared" si="7137"/>
        <v/>
      </c>
      <c r="FH456" s="71" t="str">
        <f t="shared" si="7138"/>
        <v/>
      </c>
      <c r="FI456" s="71" t="str">
        <f t="shared" si="7139"/>
        <v/>
      </c>
      <c r="FJ456" s="71" t="str">
        <f t="shared" si="7140"/>
        <v/>
      </c>
      <c r="FK456" s="71" t="str">
        <f t="shared" si="7141"/>
        <v/>
      </c>
      <c r="FL456" s="71" t="str">
        <f t="shared" si="7142"/>
        <v/>
      </c>
      <c r="FM456" s="71" t="str">
        <f t="shared" si="7143"/>
        <v/>
      </c>
      <c r="FN456" s="71" t="str">
        <f t="shared" si="7144"/>
        <v/>
      </c>
      <c r="FO456" s="71" t="str">
        <f t="shared" si="7145"/>
        <v/>
      </c>
      <c r="FP456" s="71" t="str">
        <f t="shared" si="7146"/>
        <v/>
      </c>
      <c r="FQ456" s="71" t="str">
        <f t="shared" si="7147"/>
        <v/>
      </c>
      <c r="FR456" s="71" t="str">
        <f t="shared" si="7148"/>
        <v/>
      </c>
      <c r="FS456" s="71" t="str">
        <f t="shared" si="7149"/>
        <v/>
      </c>
    </row>
    <row r="457" spans="1:175" ht="16.5">
      <c r="A457" s="72"/>
      <c r="B457" s="154" t="s">
        <v>1469</v>
      </c>
      <c r="C457" s="188" t="str">
        <f>"兑换："&amp;VLOOKUP(I457,B17:U456,2,FALSE)</f>
        <v>兑换：|CffFFC926大金矿|r</v>
      </c>
      <c r="F457" s="72">
        <v>4</v>
      </c>
      <c r="I457" s="188" t="s">
        <v>641</v>
      </c>
      <c r="T457" s="158" t="str">
        <f>"|cffffcc00需求：|r钻石x"&amp;F457&amp;"|n|n"&amp;VLOOKUP(I457,B17:U456,19,FALSE)</f>
        <v>|cffffcc00需求：|r钻石x4|n|n金币|Cffffc926+8888~88888|r</v>
      </c>
      <c r="U457" s="85" t="str">
        <f>VLOOKUP(I457,B17:U456,20,FALSE)</f>
        <v>ReplaceableTextures\\CommandButtons\\BTNIN23.blp</v>
      </c>
      <c r="CN457" s="70" t="str">
        <f t="shared" si="7074"/>
        <v>InitUnitState('IL2F',,,,,,,,,,)</v>
      </c>
      <c r="CO457" s="70" t="str">
        <f t="shared" si="7075"/>
        <v>InitUnitNormal('IL2F',,,,,,,,,,)</v>
      </c>
      <c r="CP457" s="70" t="str">
        <f t="shared" si="7076"/>
        <v>InitUnitMagic('IL2F',,,,,,,,,,)</v>
      </c>
      <c r="CQ457" s="70" t="str">
        <f t="shared" si="7077"/>
        <v>InitUnitAdd('IL2F',,,,,,,,,,)</v>
      </c>
      <c r="CR457" s="70" t="str">
        <f t="shared" si="7078"/>
        <v>InitEquipData('IL2F',,"",,IN23,4,,'','','','','','',"ReplaceableTextures\\CommandButtons\\BTNCS41.blp")</v>
      </c>
      <c r="CU457" s="61" t="str">
        <f t="shared" si="7079"/>
        <v>|n</v>
      </c>
      <c r="CV457" s="61" t="str">
        <f t="shared" si="7073"/>
        <v>|cffffcc00需求：|r钻石x4|n|n金币|Cffffc926+8888~88888|r</v>
      </c>
      <c r="CW457" s="60"/>
      <c r="CX457" s="60"/>
      <c r="CY457" s="60"/>
      <c r="CZ457" s="60"/>
      <c r="DA457" s="60"/>
      <c r="DB457" s="71" t="str">
        <f t="shared" si="7080"/>
        <v/>
      </c>
      <c r="DC457" s="71" t="str">
        <f t="shared" si="7081"/>
        <v/>
      </c>
      <c r="DD457" s="71" t="str">
        <f t="shared" si="7082"/>
        <v/>
      </c>
      <c r="DE457" s="71" t="str">
        <f t="shared" si="7083"/>
        <v/>
      </c>
      <c r="DF457" s="71" t="str">
        <f t="shared" si="7084"/>
        <v/>
      </c>
      <c r="DG457" s="71" t="str">
        <f t="shared" si="7085"/>
        <v/>
      </c>
      <c r="DH457" s="71" t="str">
        <f t="shared" si="7086"/>
        <v/>
      </c>
      <c r="DI457" s="71" t="str">
        <f t="shared" si="7087"/>
        <v/>
      </c>
      <c r="DJ457" s="71" t="str">
        <f t="shared" si="7088"/>
        <v/>
      </c>
      <c r="DK457" s="71" t="str">
        <f t="shared" si="7089"/>
        <v/>
      </c>
      <c r="DL457" s="71" t="str">
        <f t="shared" si="7090"/>
        <v/>
      </c>
      <c r="DM457" s="71" t="str">
        <f t="shared" si="7091"/>
        <v/>
      </c>
      <c r="DN457" s="71" t="str">
        <f t="shared" si="7092"/>
        <v/>
      </c>
      <c r="DO457" s="71" t="str">
        <f t="shared" si="7093"/>
        <v/>
      </c>
      <c r="DP457" s="71" t="str">
        <f t="shared" si="7094"/>
        <v/>
      </c>
      <c r="DQ457" s="71" t="str">
        <f t="shared" si="7095"/>
        <v/>
      </c>
      <c r="DR457" s="71" t="str">
        <f t="shared" si="7096"/>
        <v/>
      </c>
      <c r="DS457" s="71" t="str">
        <f t="shared" si="7097"/>
        <v/>
      </c>
      <c r="DT457" s="71" t="str">
        <f t="shared" si="7098"/>
        <v/>
      </c>
      <c r="DU457" s="71" t="str">
        <f t="shared" si="7099"/>
        <v/>
      </c>
      <c r="DV457" s="71" t="str">
        <f t="shared" si="7100"/>
        <v/>
      </c>
      <c r="DW457" s="71" t="str">
        <f t="shared" si="7101"/>
        <v/>
      </c>
      <c r="DX457" s="71" t="str">
        <f t="shared" si="7102"/>
        <v/>
      </c>
      <c r="DY457" s="71" t="str">
        <f t="shared" si="7103"/>
        <v/>
      </c>
      <c r="DZ457" s="71" t="str">
        <f t="shared" si="7104"/>
        <v/>
      </c>
      <c r="EA457" s="71" t="str">
        <f t="shared" si="7105"/>
        <v/>
      </c>
      <c r="EB457" s="71" t="str">
        <f t="shared" si="7106"/>
        <v/>
      </c>
      <c r="EC457" s="71" t="str">
        <f t="shared" si="7107"/>
        <v/>
      </c>
      <c r="ED457" s="71" t="str">
        <f t="shared" si="7108"/>
        <v/>
      </c>
      <c r="EE457" s="71" t="str">
        <f t="shared" si="7109"/>
        <v/>
      </c>
      <c r="EF457" s="71" t="str">
        <f t="shared" si="7110"/>
        <v/>
      </c>
      <c r="EG457" s="71" t="str">
        <f t="shared" si="7111"/>
        <v/>
      </c>
      <c r="EH457" s="71" t="str">
        <f t="shared" si="7112"/>
        <v/>
      </c>
      <c r="EI457" s="71" t="str">
        <f t="shared" si="7113"/>
        <v/>
      </c>
      <c r="EJ457" s="71" t="str">
        <f t="shared" si="7114"/>
        <v/>
      </c>
      <c r="EK457" s="71" t="str">
        <f t="shared" si="7115"/>
        <v/>
      </c>
      <c r="EL457" s="71" t="str">
        <f t="shared" si="7116"/>
        <v/>
      </c>
      <c r="EM457" s="71" t="str">
        <f t="shared" si="7117"/>
        <v/>
      </c>
      <c r="EN457" s="71" t="str">
        <f t="shared" si="7118"/>
        <v/>
      </c>
      <c r="EO457" s="71" t="str">
        <f t="shared" si="7119"/>
        <v/>
      </c>
      <c r="EP457" s="71" t="str">
        <f t="shared" si="7120"/>
        <v/>
      </c>
      <c r="EQ457" s="71" t="str">
        <f t="shared" si="7121"/>
        <v/>
      </c>
      <c r="ER457" s="71" t="str">
        <f t="shared" si="7122"/>
        <v/>
      </c>
      <c r="ES457" s="71" t="str">
        <f t="shared" si="7123"/>
        <v/>
      </c>
      <c r="ET457" s="71" t="str">
        <f t="shared" si="7124"/>
        <v/>
      </c>
      <c r="EU457" s="71" t="str">
        <f t="shared" si="7125"/>
        <v/>
      </c>
      <c r="EV457" s="71" t="str">
        <f t="shared" si="7126"/>
        <v/>
      </c>
      <c r="EW457" s="71" t="str">
        <f t="shared" si="7127"/>
        <v/>
      </c>
      <c r="EX457" s="71" t="str">
        <f t="shared" si="7128"/>
        <v/>
      </c>
      <c r="EY457" s="71" t="str">
        <f t="shared" si="7129"/>
        <v/>
      </c>
      <c r="EZ457" s="71" t="str">
        <f t="shared" si="7130"/>
        <v/>
      </c>
      <c r="FA457" s="71" t="str">
        <f t="shared" si="7131"/>
        <v/>
      </c>
      <c r="FB457" s="71" t="str">
        <f t="shared" si="7132"/>
        <v/>
      </c>
      <c r="FC457" s="71" t="str">
        <f t="shared" si="7133"/>
        <v/>
      </c>
      <c r="FD457" s="71" t="str">
        <f t="shared" si="7134"/>
        <v/>
      </c>
      <c r="FE457" s="71" t="str">
        <f t="shared" si="7135"/>
        <v/>
      </c>
      <c r="FF457" s="71" t="str">
        <f t="shared" si="7136"/>
        <v/>
      </c>
      <c r="FG457" s="71" t="str">
        <f t="shared" si="7137"/>
        <v/>
      </c>
      <c r="FH457" s="71" t="str">
        <f t="shared" si="7138"/>
        <v/>
      </c>
      <c r="FI457" s="71" t="str">
        <f t="shared" si="7139"/>
        <v/>
      </c>
      <c r="FJ457" s="71" t="str">
        <f t="shared" si="7140"/>
        <v/>
      </c>
      <c r="FK457" s="71" t="str">
        <f t="shared" si="7141"/>
        <v/>
      </c>
      <c r="FL457" s="71" t="str">
        <f t="shared" si="7142"/>
        <v/>
      </c>
      <c r="FM457" s="71" t="str">
        <f t="shared" si="7143"/>
        <v/>
      </c>
      <c r="FN457" s="71" t="str">
        <f t="shared" si="7144"/>
        <v/>
      </c>
      <c r="FO457" s="71" t="str">
        <f t="shared" si="7145"/>
        <v/>
      </c>
      <c r="FP457" s="71" t="str">
        <f t="shared" si="7146"/>
        <v/>
      </c>
      <c r="FQ457" s="71" t="str">
        <f t="shared" si="7147"/>
        <v/>
      </c>
      <c r="FR457" s="71" t="str">
        <f t="shared" si="7148"/>
        <v/>
      </c>
      <c r="FS457" s="71" t="str">
        <f t="shared" si="7149"/>
        <v/>
      </c>
    </row>
    <row r="458" spans="1:175" ht="16.5">
      <c r="A458" s="72"/>
      <c r="B458" s="154" t="s">
        <v>1470</v>
      </c>
      <c r="C458" s="188" t="str">
        <f>"兑换："&amp;VLOOKUP(I458,B18:U457,2,FALSE)</f>
        <v>兑换：|cffff0000虚空神石|r</v>
      </c>
      <c r="F458" s="72">
        <v>8</v>
      </c>
      <c r="I458" s="196" t="s">
        <v>1448</v>
      </c>
      <c r="T458" s="158" t="str">
        <f>"|cffffcc00需求：|r钻石x"&amp;F458&amp;"|n|n"&amp;VLOOKUP(I458,B18:U457,19,FALSE)</f>
        <v>|cffffcc00需求：|r钻石x8|n|n点击后可将|Cffffc926任意|r装备提升一级。|n|n|Cff00ff7f只能对|r|Cffff73ff创|r|Cffff56bf世|r|Cffff397f品|r|Cffff1c3f质|r|Cff00ff7f以下的装备使用。|r</v>
      </c>
      <c r="U458" s="85" t="str">
        <f>VLOOKUP(I458,B18:U457,20,FALSE)</f>
        <v>ReplaceableTextures\\CommandButtons\\BTNCS41.blp</v>
      </c>
      <c r="CN458" s="70" t="str">
        <f t="shared" si="7074"/>
        <v>InitUnitState('IL2G',,,,,,,,,,)</v>
      </c>
      <c r="CO458" s="70" t="str">
        <f t="shared" si="7075"/>
        <v>InitUnitNormal('IL2G',,,,,,,,,,)</v>
      </c>
      <c r="CP458" s="70" t="str">
        <f t="shared" si="7076"/>
        <v>InitUnitMagic('IL2G',,,,,,,,,,)</v>
      </c>
      <c r="CQ458" s="70" t="str">
        <f t="shared" si="7077"/>
        <v>InitUnitAdd('IL2G',,,,,,,,,,)</v>
      </c>
      <c r="CR458" s="70" t="str">
        <f t="shared" si="7078"/>
        <v>InitEquipData('IL2G',,"",,CS41,8,,'','','','','','',"ReplaceableTextures\\CommandButtons\\BTNIN22.blp")</v>
      </c>
      <c r="CU458" s="61" t="str">
        <f t="shared" si="7079"/>
        <v>|n</v>
      </c>
      <c r="CV458" s="61" t="str">
        <f t="shared" si="7073"/>
        <v>|cffffcc00需求：|r钻石x8|n|n点击后可将|Cffffc926任意|r装备提升一级。|n|n|Cff00ff7f只能对|r|Cffff73ff创|r|Cffff56bf世|r|Cffff397f品|r|Cffff1c3f质|r|Cff00ff7f以下的装备使用。|r</v>
      </c>
      <c r="CW458" s="60"/>
      <c r="CX458" s="60"/>
      <c r="CY458" s="60"/>
      <c r="CZ458" s="60"/>
      <c r="DA458" s="60"/>
      <c r="DB458" s="71" t="str">
        <f t="shared" si="7080"/>
        <v/>
      </c>
      <c r="DC458" s="71" t="str">
        <f t="shared" si="7081"/>
        <v/>
      </c>
      <c r="DD458" s="71" t="str">
        <f t="shared" si="7082"/>
        <v/>
      </c>
      <c r="DE458" s="71" t="str">
        <f t="shared" si="7083"/>
        <v/>
      </c>
      <c r="DF458" s="71" t="str">
        <f t="shared" si="7084"/>
        <v/>
      </c>
      <c r="DG458" s="71" t="str">
        <f t="shared" si="7085"/>
        <v/>
      </c>
      <c r="DH458" s="71" t="str">
        <f t="shared" si="7086"/>
        <v/>
      </c>
      <c r="DI458" s="71" t="str">
        <f t="shared" si="7087"/>
        <v/>
      </c>
      <c r="DJ458" s="71" t="str">
        <f t="shared" si="7088"/>
        <v/>
      </c>
      <c r="DK458" s="71" t="str">
        <f t="shared" si="7089"/>
        <v/>
      </c>
      <c r="DL458" s="71" t="str">
        <f t="shared" si="7090"/>
        <v/>
      </c>
      <c r="DM458" s="71" t="str">
        <f t="shared" si="7091"/>
        <v/>
      </c>
      <c r="DN458" s="71" t="str">
        <f t="shared" si="7092"/>
        <v/>
      </c>
      <c r="DO458" s="71" t="str">
        <f t="shared" si="7093"/>
        <v/>
      </c>
      <c r="DP458" s="71" t="str">
        <f t="shared" si="7094"/>
        <v/>
      </c>
      <c r="DQ458" s="71" t="str">
        <f t="shared" si="7095"/>
        <v/>
      </c>
      <c r="DR458" s="71" t="str">
        <f t="shared" si="7096"/>
        <v/>
      </c>
      <c r="DS458" s="71" t="str">
        <f t="shared" si="7097"/>
        <v/>
      </c>
      <c r="DT458" s="71" t="str">
        <f t="shared" si="7098"/>
        <v/>
      </c>
      <c r="DU458" s="71" t="str">
        <f t="shared" si="7099"/>
        <v/>
      </c>
      <c r="DV458" s="71" t="str">
        <f t="shared" si="7100"/>
        <v/>
      </c>
      <c r="DW458" s="71" t="str">
        <f t="shared" si="7101"/>
        <v/>
      </c>
      <c r="DX458" s="71" t="str">
        <f t="shared" si="7102"/>
        <v/>
      </c>
      <c r="DY458" s="71" t="str">
        <f t="shared" si="7103"/>
        <v/>
      </c>
      <c r="DZ458" s="71" t="str">
        <f t="shared" si="7104"/>
        <v/>
      </c>
      <c r="EA458" s="71" t="str">
        <f t="shared" si="7105"/>
        <v/>
      </c>
      <c r="EB458" s="71" t="str">
        <f t="shared" si="7106"/>
        <v/>
      </c>
      <c r="EC458" s="71" t="str">
        <f t="shared" si="7107"/>
        <v/>
      </c>
      <c r="ED458" s="71" t="str">
        <f t="shared" si="7108"/>
        <v/>
      </c>
      <c r="EE458" s="71" t="str">
        <f t="shared" si="7109"/>
        <v/>
      </c>
      <c r="EF458" s="71" t="str">
        <f t="shared" si="7110"/>
        <v/>
      </c>
      <c r="EG458" s="71" t="str">
        <f t="shared" si="7111"/>
        <v/>
      </c>
      <c r="EH458" s="71" t="str">
        <f t="shared" si="7112"/>
        <v/>
      </c>
      <c r="EI458" s="71" t="str">
        <f t="shared" si="7113"/>
        <v/>
      </c>
      <c r="EJ458" s="71" t="str">
        <f t="shared" si="7114"/>
        <v/>
      </c>
      <c r="EK458" s="71" t="str">
        <f t="shared" si="7115"/>
        <v/>
      </c>
      <c r="EL458" s="71" t="str">
        <f t="shared" si="7116"/>
        <v/>
      </c>
      <c r="EM458" s="71" t="str">
        <f t="shared" si="7117"/>
        <v/>
      </c>
      <c r="EN458" s="71" t="str">
        <f t="shared" si="7118"/>
        <v/>
      </c>
      <c r="EO458" s="71" t="str">
        <f t="shared" si="7119"/>
        <v/>
      </c>
      <c r="EP458" s="71" t="str">
        <f t="shared" si="7120"/>
        <v/>
      </c>
      <c r="EQ458" s="71" t="str">
        <f t="shared" si="7121"/>
        <v/>
      </c>
      <c r="ER458" s="71" t="str">
        <f t="shared" si="7122"/>
        <v/>
      </c>
      <c r="ES458" s="71" t="str">
        <f t="shared" si="7123"/>
        <v/>
      </c>
      <c r="ET458" s="71" t="str">
        <f t="shared" si="7124"/>
        <v/>
      </c>
      <c r="EU458" s="71" t="str">
        <f t="shared" si="7125"/>
        <v/>
      </c>
      <c r="EV458" s="71" t="str">
        <f t="shared" si="7126"/>
        <v/>
      </c>
      <c r="EW458" s="71" t="str">
        <f t="shared" si="7127"/>
        <v/>
      </c>
      <c r="EX458" s="71" t="str">
        <f t="shared" si="7128"/>
        <v/>
      </c>
      <c r="EY458" s="71" t="str">
        <f t="shared" si="7129"/>
        <v/>
      </c>
      <c r="EZ458" s="71" t="str">
        <f t="shared" si="7130"/>
        <v/>
      </c>
      <c r="FA458" s="71" t="str">
        <f t="shared" si="7131"/>
        <v/>
      </c>
      <c r="FB458" s="71" t="str">
        <f t="shared" si="7132"/>
        <v/>
      </c>
      <c r="FC458" s="71" t="str">
        <f t="shared" si="7133"/>
        <v/>
      </c>
      <c r="FD458" s="71" t="str">
        <f t="shared" si="7134"/>
        <v/>
      </c>
      <c r="FE458" s="71" t="str">
        <f t="shared" si="7135"/>
        <v/>
      </c>
      <c r="FF458" s="71" t="str">
        <f t="shared" si="7136"/>
        <v/>
      </c>
      <c r="FG458" s="71" t="str">
        <f t="shared" si="7137"/>
        <v/>
      </c>
      <c r="FH458" s="71" t="str">
        <f t="shared" si="7138"/>
        <v/>
      </c>
      <c r="FI458" s="71" t="str">
        <f t="shared" si="7139"/>
        <v/>
      </c>
      <c r="FJ458" s="71" t="str">
        <f t="shared" si="7140"/>
        <v/>
      </c>
      <c r="FK458" s="71" t="str">
        <f t="shared" si="7141"/>
        <v/>
      </c>
      <c r="FL458" s="71" t="str">
        <f t="shared" si="7142"/>
        <v/>
      </c>
      <c r="FM458" s="71" t="str">
        <f t="shared" si="7143"/>
        <v/>
      </c>
      <c r="FN458" s="71" t="str">
        <f t="shared" si="7144"/>
        <v/>
      </c>
      <c r="FO458" s="71" t="str">
        <f t="shared" si="7145"/>
        <v/>
      </c>
      <c r="FP458" s="71" t="str">
        <f t="shared" si="7146"/>
        <v/>
      </c>
      <c r="FQ458" s="71" t="str">
        <f t="shared" si="7147"/>
        <v/>
      </c>
      <c r="FR458" s="71" t="str">
        <f t="shared" si="7148"/>
        <v/>
      </c>
      <c r="FS458" s="71" t="str">
        <f t="shared" si="7149"/>
        <v/>
      </c>
    </row>
    <row r="459" spans="1:175" ht="16.5">
      <c r="A459" s="72"/>
      <c r="B459" s="154" t="s">
        <v>1471</v>
      </c>
      <c r="C459" s="188" t="str">
        <f>"兑换："&amp;VLOOKUP(I459,B19:U458,2,FALSE)</f>
        <v>兑换：|Cff00BFFF小银行|r</v>
      </c>
      <c r="F459" s="72">
        <v>1</v>
      </c>
      <c r="I459" s="188" t="s">
        <v>638</v>
      </c>
      <c r="T459" s="158" t="str">
        <f>"|cffffcc00需求：|r钻石x"&amp;F459&amp;"|n|n"&amp;VLOOKUP(I459,B19:U458,19,FALSE)</f>
        <v>|cffffcc00需求：|r钻石x1|n|n金币|Cffffc926+2888~18888|r</v>
      </c>
      <c r="U459" s="85" t="str">
        <f>VLOOKUP(I459,B19:U458,20,FALSE)</f>
        <v>ReplaceableTextures\\CommandButtons\\BTNIN22.blp</v>
      </c>
      <c r="CN459" s="70" t="str">
        <f t="shared" si="7074"/>
        <v>InitUnitState('IL2H',,,,,,,,,,)</v>
      </c>
      <c r="CO459" s="70" t="str">
        <f t="shared" si="7075"/>
        <v>InitUnitNormal('IL2H',,,,,,,,,,)</v>
      </c>
      <c r="CP459" s="70" t="str">
        <f t="shared" si="7076"/>
        <v>InitUnitMagic('IL2H',,,,,,,,,,)</v>
      </c>
      <c r="CQ459" s="70" t="str">
        <f t="shared" si="7077"/>
        <v>InitUnitAdd('IL2H',,,,,,,,,,)</v>
      </c>
      <c r="CR459" s="70" t="str">
        <f t="shared" si="7078"/>
        <v>InitEquipData('IL2H',,"",,IN22,1,,'','','','','','',"ReplaceableTextures\\CommandButtons\\BTNIP02.blp")</v>
      </c>
      <c r="CU459" s="61" t="str">
        <f t="shared" si="7079"/>
        <v>|n</v>
      </c>
      <c r="CV459" s="61" t="str">
        <f t="shared" si="7073"/>
        <v>|cffffcc00需求：|r钻石x1|n|n金币|Cffffc926+2888~18888|r</v>
      </c>
      <c r="CW459" s="60"/>
      <c r="CX459" s="60"/>
      <c r="CY459" s="60"/>
      <c r="CZ459" s="60"/>
      <c r="DA459" s="60"/>
      <c r="DB459" s="71" t="str">
        <f t="shared" si="7080"/>
        <v/>
      </c>
      <c r="DC459" s="71" t="str">
        <f t="shared" si="7081"/>
        <v/>
      </c>
      <c r="DD459" s="71" t="str">
        <f t="shared" si="7082"/>
        <v/>
      </c>
      <c r="DE459" s="71" t="str">
        <f t="shared" si="7083"/>
        <v/>
      </c>
      <c r="DF459" s="71" t="str">
        <f t="shared" si="7084"/>
        <v/>
      </c>
      <c r="DG459" s="71" t="str">
        <f t="shared" si="7085"/>
        <v/>
      </c>
      <c r="DH459" s="71" t="str">
        <f t="shared" si="7086"/>
        <v/>
      </c>
      <c r="DI459" s="71" t="str">
        <f t="shared" si="7087"/>
        <v/>
      </c>
      <c r="DJ459" s="71" t="str">
        <f t="shared" si="7088"/>
        <v/>
      </c>
      <c r="DK459" s="71" t="str">
        <f t="shared" si="7089"/>
        <v/>
      </c>
      <c r="DL459" s="71" t="str">
        <f t="shared" si="7090"/>
        <v/>
      </c>
      <c r="DM459" s="71" t="str">
        <f t="shared" si="7091"/>
        <v/>
      </c>
      <c r="DN459" s="71" t="str">
        <f t="shared" si="7092"/>
        <v/>
      </c>
      <c r="DO459" s="71" t="str">
        <f t="shared" si="7093"/>
        <v/>
      </c>
      <c r="DP459" s="71" t="str">
        <f t="shared" si="7094"/>
        <v/>
      </c>
      <c r="DQ459" s="71" t="str">
        <f t="shared" si="7095"/>
        <v/>
      </c>
      <c r="DR459" s="71" t="str">
        <f t="shared" si="7096"/>
        <v/>
      </c>
      <c r="DS459" s="71" t="str">
        <f t="shared" si="7097"/>
        <v/>
      </c>
      <c r="DT459" s="71" t="str">
        <f t="shared" si="7098"/>
        <v/>
      </c>
      <c r="DU459" s="71" t="str">
        <f t="shared" si="7099"/>
        <v/>
      </c>
      <c r="DV459" s="71" t="str">
        <f t="shared" si="7100"/>
        <v/>
      </c>
      <c r="DW459" s="71" t="str">
        <f t="shared" si="7101"/>
        <v/>
      </c>
      <c r="DX459" s="71" t="str">
        <f t="shared" si="7102"/>
        <v/>
      </c>
      <c r="DY459" s="71" t="str">
        <f t="shared" si="7103"/>
        <v/>
      </c>
      <c r="DZ459" s="71" t="str">
        <f t="shared" si="7104"/>
        <v/>
      </c>
      <c r="EA459" s="71" t="str">
        <f t="shared" si="7105"/>
        <v/>
      </c>
      <c r="EB459" s="71" t="str">
        <f t="shared" si="7106"/>
        <v/>
      </c>
      <c r="EC459" s="71" t="str">
        <f t="shared" si="7107"/>
        <v/>
      </c>
      <c r="ED459" s="71" t="str">
        <f t="shared" si="7108"/>
        <v/>
      </c>
      <c r="EE459" s="71" t="str">
        <f t="shared" si="7109"/>
        <v/>
      </c>
      <c r="EF459" s="71" t="str">
        <f t="shared" si="7110"/>
        <v/>
      </c>
      <c r="EG459" s="71" t="str">
        <f t="shared" si="7111"/>
        <v/>
      </c>
      <c r="EH459" s="71" t="str">
        <f t="shared" si="7112"/>
        <v/>
      </c>
      <c r="EI459" s="71" t="str">
        <f t="shared" si="7113"/>
        <v/>
      </c>
      <c r="EJ459" s="71" t="str">
        <f t="shared" si="7114"/>
        <v/>
      </c>
      <c r="EK459" s="71" t="str">
        <f t="shared" si="7115"/>
        <v/>
      </c>
      <c r="EL459" s="71" t="str">
        <f t="shared" si="7116"/>
        <v/>
      </c>
      <c r="EM459" s="71" t="str">
        <f t="shared" si="7117"/>
        <v/>
      </c>
      <c r="EN459" s="71" t="str">
        <f t="shared" si="7118"/>
        <v/>
      </c>
      <c r="EO459" s="71" t="str">
        <f t="shared" si="7119"/>
        <v/>
      </c>
      <c r="EP459" s="71" t="str">
        <f t="shared" si="7120"/>
        <v/>
      </c>
      <c r="EQ459" s="71" t="str">
        <f t="shared" si="7121"/>
        <v/>
      </c>
      <c r="ER459" s="71" t="str">
        <f t="shared" si="7122"/>
        <v/>
      </c>
      <c r="ES459" s="71" t="str">
        <f t="shared" si="7123"/>
        <v/>
      </c>
      <c r="ET459" s="71" t="str">
        <f t="shared" si="7124"/>
        <v/>
      </c>
      <c r="EU459" s="71" t="str">
        <f t="shared" si="7125"/>
        <v/>
      </c>
      <c r="EV459" s="71" t="str">
        <f t="shared" si="7126"/>
        <v/>
      </c>
      <c r="EW459" s="71" t="str">
        <f t="shared" si="7127"/>
        <v/>
      </c>
      <c r="EX459" s="71" t="str">
        <f t="shared" si="7128"/>
        <v/>
      </c>
      <c r="EY459" s="71" t="str">
        <f t="shared" si="7129"/>
        <v/>
      </c>
      <c r="EZ459" s="71" t="str">
        <f t="shared" si="7130"/>
        <v/>
      </c>
      <c r="FA459" s="71" t="str">
        <f t="shared" si="7131"/>
        <v/>
      </c>
      <c r="FB459" s="71" t="str">
        <f t="shared" si="7132"/>
        <v/>
      </c>
      <c r="FC459" s="71" t="str">
        <f t="shared" si="7133"/>
        <v/>
      </c>
      <c r="FD459" s="71" t="str">
        <f t="shared" si="7134"/>
        <v/>
      </c>
      <c r="FE459" s="71" t="str">
        <f t="shared" si="7135"/>
        <v/>
      </c>
      <c r="FF459" s="71" t="str">
        <f t="shared" si="7136"/>
        <v/>
      </c>
      <c r="FG459" s="71" t="str">
        <f t="shared" si="7137"/>
        <v/>
      </c>
      <c r="FH459" s="71" t="str">
        <f t="shared" si="7138"/>
        <v/>
      </c>
      <c r="FI459" s="71" t="str">
        <f t="shared" si="7139"/>
        <v/>
      </c>
      <c r="FJ459" s="71" t="str">
        <f t="shared" si="7140"/>
        <v/>
      </c>
      <c r="FK459" s="71" t="str">
        <f t="shared" si="7141"/>
        <v/>
      </c>
      <c r="FL459" s="71" t="str">
        <f t="shared" si="7142"/>
        <v/>
      </c>
      <c r="FM459" s="71" t="str">
        <f t="shared" si="7143"/>
        <v/>
      </c>
      <c r="FN459" s="71" t="str">
        <f t="shared" si="7144"/>
        <v/>
      </c>
      <c r="FO459" s="71" t="str">
        <f t="shared" si="7145"/>
        <v/>
      </c>
      <c r="FP459" s="71" t="str">
        <f t="shared" si="7146"/>
        <v/>
      </c>
      <c r="FQ459" s="71" t="str">
        <f t="shared" si="7147"/>
        <v/>
      </c>
      <c r="FR459" s="71" t="str">
        <f t="shared" si="7148"/>
        <v/>
      </c>
      <c r="FS459" s="71" t="str">
        <f t="shared" si="7149"/>
        <v/>
      </c>
    </row>
    <row r="460" spans="1:175" ht="16.5">
      <c r="A460" s="72"/>
      <c r="B460" s="154" t="s">
        <v>1472</v>
      </c>
      <c r="C460" s="188" t="str">
        <f>"兑换："&amp;VLOOKUP(I460,B20:U459,2,FALSE)</f>
        <v>兑换：|CffFFD24D补天石|r</v>
      </c>
      <c r="F460" s="72">
        <v>4</v>
      </c>
      <c r="I460" s="197" t="s">
        <v>700</v>
      </c>
      <c r="T460" s="158" t="str">
        <f>"|cffffcc00需求：|r钻石x"&amp;F460&amp;"|n|n"&amp;VLOOKUP(I460,B20:U459,19,FALSE)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0" s="85" t="str">
        <f>VLOOKUP(I460,B20:U459,20,FALSE)</f>
        <v>ReplaceableTextures\\CommandButtons\\BTNIP02.blp</v>
      </c>
      <c r="CN460" s="70" t="str">
        <f t="shared" si="7074"/>
        <v>InitUnitState('IL2I',,,,,,,,,,)</v>
      </c>
      <c r="CO460" s="70" t="str">
        <f t="shared" si="7075"/>
        <v>InitUnitNormal('IL2I',,,,,,,,,,)</v>
      </c>
      <c r="CP460" s="70" t="str">
        <f t="shared" si="7076"/>
        <v>InitUnitMagic('IL2I',,,,,,,,,,)</v>
      </c>
      <c r="CQ460" s="70" t="str">
        <f t="shared" si="7077"/>
        <v>InitUnitAdd('IL2I',,,,,,,,,,)</v>
      </c>
      <c r="CR460" s="70" t="str">
        <f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479&amp;CR$1&amp;")"</f>
        <v>InitEquipData('IL2I',,"",,IP02,4,,'','','','','','',"")</v>
      </c>
      <c r="CU460" s="61" t="str">
        <f t="shared" si="7079"/>
        <v>|n</v>
      </c>
      <c r="CV460" s="61" t="str">
        <f t="shared" si="707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0" s="60"/>
      <c r="CX460" s="60"/>
      <c r="CY460" s="60"/>
      <c r="CZ460" s="60"/>
      <c r="DA460" s="60"/>
      <c r="DB460" s="71" t="str">
        <f t="shared" si="7080"/>
        <v/>
      </c>
      <c r="DC460" s="71" t="str">
        <f t="shared" si="7081"/>
        <v/>
      </c>
      <c r="DD460" s="71" t="str">
        <f t="shared" si="7082"/>
        <v/>
      </c>
      <c r="DE460" s="71" t="str">
        <f t="shared" si="7083"/>
        <v/>
      </c>
      <c r="DF460" s="71" t="str">
        <f t="shared" si="7084"/>
        <v/>
      </c>
      <c r="DG460" s="71" t="str">
        <f t="shared" si="7085"/>
        <v/>
      </c>
      <c r="DH460" s="71" t="str">
        <f t="shared" si="7086"/>
        <v/>
      </c>
      <c r="DI460" s="71" t="str">
        <f t="shared" si="7087"/>
        <v/>
      </c>
      <c r="DJ460" s="71" t="str">
        <f t="shared" si="7088"/>
        <v/>
      </c>
      <c r="DK460" s="71" t="str">
        <f t="shared" si="7089"/>
        <v/>
      </c>
      <c r="DL460" s="71" t="str">
        <f t="shared" si="7090"/>
        <v/>
      </c>
      <c r="DM460" s="71" t="str">
        <f t="shared" si="7091"/>
        <v/>
      </c>
      <c r="DN460" s="71" t="str">
        <f t="shared" si="7092"/>
        <v/>
      </c>
      <c r="DO460" s="71" t="str">
        <f t="shared" si="7093"/>
        <v/>
      </c>
      <c r="DP460" s="71" t="str">
        <f t="shared" si="7094"/>
        <v/>
      </c>
      <c r="DQ460" s="71" t="str">
        <f t="shared" si="7095"/>
        <v/>
      </c>
      <c r="DR460" s="71" t="str">
        <f t="shared" si="7096"/>
        <v/>
      </c>
      <c r="DS460" s="71" t="str">
        <f t="shared" si="7097"/>
        <v/>
      </c>
      <c r="DT460" s="71" t="str">
        <f t="shared" si="7098"/>
        <v/>
      </c>
      <c r="DU460" s="71" t="str">
        <f t="shared" si="7099"/>
        <v/>
      </c>
      <c r="DV460" s="71" t="str">
        <f t="shared" si="7100"/>
        <v/>
      </c>
      <c r="DW460" s="71" t="str">
        <f t="shared" si="7101"/>
        <v/>
      </c>
      <c r="DX460" s="71" t="str">
        <f t="shared" si="7102"/>
        <v/>
      </c>
      <c r="DY460" s="71" t="str">
        <f t="shared" si="7103"/>
        <v/>
      </c>
      <c r="DZ460" s="71" t="str">
        <f t="shared" si="7104"/>
        <v/>
      </c>
      <c r="EA460" s="71" t="str">
        <f t="shared" si="7105"/>
        <v/>
      </c>
      <c r="EB460" s="71" t="str">
        <f t="shared" si="7106"/>
        <v/>
      </c>
      <c r="EC460" s="71" t="str">
        <f t="shared" si="7107"/>
        <v/>
      </c>
      <c r="ED460" s="71" t="str">
        <f t="shared" si="7108"/>
        <v/>
      </c>
      <c r="EE460" s="71" t="str">
        <f t="shared" si="7109"/>
        <v/>
      </c>
      <c r="EF460" s="71" t="str">
        <f t="shared" si="7110"/>
        <v/>
      </c>
      <c r="EG460" s="71" t="str">
        <f t="shared" si="7111"/>
        <v/>
      </c>
      <c r="EH460" s="71" t="str">
        <f t="shared" si="7112"/>
        <v/>
      </c>
      <c r="EI460" s="71" t="str">
        <f t="shared" si="7113"/>
        <v/>
      </c>
      <c r="EJ460" s="71" t="str">
        <f t="shared" si="7114"/>
        <v/>
      </c>
      <c r="EK460" s="71" t="str">
        <f t="shared" si="7115"/>
        <v/>
      </c>
      <c r="EL460" s="71" t="str">
        <f t="shared" si="7116"/>
        <v/>
      </c>
      <c r="EM460" s="71" t="str">
        <f t="shared" si="7117"/>
        <v/>
      </c>
      <c r="EN460" s="71" t="str">
        <f t="shared" si="7118"/>
        <v/>
      </c>
      <c r="EO460" s="71" t="str">
        <f t="shared" si="7119"/>
        <v/>
      </c>
      <c r="EP460" s="71" t="str">
        <f t="shared" si="7120"/>
        <v/>
      </c>
      <c r="EQ460" s="71" t="str">
        <f t="shared" si="7121"/>
        <v/>
      </c>
      <c r="ER460" s="71" t="str">
        <f t="shared" si="7122"/>
        <v/>
      </c>
      <c r="ES460" s="71" t="str">
        <f t="shared" si="7123"/>
        <v/>
      </c>
      <c r="ET460" s="71" t="str">
        <f t="shared" si="7124"/>
        <v/>
      </c>
      <c r="EU460" s="71" t="str">
        <f t="shared" si="7125"/>
        <v/>
      </c>
      <c r="EV460" s="71" t="str">
        <f t="shared" si="7126"/>
        <v/>
      </c>
      <c r="EW460" s="71" t="str">
        <f t="shared" si="7127"/>
        <v/>
      </c>
      <c r="EX460" s="71" t="str">
        <f t="shared" si="7128"/>
        <v/>
      </c>
      <c r="EY460" s="71" t="str">
        <f t="shared" si="7129"/>
        <v/>
      </c>
      <c r="EZ460" s="71" t="str">
        <f t="shared" si="7130"/>
        <v/>
      </c>
      <c r="FA460" s="71" t="str">
        <f t="shared" si="7131"/>
        <v/>
      </c>
      <c r="FB460" s="71" t="str">
        <f t="shared" si="7132"/>
        <v/>
      </c>
      <c r="FC460" s="71" t="str">
        <f t="shared" si="7133"/>
        <v/>
      </c>
      <c r="FD460" s="71" t="str">
        <f t="shared" si="7134"/>
        <v/>
      </c>
      <c r="FE460" s="71" t="str">
        <f t="shared" si="7135"/>
        <v/>
      </c>
      <c r="FF460" s="71" t="str">
        <f t="shared" si="7136"/>
        <v/>
      </c>
      <c r="FG460" s="71" t="str">
        <f t="shared" si="7137"/>
        <v/>
      </c>
      <c r="FH460" s="71" t="str">
        <f t="shared" si="7138"/>
        <v/>
      </c>
      <c r="FI460" s="71" t="str">
        <f t="shared" si="7139"/>
        <v/>
      </c>
      <c r="FJ460" s="71" t="str">
        <f t="shared" si="7140"/>
        <v/>
      </c>
      <c r="FK460" s="71" t="str">
        <f t="shared" si="7141"/>
        <v/>
      </c>
      <c r="FL460" s="71" t="str">
        <f t="shared" si="7142"/>
        <v/>
      </c>
      <c r="FM460" s="71" t="str">
        <f t="shared" si="7143"/>
        <v/>
      </c>
      <c r="FN460" s="71" t="str">
        <f t="shared" si="7144"/>
        <v/>
      </c>
      <c r="FO460" s="71" t="str">
        <f t="shared" si="7145"/>
        <v/>
      </c>
      <c r="FP460" s="71" t="str">
        <f t="shared" si="7146"/>
        <v/>
      </c>
      <c r="FQ460" s="71" t="str">
        <f t="shared" si="7147"/>
        <v/>
      </c>
      <c r="FR460" s="71" t="str">
        <f t="shared" si="7148"/>
        <v/>
      </c>
      <c r="FS460" s="71" t="str">
        <f t="shared" si="7149"/>
        <v/>
      </c>
    </row>
    <row r="461" spans="1:175" ht="16.5">
      <c r="A461" s="72"/>
      <c r="B461" s="154" t="s">
        <v>1473</v>
      </c>
      <c r="C461" s="188" t="str">
        <f>"兑换："&amp;VLOOKUP(I461,B21:U460,2,FALSE)</f>
        <v>兑换：|CffFFD24D炽星魔盒|r</v>
      </c>
      <c r="E461" s="138"/>
      <c r="F461" s="72">
        <v>6</v>
      </c>
      <c r="I461" s="63" t="s">
        <v>1444</v>
      </c>
      <c r="T461" s="158" t="str">
        <f>"|cffffcc00需求：|r钻石x"&amp;F461&amp;"|n|n"&amp;VLOOKUP(I461,B21:U460,19,FALSE)</f>
        <v>|cffffcc00需求：|r钻石x6|n|n开启后获得|Cffffd24d随机奖励|r。</v>
      </c>
      <c r="U461" s="85" t="str">
        <f>VLOOKUP(I461,B21:U460,20,FALSE)</f>
        <v>ReplaceableTextures\\CommandButtons\\BTNI014.blp</v>
      </c>
      <c r="CU461" s="95" t="str">
        <f t="shared" si="7079"/>
        <v>|n</v>
      </c>
      <c r="CV461" s="61" t="str">
        <f t="shared" si="7073"/>
        <v>|cffffcc00需求：|r钻石x6|n|n开启后获得|Cffffd24d随机奖励|r。</v>
      </c>
      <c r="CW461" s="60"/>
      <c r="CX461" s="60"/>
      <c r="CY461" s="60"/>
      <c r="CZ461" s="60"/>
      <c r="DA461" s="60"/>
      <c r="DB461" s="71" t="str">
        <f t="shared" si="7080"/>
        <v/>
      </c>
      <c r="DC461" s="71" t="str">
        <f t="shared" si="7081"/>
        <v/>
      </c>
      <c r="DD461" s="71" t="str">
        <f t="shared" si="7082"/>
        <v/>
      </c>
      <c r="DE461" s="71" t="str">
        <f t="shared" si="7083"/>
        <v/>
      </c>
      <c r="DF461" s="71" t="str">
        <f t="shared" si="7084"/>
        <v/>
      </c>
      <c r="DG461" s="71" t="str">
        <f t="shared" si="7085"/>
        <v/>
      </c>
      <c r="DH461" s="71" t="str">
        <f t="shared" si="7086"/>
        <v/>
      </c>
      <c r="DI461" s="71" t="str">
        <f t="shared" si="7087"/>
        <v/>
      </c>
      <c r="DJ461" s="71" t="str">
        <f t="shared" si="7088"/>
        <v/>
      </c>
      <c r="DK461" s="71" t="str">
        <f t="shared" si="7089"/>
        <v/>
      </c>
      <c r="DL461" s="71" t="str">
        <f t="shared" si="7090"/>
        <v/>
      </c>
      <c r="DM461" s="71" t="str">
        <f t="shared" si="7091"/>
        <v/>
      </c>
      <c r="DN461" s="71" t="str">
        <f t="shared" si="7092"/>
        <v/>
      </c>
      <c r="DO461" s="71" t="str">
        <f t="shared" si="7093"/>
        <v/>
      </c>
      <c r="DP461" s="71" t="str">
        <f t="shared" si="7094"/>
        <v/>
      </c>
      <c r="DQ461" s="71" t="str">
        <f t="shared" si="7095"/>
        <v/>
      </c>
      <c r="DR461" s="71" t="str">
        <f t="shared" si="7096"/>
        <v/>
      </c>
      <c r="DS461" s="71" t="str">
        <f t="shared" si="7097"/>
        <v/>
      </c>
      <c r="DT461" s="71" t="str">
        <f t="shared" si="7098"/>
        <v/>
      </c>
      <c r="DU461" s="71" t="str">
        <f t="shared" si="7099"/>
        <v/>
      </c>
      <c r="DV461" s="71" t="str">
        <f t="shared" si="7100"/>
        <v/>
      </c>
      <c r="DW461" s="71" t="str">
        <f t="shared" si="7101"/>
        <v/>
      </c>
      <c r="DX461" s="71" t="str">
        <f t="shared" si="7102"/>
        <v/>
      </c>
      <c r="DY461" s="71" t="str">
        <f t="shared" si="7103"/>
        <v/>
      </c>
      <c r="DZ461" s="71" t="str">
        <f t="shared" si="7104"/>
        <v/>
      </c>
      <c r="EA461" s="71" t="str">
        <f t="shared" si="7105"/>
        <v/>
      </c>
      <c r="EB461" s="71" t="str">
        <f t="shared" si="7106"/>
        <v/>
      </c>
      <c r="EC461" s="71" t="str">
        <f t="shared" si="7107"/>
        <v/>
      </c>
      <c r="ED461" s="71" t="str">
        <f t="shared" si="7108"/>
        <v/>
      </c>
      <c r="EE461" s="71" t="str">
        <f t="shared" si="7109"/>
        <v/>
      </c>
      <c r="EF461" s="71" t="str">
        <f t="shared" si="7110"/>
        <v/>
      </c>
      <c r="EG461" s="71" t="str">
        <f t="shared" si="7111"/>
        <v/>
      </c>
      <c r="EH461" s="71" t="str">
        <f t="shared" si="7112"/>
        <v/>
      </c>
      <c r="EI461" s="71" t="str">
        <f t="shared" si="7113"/>
        <v/>
      </c>
      <c r="EJ461" s="71" t="str">
        <f t="shared" si="7114"/>
        <v/>
      </c>
      <c r="EK461" s="71" t="str">
        <f t="shared" si="7115"/>
        <v/>
      </c>
      <c r="EL461" s="71" t="str">
        <f t="shared" si="7116"/>
        <v/>
      </c>
      <c r="EM461" s="71" t="str">
        <f t="shared" si="7117"/>
        <v/>
      </c>
      <c r="EN461" s="71" t="str">
        <f t="shared" si="7118"/>
        <v/>
      </c>
      <c r="EO461" s="71" t="str">
        <f t="shared" si="7119"/>
        <v/>
      </c>
      <c r="EP461" s="71" t="str">
        <f t="shared" si="7120"/>
        <v/>
      </c>
      <c r="EQ461" s="71" t="str">
        <f t="shared" si="7121"/>
        <v/>
      </c>
      <c r="ER461" s="71" t="str">
        <f t="shared" si="7122"/>
        <v/>
      </c>
      <c r="ES461" s="71" t="str">
        <f t="shared" si="7123"/>
        <v/>
      </c>
      <c r="ET461" s="71" t="str">
        <f t="shared" si="7124"/>
        <v/>
      </c>
      <c r="EU461" s="71" t="str">
        <f t="shared" si="7125"/>
        <v/>
      </c>
      <c r="EV461" s="71" t="str">
        <f t="shared" si="7126"/>
        <v/>
      </c>
      <c r="EW461" s="71" t="str">
        <f t="shared" si="7127"/>
        <v/>
      </c>
      <c r="EX461" s="71" t="str">
        <f t="shared" si="7128"/>
        <v/>
      </c>
      <c r="EY461" s="71" t="str">
        <f t="shared" si="7129"/>
        <v/>
      </c>
      <c r="EZ461" s="71" t="str">
        <f t="shared" si="7130"/>
        <v/>
      </c>
      <c r="FA461" s="71" t="str">
        <f t="shared" si="7131"/>
        <v/>
      </c>
      <c r="FB461" s="71" t="str">
        <f t="shared" si="7132"/>
        <v/>
      </c>
      <c r="FC461" s="71" t="str">
        <f t="shared" si="7133"/>
        <v/>
      </c>
      <c r="FD461" s="71" t="str">
        <f t="shared" si="7134"/>
        <v/>
      </c>
      <c r="FE461" s="71" t="str">
        <f t="shared" si="7135"/>
        <v/>
      </c>
      <c r="FF461" s="71" t="str">
        <f t="shared" si="7136"/>
        <v/>
      </c>
      <c r="FG461" s="71" t="str">
        <f t="shared" si="7137"/>
        <v/>
      </c>
      <c r="FH461" s="71" t="str">
        <f t="shared" si="7138"/>
        <v/>
      </c>
      <c r="FI461" s="71" t="str">
        <f t="shared" si="7139"/>
        <v/>
      </c>
      <c r="FJ461" s="71" t="str">
        <f t="shared" si="7140"/>
        <v/>
      </c>
      <c r="FK461" s="71" t="str">
        <f t="shared" si="7141"/>
        <v/>
      </c>
      <c r="FL461" s="71" t="str">
        <f t="shared" si="7142"/>
        <v/>
      </c>
      <c r="FM461" s="71" t="str">
        <f t="shared" si="7143"/>
        <v/>
      </c>
      <c r="FN461" s="71" t="str">
        <f t="shared" si="7144"/>
        <v/>
      </c>
      <c r="FO461" s="71" t="str">
        <f t="shared" si="7145"/>
        <v/>
      </c>
      <c r="FP461" s="71" t="str">
        <f t="shared" si="7146"/>
        <v/>
      </c>
      <c r="FQ461" s="71" t="str">
        <f t="shared" si="7147"/>
        <v/>
      </c>
      <c r="FR461" s="71" t="str">
        <f t="shared" si="7148"/>
        <v/>
      </c>
      <c r="FS461" s="71" t="str">
        <f t="shared" si="7149"/>
        <v/>
      </c>
    </row>
    <row r="462" spans="1:175" ht="16.5">
      <c r="A462" s="72"/>
      <c r="B462" s="154" t="s">
        <v>1474</v>
      </c>
      <c r="C462" s="188" t="str">
        <f>"兑换："&amp;VLOOKUP(I462,B22:U461,2,FALSE)</f>
        <v>兑换：|cff00BFFF初级附魔石|r</v>
      </c>
      <c r="E462" s="138"/>
      <c r="F462" s="72">
        <v>2</v>
      </c>
      <c r="I462" s="63" t="s">
        <v>1445</v>
      </c>
      <c r="T462" s="158" t="str">
        <f>"|cffffcc00需求：|r钻石x"&amp;F462&amp;"|n|n"&amp;VLOOKUP(I462,B22:U461,19,FALSE)</f>
        <v>|cffffcc00需求：|r钻石x2|n|n为指定的装备附魔一条额外属性。|n|n|cffff0000只可附魔紫色及以上品质装备|r</v>
      </c>
      <c r="U462" s="85" t="str">
        <f>VLOOKUP(I462,B22:U461,20,FALSE)</f>
        <v>ReplaceableTextures\\CommandButtons\\BTNCS51.blp</v>
      </c>
      <c r="CU462" s="95" t="str">
        <f t="shared" si="7079"/>
        <v>|n</v>
      </c>
      <c r="CV462" s="61" t="str">
        <f t="shared" si="7073"/>
        <v>|cffffcc00需求：|r钻石x2|n|n为指定的装备附魔一条额外属性。|n|n|cffff0000只可附魔紫色及以上品质装备|r</v>
      </c>
      <c r="CW462" s="60"/>
      <c r="CX462" s="60"/>
      <c r="CY462" s="60"/>
      <c r="CZ462" s="60"/>
      <c r="DA462" s="60"/>
      <c r="DB462" s="71" t="str">
        <f t="shared" si="7080"/>
        <v/>
      </c>
      <c r="DC462" s="71" t="str">
        <f t="shared" si="7081"/>
        <v/>
      </c>
      <c r="DD462" s="71" t="str">
        <f t="shared" si="7082"/>
        <v/>
      </c>
      <c r="DE462" s="71" t="str">
        <f t="shared" si="7083"/>
        <v/>
      </c>
      <c r="DF462" s="71" t="str">
        <f t="shared" si="7084"/>
        <v/>
      </c>
      <c r="DG462" s="71" t="str">
        <f t="shared" si="7085"/>
        <v/>
      </c>
      <c r="DH462" s="71" t="str">
        <f t="shared" si="7086"/>
        <v/>
      </c>
      <c r="DI462" s="71" t="str">
        <f t="shared" si="7087"/>
        <v/>
      </c>
      <c r="DJ462" s="71" t="str">
        <f t="shared" si="7088"/>
        <v/>
      </c>
      <c r="DK462" s="71" t="str">
        <f t="shared" si="7089"/>
        <v/>
      </c>
      <c r="DL462" s="71" t="str">
        <f t="shared" si="7090"/>
        <v/>
      </c>
      <c r="DM462" s="71" t="str">
        <f t="shared" si="7091"/>
        <v/>
      </c>
      <c r="DN462" s="71" t="str">
        <f t="shared" si="7092"/>
        <v/>
      </c>
      <c r="DO462" s="71" t="str">
        <f t="shared" si="7093"/>
        <v/>
      </c>
      <c r="DP462" s="71" t="str">
        <f t="shared" si="7094"/>
        <v/>
      </c>
      <c r="DQ462" s="71" t="str">
        <f t="shared" si="7095"/>
        <v/>
      </c>
      <c r="DR462" s="71" t="str">
        <f t="shared" si="7096"/>
        <v/>
      </c>
      <c r="DS462" s="71" t="str">
        <f t="shared" si="7097"/>
        <v/>
      </c>
      <c r="DT462" s="71" t="str">
        <f t="shared" si="7098"/>
        <v/>
      </c>
      <c r="DU462" s="71" t="str">
        <f t="shared" si="7099"/>
        <v/>
      </c>
      <c r="DV462" s="71" t="str">
        <f t="shared" si="7100"/>
        <v/>
      </c>
      <c r="DW462" s="71" t="str">
        <f t="shared" si="7101"/>
        <v/>
      </c>
      <c r="DX462" s="71" t="str">
        <f t="shared" si="7102"/>
        <v/>
      </c>
      <c r="DY462" s="71" t="str">
        <f t="shared" si="7103"/>
        <v/>
      </c>
      <c r="DZ462" s="71" t="str">
        <f t="shared" si="7104"/>
        <v/>
      </c>
      <c r="EA462" s="71" t="str">
        <f t="shared" si="7105"/>
        <v/>
      </c>
      <c r="EB462" s="71" t="str">
        <f t="shared" si="7106"/>
        <v/>
      </c>
      <c r="EC462" s="71" t="str">
        <f t="shared" si="7107"/>
        <v/>
      </c>
      <c r="ED462" s="71" t="str">
        <f t="shared" si="7108"/>
        <v/>
      </c>
      <c r="EE462" s="71" t="str">
        <f t="shared" si="7109"/>
        <v/>
      </c>
      <c r="EF462" s="71" t="str">
        <f t="shared" si="7110"/>
        <v/>
      </c>
      <c r="EG462" s="71" t="str">
        <f t="shared" si="7111"/>
        <v/>
      </c>
      <c r="EH462" s="71" t="str">
        <f t="shared" si="7112"/>
        <v/>
      </c>
      <c r="EI462" s="71" t="str">
        <f t="shared" si="7113"/>
        <v/>
      </c>
      <c r="EJ462" s="71" t="str">
        <f t="shared" si="7114"/>
        <v/>
      </c>
      <c r="EK462" s="71" t="str">
        <f t="shared" si="7115"/>
        <v/>
      </c>
      <c r="EL462" s="71" t="str">
        <f t="shared" si="7116"/>
        <v/>
      </c>
      <c r="EM462" s="71" t="str">
        <f t="shared" si="7117"/>
        <v/>
      </c>
      <c r="EN462" s="71" t="str">
        <f t="shared" si="7118"/>
        <v/>
      </c>
      <c r="EO462" s="71" t="str">
        <f t="shared" si="7119"/>
        <v/>
      </c>
      <c r="EP462" s="71" t="str">
        <f t="shared" si="7120"/>
        <v/>
      </c>
      <c r="EQ462" s="71" t="str">
        <f t="shared" si="7121"/>
        <v/>
      </c>
      <c r="ER462" s="71" t="str">
        <f t="shared" si="7122"/>
        <v/>
      </c>
      <c r="ES462" s="71" t="str">
        <f t="shared" si="7123"/>
        <v/>
      </c>
      <c r="ET462" s="71" t="str">
        <f t="shared" si="7124"/>
        <v/>
      </c>
      <c r="EU462" s="71" t="str">
        <f t="shared" si="7125"/>
        <v/>
      </c>
      <c r="EV462" s="71" t="str">
        <f t="shared" si="7126"/>
        <v/>
      </c>
      <c r="EW462" s="71" t="str">
        <f t="shared" si="7127"/>
        <v/>
      </c>
      <c r="EX462" s="71" t="str">
        <f t="shared" si="7128"/>
        <v/>
      </c>
      <c r="EY462" s="71" t="str">
        <f t="shared" si="7129"/>
        <v/>
      </c>
      <c r="EZ462" s="71" t="str">
        <f t="shared" si="7130"/>
        <v/>
      </c>
      <c r="FA462" s="71" t="str">
        <f t="shared" si="7131"/>
        <v/>
      </c>
      <c r="FB462" s="71" t="str">
        <f t="shared" si="7132"/>
        <v/>
      </c>
      <c r="FC462" s="71" t="str">
        <f t="shared" si="7133"/>
        <v/>
      </c>
      <c r="FD462" s="71" t="str">
        <f t="shared" si="7134"/>
        <v/>
      </c>
      <c r="FE462" s="71" t="str">
        <f t="shared" si="7135"/>
        <v/>
      </c>
      <c r="FF462" s="71" t="str">
        <f t="shared" si="7136"/>
        <v/>
      </c>
      <c r="FG462" s="71" t="str">
        <f t="shared" si="7137"/>
        <v/>
      </c>
      <c r="FH462" s="71" t="str">
        <f t="shared" si="7138"/>
        <v/>
      </c>
      <c r="FI462" s="71" t="str">
        <f t="shared" si="7139"/>
        <v/>
      </c>
      <c r="FJ462" s="71" t="str">
        <f t="shared" si="7140"/>
        <v/>
      </c>
      <c r="FK462" s="71" t="str">
        <f t="shared" si="7141"/>
        <v/>
      </c>
      <c r="FL462" s="71" t="str">
        <f t="shared" si="7142"/>
        <v/>
      </c>
      <c r="FM462" s="71" t="str">
        <f t="shared" si="7143"/>
        <v/>
      </c>
      <c r="FN462" s="71" t="str">
        <f t="shared" si="7144"/>
        <v/>
      </c>
      <c r="FO462" s="71" t="str">
        <f t="shared" si="7145"/>
        <v/>
      </c>
      <c r="FP462" s="71" t="str">
        <f t="shared" si="7146"/>
        <v/>
      </c>
      <c r="FQ462" s="71" t="str">
        <f t="shared" si="7147"/>
        <v/>
      </c>
      <c r="FR462" s="71" t="str">
        <f t="shared" si="7148"/>
        <v/>
      </c>
      <c r="FS462" s="71" t="str">
        <f t="shared" si="7149"/>
        <v/>
      </c>
    </row>
    <row r="463" spans="1:175" ht="16.5">
      <c r="A463" s="72"/>
      <c r="B463" s="154" t="s">
        <v>1475</v>
      </c>
      <c r="C463" s="188" t="str">
        <f>"兑换："&amp;VLOOKUP(I463,B23:U462,2,FALSE)</f>
        <v>兑换：|cffffff00中级附魔石|r</v>
      </c>
      <c r="E463" s="138"/>
      <c r="F463" s="72">
        <v>4</v>
      </c>
      <c r="I463" s="63" t="s">
        <v>1446</v>
      </c>
      <c r="T463" s="158" t="str">
        <f>"|cffffcc00需求：|r钻石x"&amp;F463&amp;"|n|n"&amp;VLOOKUP(I463,B23:U462,19,FALSE)</f>
        <v>|cffffcc00需求：|r钻石x4|n|n为指定装备附魔一条较强的额外属性。|n|n|cffff0000只可附魔紫色及以上品质装备|r</v>
      </c>
      <c r="U463" s="85" t="str">
        <f>VLOOKUP(I463,B23:U462,20,FALSE)</f>
        <v>ReplaceableTextures\\CommandButtons\\BTNCS52.blp</v>
      </c>
      <c r="CU463" s="95" t="str">
        <f t="shared" si="7079"/>
        <v>|n</v>
      </c>
      <c r="CV463" s="61" t="str">
        <f t="shared" si="7073"/>
        <v>|cffffcc00需求：|r钻石x4|n|n为指定装备附魔一条较强的额外属性。|n|n|cffff0000只可附魔紫色及以上品质装备|r</v>
      </c>
      <c r="CW463" s="60"/>
      <c r="CX463" s="60"/>
      <c r="CY463" s="60"/>
      <c r="CZ463" s="60"/>
      <c r="DA463" s="60"/>
      <c r="DB463" s="71" t="str">
        <f t="shared" si="7080"/>
        <v/>
      </c>
      <c r="DC463" s="71" t="str">
        <f t="shared" si="7081"/>
        <v/>
      </c>
      <c r="DD463" s="71" t="str">
        <f t="shared" si="7082"/>
        <v/>
      </c>
      <c r="DE463" s="71" t="str">
        <f t="shared" si="7083"/>
        <v/>
      </c>
      <c r="DF463" s="71" t="str">
        <f t="shared" si="7084"/>
        <v/>
      </c>
      <c r="DG463" s="71" t="str">
        <f t="shared" si="7085"/>
        <v/>
      </c>
      <c r="DH463" s="71" t="str">
        <f t="shared" si="7086"/>
        <v/>
      </c>
      <c r="DI463" s="71" t="str">
        <f t="shared" si="7087"/>
        <v/>
      </c>
      <c r="DJ463" s="71" t="str">
        <f t="shared" si="7088"/>
        <v/>
      </c>
      <c r="DK463" s="71" t="str">
        <f t="shared" si="7089"/>
        <v/>
      </c>
      <c r="DL463" s="71" t="str">
        <f t="shared" si="7090"/>
        <v/>
      </c>
      <c r="DM463" s="71" t="str">
        <f t="shared" si="7091"/>
        <v/>
      </c>
      <c r="DN463" s="71" t="str">
        <f t="shared" si="7092"/>
        <v/>
      </c>
      <c r="DO463" s="71" t="str">
        <f t="shared" si="7093"/>
        <v/>
      </c>
      <c r="DP463" s="71" t="str">
        <f t="shared" si="7094"/>
        <v/>
      </c>
      <c r="DQ463" s="71" t="str">
        <f t="shared" si="7095"/>
        <v/>
      </c>
      <c r="DR463" s="71" t="str">
        <f t="shared" si="7096"/>
        <v/>
      </c>
      <c r="DS463" s="71" t="str">
        <f t="shared" si="7097"/>
        <v/>
      </c>
      <c r="DT463" s="71" t="str">
        <f t="shared" si="7098"/>
        <v/>
      </c>
      <c r="DU463" s="71" t="str">
        <f t="shared" si="7099"/>
        <v/>
      </c>
      <c r="DV463" s="71" t="str">
        <f t="shared" si="7100"/>
        <v/>
      </c>
      <c r="DW463" s="71" t="str">
        <f t="shared" si="7101"/>
        <v/>
      </c>
      <c r="DX463" s="71" t="str">
        <f t="shared" si="7102"/>
        <v/>
      </c>
      <c r="DY463" s="71" t="str">
        <f t="shared" si="7103"/>
        <v/>
      </c>
      <c r="DZ463" s="71" t="str">
        <f t="shared" si="7104"/>
        <v/>
      </c>
      <c r="EA463" s="71" t="str">
        <f t="shared" si="7105"/>
        <v/>
      </c>
      <c r="EB463" s="71" t="str">
        <f t="shared" si="7106"/>
        <v/>
      </c>
      <c r="EC463" s="71" t="str">
        <f t="shared" si="7107"/>
        <v/>
      </c>
      <c r="ED463" s="71" t="str">
        <f t="shared" si="7108"/>
        <v/>
      </c>
      <c r="EE463" s="71" t="str">
        <f t="shared" si="7109"/>
        <v/>
      </c>
      <c r="EF463" s="71" t="str">
        <f t="shared" si="7110"/>
        <v/>
      </c>
      <c r="EG463" s="71" t="str">
        <f t="shared" si="7111"/>
        <v/>
      </c>
      <c r="EH463" s="71" t="str">
        <f t="shared" si="7112"/>
        <v/>
      </c>
      <c r="EI463" s="71" t="str">
        <f t="shared" si="7113"/>
        <v/>
      </c>
      <c r="EJ463" s="71" t="str">
        <f t="shared" si="7114"/>
        <v/>
      </c>
      <c r="EK463" s="71" t="str">
        <f t="shared" si="7115"/>
        <v/>
      </c>
      <c r="EL463" s="71" t="str">
        <f t="shared" si="7116"/>
        <v/>
      </c>
      <c r="EM463" s="71" t="str">
        <f t="shared" si="7117"/>
        <v/>
      </c>
      <c r="EN463" s="71" t="str">
        <f t="shared" si="7118"/>
        <v/>
      </c>
      <c r="EO463" s="71" t="str">
        <f t="shared" si="7119"/>
        <v/>
      </c>
      <c r="EP463" s="71" t="str">
        <f t="shared" si="7120"/>
        <v/>
      </c>
      <c r="EQ463" s="71" t="str">
        <f t="shared" si="7121"/>
        <v/>
      </c>
      <c r="ER463" s="71" t="str">
        <f t="shared" si="7122"/>
        <v/>
      </c>
      <c r="ES463" s="71" t="str">
        <f t="shared" si="7123"/>
        <v/>
      </c>
      <c r="ET463" s="71" t="str">
        <f t="shared" si="7124"/>
        <v/>
      </c>
      <c r="EU463" s="71" t="str">
        <f t="shared" si="7125"/>
        <v/>
      </c>
      <c r="EV463" s="71" t="str">
        <f t="shared" si="7126"/>
        <v/>
      </c>
      <c r="EW463" s="71" t="str">
        <f t="shared" si="7127"/>
        <v/>
      </c>
      <c r="EX463" s="71" t="str">
        <f t="shared" si="7128"/>
        <v/>
      </c>
      <c r="EY463" s="71" t="str">
        <f t="shared" si="7129"/>
        <v/>
      </c>
      <c r="EZ463" s="71" t="str">
        <f t="shared" si="7130"/>
        <v/>
      </c>
      <c r="FA463" s="71" t="str">
        <f t="shared" si="7131"/>
        <v/>
      </c>
      <c r="FB463" s="71" t="str">
        <f t="shared" si="7132"/>
        <v/>
      </c>
      <c r="FC463" s="71" t="str">
        <f t="shared" si="7133"/>
        <v/>
      </c>
      <c r="FD463" s="71" t="str">
        <f t="shared" si="7134"/>
        <v/>
      </c>
      <c r="FE463" s="71" t="str">
        <f t="shared" si="7135"/>
        <v/>
      </c>
      <c r="FF463" s="71" t="str">
        <f t="shared" si="7136"/>
        <v/>
      </c>
      <c r="FG463" s="71" t="str">
        <f t="shared" si="7137"/>
        <v/>
      </c>
      <c r="FH463" s="71" t="str">
        <f t="shared" si="7138"/>
        <v/>
      </c>
      <c r="FI463" s="71" t="str">
        <f t="shared" si="7139"/>
        <v/>
      </c>
      <c r="FJ463" s="71" t="str">
        <f t="shared" si="7140"/>
        <v/>
      </c>
      <c r="FK463" s="71" t="str">
        <f t="shared" si="7141"/>
        <v/>
      </c>
      <c r="FL463" s="71" t="str">
        <f t="shared" si="7142"/>
        <v/>
      </c>
      <c r="FM463" s="71" t="str">
        <f t="shared" si="7143"/>
        <v/>
      </c>
      <c r="FN463" s="71" t="str">
        <f t="shared" si="7144"/>
        <v/>
      </c>
      <c r="FO463" s="71" t="str">
        <f t="shared" si="7145"/>
        <v/>
      </c>
      <c r="FP463" s="71" t="str">
        <f t="shared" si="7146"/>
        <v/>
      </c>
      <c r="FQ463" s="71" t="str">
        <f t="shared" si="7147"/>
        <v/>
      </c>
      <c r="FR463" s="71" t="str">
        <f t="shared" si="7148"/>
        <v/>
      </c>
      <c r="FS463" s="71" t="str">
        <f t="shared" si="7149"/>
        <v/>
      </c>
    </row>
    <row r="464" spans="1:175" ht="16.5">
      <c r="A464" s="72"/>
      <c r="B464" s="154" t="s">
        <v>1476</v>
      </c>
      <c r="C464" s="188" t="str">
        <f>"兑换："&amp;VLOOKUP(I464,B24:U463,2,FALSE)</f>
        <v>兑换：|cffff0033高级附魔石|r</v>
      </c>
      <c r="F464" s="72">
        <v>8</v>
      </c>
      <c r="I464" s="63" t="s">
        <v>1447</v>
      </c>
      <c r="T464" s="158" t="str">
        <f>"|cffffcc00需求：|r钻石x"&amp;F464&amp;"|n|n"&amp;VLOOKUP(I464,B24:U463,19,FALSE)</f>
        <v>|cffffcc00需求：|r钻石x8|n|n为指定装备附魔一条强大的额外属性。|n|n|cffff0000只可附魔紫色及以上品质装备|r</v>
      </c>
      <c r="U464" s="85" t="str">
        <f>VLOOKUP(I464,B24:U463,20,FALSE)</f>
        <v>ReplaceableTextures\\CommandButtons\\BTNCS53.blp</v>
      </c>
      <c r="CN464" s="70" t="str">
        <f t="shared" ref="CN464:CN469" si="7150">"InitUnitState('"&amp;B464&amp;"',"&amp;V464&amp;","&amp;W464&amp;","&amp;X464&amp;","&amp;Y464&amp;","&amp;Z464&amp;","&amp;AA464&amp;","&amp;AB464&amp;","&amp;AC464&amp;","&amp;AD464&amp;","&amp;AE464&amp;")"</f>
        <v>InitUnitState('IL3D',,,,,,,,,,)</v>
      </c>
      <c r="CO464" s="70" t="str">
        <f t="shared" ref="CO464:CO469" si="7151">"InitUnitNormal('"&amp;B464&amp;"',"&amp;AF464&amp;","&amp;AG464&amp;","&amp;AH464&amp;","&amp;AI464&amp;","&amp;AJ464&amp;","&amp;AK464&amp;","&amp;AL464&amp;","&amp;AM464&amp;","&amp;AN464&amp;","&amp;AO464&amp;")"</f>
        <v>InitUnitNormal('IL3D',,,,,,,,,,)</v>
      </c>
      <c r="CP464" s="70" t="str">
        <f t="shared" ref="CP464:CP469" si="7152">"InitUnitMagic('"&amp;B464&amp;"',"&amp;AP464&amp;","&amp;AQ464&amp;","&amp;AR464&amp;","&amp;AS464&amp;","&amp;AT464&amp;","&amp;AU464&amp;","&amp;AV464&amp;","&amp;AW464&amp;","&amp;BI464&amp;","&amp;BJ464&amp;")"</f>
        <v>InitUnitMagic('IL3D',,,,,,,,,,)</v>
      </c>
      <c r="CQ464" s="70" t="str">
        <f t="shared" ref="CQ464:CQ469" si="7153">"InitUnitAdd('"&amp;B464&amp;"',"&amp;BK464&amp;","&amp;BL464&amp;","&amp;BM464&amp;","&amp;BN464&amp;","&amp;BO464&amp;","&amp;BP464&amp;","&amp;BQ464&amp;","&amp;BR464&amp;","&amp;BS464&amp;","&amp;BT464&amp;")"</f>
        <v>InitUnitAdd('IL3D',,,,,,,,,,)</v>
      </c>
      <c r="CR464" s="70" t="str">
        <f t="shared" ref="CR464:CR468" si="7154"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465&amp;CR$1&amp;")"</f>
        <v>InitEquipData('IL3D',,"",,CS53,8,,'','','','','','',"ReplaceableTextures\\CommandButtons\\BTNIN17.blp")</v>
      </c>
      <c r="CU464" s="61" t="str">
        <f t="shared" si="7079"/>
        <v>|n</v>
      </c>
      <c r="CV464" s="61" t="str">
        <f t="shared" si="7073"/>
        <v>|cffffcc00需求：|r钻石x8|n|n为指定装备附魔一条强大的额外属性。|n|n|cffff0000只可附魔紫色及以上品质装备|r</v>
      </c>
      <c r="CW464" s="60"/>
      <c r="CX464" s="60"/>
      <c r="CY464" s="60"/>
      <c r="CZ464" s="60"/>
      <c r="DA464" s="60"/>
      <c r="DB464" s="71" t="str">
        <f t="shared" si="7080"/>
        <v/>
      </c>
      <c r="DC464" s="71" t="str">
        <f t="shared" si="7081"/>
        <v/>
      </c>
      <c r="DD464" s="71" t="str">
        <f t="shared" si="7082"/>
        <v/>
      </c>
      <c r="DE464" s="71" t="str">
        <f t="shared" si="7083"/>
        <v/>
      </c>
      <c r="DF464" s="71" t="str">
        <f t="shared" si="7084"/>
        <v/>
      </c>
      <c r="DG464" s="71" t="str">
        <f t="shared" si="7085"/>
        <v/>
      </c>
      <c r="DH464" s="71" t="str">
        <f t="shared" si="7086"/>
        <v/>
      </c>
      <c r="DI464" s="71" t="str">
        <f t="shared" si="7087"/>
        <v/>
      </c>
      <c r="DJ464" s="71" t="str">
        <f t="shared" si="7088"/>
        <v/>
      </c>
      <c r="DK464" s="71" t="str">
        <f t="shared" si="7089"/>
        <v/>
      </c>
      <c r="DL464" s="71" t="str">
        <f t="shared" si="7090"/>
        <v/>
      </c>
      <c r="DM464" s="71" t="str">
        <f t="shared" si="7091"/>
        <v/>
      </c>
      <c r="DN464" s="71" t="str">
        <f t="shared" si="7092"/>
        <v/>
      </c>
      <c r="DO464" s="71" t="str">
        <f t="shared" si="7093"/>
        <v/>
      </c>
      <c r="DP464" s="71" t="str">
        <f t="shared" si="7094"/>
        <v/>
      </c>
      <c r="DQ464" s="71" t="str">
        <f t="shared" si="7095"/>
        <v/>
      </c>
      <c r="DR464" s="71" t="str">
        <f t="shared" si="7096"/>
        <v/>
      </c>
      <c r="DS464" s="71" t="str">
        <f t="shared" si="7097"/>
        <v/>
      </c>
      <c r="DT464" s="71" t="str">
        <f t="shared" si="7098"/>
        <v/>
      </c>
      <c r="DU464" s="71" t="str">
        <f t="shared" si="7099"/>
        <v/>
      </c>
      <c r="DV464" s="71" t="str">
        <f t="shared" si="7100"/>
        <v/>
      </c>
      <c r="DW464" s="71" t="str">
        <f t="shared" si="7101"/>
        <v/>
      </c>
      <c r="DX464" s="71" t="str">
        <f t="shared" si="7102"/>
        <v/>
      </c>
      <c r="DY464" s="71" t="str">
        <f t="shared" si="7103"/>
        <v/>
      </c>
      <c r="DZ464" s="71" t="str">
        <f t="shared" si="7104"/>
        <v/>
      </c>
      <c r="EA464" s="71" t="str">
        <f t="shared" si="7105"/>
        <v/>
      </c>
      <c r="EB464" s="71" t="str">
        <f t="shared" si="7106"/>
        <v/>
      </c>
      <c r="EC464" s="71" t="str">
        <f t="shared" si="7107"/>
        <v/>
      </c>
      <c r="ED464" s="71" t="str">
        <f t="shared" si="7108"/>
        <v/>
      </c>
      <c r="EE464" s="71" t="str">
        <f t="shared" si="7109"/>
        <v/>
      </c>
      <c r="EF464" s="71" t="str">
        <f t="shared" si="7110"/>
        <v/>
      </c>
      <c r="EG464" s="71" t="str">
        <f t="shared" si="7111"/>
        <v/>
      </c>
      <c r="EH464" s="71" t="str">
        <f t="shared" si="7112"/>
        <v/>
      </c>
      <c r="EI464" s="71" t="str">
        <f t="shared" si="7113"/>
        <v/>
      </c>
      <c r="EJ464" s="71" t="str">
        <f t="shared" si="7114"/>
        <v/>
      </c>
      <c r="EK464" s="71" t="str">
        <f t="shared" si="7115"/>
        <v/>
      </c>
      <c r="EL464" s="71" t="str">
        <f t="shared" si="7116"/>
        <v/>
      </c>
      <c r="EM464" s="71" t="str">
        <f t="shared" si="7117"/>
        <v/>
      </c>
      <c r="EN464" s="71" t="str">
        <f t="shared" si="7118"/>
        <v/>
      </c>
      <c r="EO464" s="71" t="str">
        <f t="shared" si="7119"/>
        <v/>
      </c>
      <c r="EP464" s="71" t="str">
        <f t="shared" si="7120"/>
        <v/>
      </c>
      <c r="EQ464" s="71" t="str">
        <f t="shared" si="7121"/>
        <v/>
      </c>
      <c r="ER464" s="71" t="str">
        <f t="shared" si="7122"/>
        <v/>
      </c>
      <c r="ES464" s="71" t="str">
        <f t="shared" si="7123"/>
        <v/>
      </c>
      <c r="ET464" s="71" t="str">
        <f t="shared" si="7124"/>
        <v/>
      </c>
      <c r="EU464" s="71" t="str">
        <f t="shared" si="7125"/>
        <v/>
      </c>
      <c r="EV464" s="71" t="str">
        <f t="shared" si="7126"/>
        <v/>
      </c>
      <c r="EW464" s="71" t="str">
        <f t="shared" si="7127"/>
        <v/>
      </c>
      <c r="EX464" s="71" t="str">
        <f t="shared" si="7128"/>
        <v/>
      </c>
      <c r="EY464" s="71" t="str">
        <f t="shared" si="7129"/>
        <v/>
      </c>
      <c r="EZ464" s="71" t="str">
        <f t="shared" si="7130"/>
        <v/>
      </c>
      <c r="FA464" s="71" t="str">
        <f t="shared" si="7131"/>
        <v/>
      </c>
      <c r="FB464" s="71" t="str">
        <f t="shared" si="7132"/>
        <v/>
      </c>
      <c r="FC464" s="71" t="str">
        <f t="shared" si="7133"/>
        <v/>
      </c>
      <c r="FD464" s="71" t="str">
        <f t="shared" si="7134"/>
        <v/>
      </c>
      <c r="FE464" s="71" t="str">
        <f t="shared" si="7135"/>
        <v/>
      </c>
      <c r="FF464" s="71" t="str">
        <f t="shared" si="7136"/>
        <v/>
      </c>
      <c r="FG464" s="71" t="str">
        <f t="shared" si="7137"/>
        <v/>
      </c>
      <c r="FH464" s="71" t="str">
        <f t="shared" si="7138"/>
        <v/>
      </c>
      <c r="FI464" s="71" t="str">
        <f t="shared" si="7139"/>
        <v/>
      </c>
      <c r="FJ464" s="71" t="str">
        <f t="shared" si="7140"/>
        <v/>
      </c>
      <c r="FK464" s="71" t="str">
        <f t="shared" si="7141"/>
        <v/>
      </c>
      <c r="FL464" s="71" t="str">
        <f t="shared" si="7142"/>
        <v/>
      </c>
      <c r="FM464" s="71" t="str">
        <f t="shared" si="7143"/>
        <v/>
      </c>
      <c r="FN464" s="71" t="str">
        <f t="shared" si="7144"/>
        <v/>
      </c>
      <c r="FO464" s="71" t="str">
        <f t="shared" si="7145"/>
        <v/>
      </c>
      <c r="FP464" s="71" t="str">
        <f t="shared" si="7146"/>
        <v/>
      </c>
      <c r="FQ464" s="71" t="str">
        <f t="shared" si="7147"/>
        <v/>
      </c>
      <c r="FR464" s="71" t="str">
        <f t="shared" si="7148"/>
        <v/>
      </c>
      <c r="FS464" s="71" t="str">
        <f t="shared" si="7149"/>
        <v/>
      </c>
    </row>
    <row r="465" spans="1:175" ht="16.5">
      <c r="A465" s="72"/>
      <c r="B465" s="154" t="s">
        <v>1477</v>
      </c>
      <c r="C465" s="188" t="str">
        <f>"兑换："&amp;VLOOKUP(I465,B25:U464,2,FALSE)</f>
        <v>兑换：|Cff00BFFF来点玄铁|r</v>
      </c>
      <c r="F465" s="72">
        <v>1</v>
      </c>
      <c r="I465" s="188" t="s">
        <v>622</v>
      </c>
      <c r="T465" s="158" t="str">
        <f>"|cffffcc00需求：|r钻石x"&amp;F465&amp;"|n|n"&amp;VLOOKUP(I465,B25:U464,19,FALSE)</f>
        <v>|cffffcc00需求：|r钻石x1|n|n玄铁|Cffffc926+5~20|r</v>
      </c>
      <c r="U465" s="85" t="str">
        <f>VLOOKUP(I465,B25:U464,20,FALSE)</f>
        <v>ReplaceableTextures\\CommandButtons\\BTNIN17.blp</v>
      </c>
      <c r="CN465" s="70" t="str">
        <f t="shared" si="7150"/>
        <v>InitUnitState('IL3E',,,,,,,,,,)</v>
      </c>
      <c r="CO465" s="70" t="str">
        <f t="shared" si="7151"/>
        <v>InitUnitNormal('IL3E',,,,,,,,,,)</v>
      </c>
      <c r="CP465" s="70" t="str">
        <f t="shared" si="7152"/>
        <v>InitUnitMagic('IL3E',,,,,,,,,,)</v>
      </c>
      <c r="CQ465" s="70" t="str">
        <f t="shared" si="7153"/>
        <v>InitUnitAdd('IL3E',,,,,,,,,,)</v>
      </c>
      <c r="CR465" s="70" t="str">
        <f t="shared" si="7154"/>
        <v>InitEquipData('IL3E',,"",,IN17,1,,'','','','','','',"ReplaceableTextures\\CommandButtons\\BTNIN23.blp")</v>
      </c>
      <c r="CU465" s="61" t="str">
        <f t="shared" si="7079"/>
        <v>|n</v>
      </c>
      <c r="CV465" s="61" t="str">
        <f t="shared" si="7073"/>
        <v>|cffffcc00需求：|r钻石x1|n|n玄铁|Cffffc926+5~20|r</v>
      </c>
      <c r="CW465" s="60"/>
      <c r="CX465" s="60"/>
      <c r="CY465" s="60"/>
      <c r="CZ465" s="60"/>
      <c r="DA465" s="60"/>
      <c r="DB465" s="71" t="str">
        <f t="shared" si="7080"/>
        <v/>
      </c>
      <c r="DC465" s="71" t="str">
        <f t="shared" si="7081"/>
        <v/>
      </c>
      <c r="DD465" s="71" t="str">
        <f t="shared" si="7082"/>
        <v/>
      </c>
      <c r="DE465" s="71" t="str">
        <f t="shared" si="7083"/>
        <v/>
      </c>
      <c r="DF465" s="71" t="str">
        <f t="shared" si="7084"/>
        <v/>
      </c>
      <c r="DG465" s="71" t="str">
        <f t="shared" si="7085"/>
        <v/>
      </c>
      <c r="DH465" s="71" t="str">
        <f t="shared" si="7086"/>
        <v/>
      </c>
      <c r="DI465" s="71" t="str">
        <f t="shared" si="7087"/>
        <v/>
      </c>
      <c r="DJ465" s="71" t="str">
        <f t="shared" si="7088"/>
        <v/>
      </c>
      <c r="DK465" s="71" t="str">
        <f t="shared" si="7089"/>
        <v/>
      </c>
      <c r="DL465" s="71" t="str">
        <f t="shared" si="7090"/>
        <v/>
      </c>
      <c r="DM465" s="71" t="str">
        <f t="shared" si="7091"/>
        <v/>
      </c>
      <c r="DN465" s="71" t="str">
        <f t="shared" si="7092"/>
        <v/>
      </c>
      <c r="DO465" s="71" t="str">
        <f t="shared" si="7093"/>
        <v/>
      </c>
      <c r="DP465" s="71" t="str">
        <f t="shared" si="7094"/>
        <v/>
      </c>
      <c r="DQ465" s="71" t="str">
        <f t="shared" si="7095"/>
        <v/>
      </c>
      <c r="DR465" s="71" t="str">
        <f t="shared" si="7096"/>
        <v/>
      </c>
      <c r="DS465" s="71" t="str">
        <f t="shared" si="7097"/>
        <v/>
      </c>
      <c r="DT465" s="71" t="str">
        <f t="shared" si="7098"/>
        <v/>
      </c>
      <c r="DU465" s="71" t="str">
        <f t="shared" si="7099"/>
        <v/>
      </c>
      <c r="DV465" s="71" t="str">
        <f t="shared" si="7100"/>
        <v/>
      </c>
      <c r="DW465" s="71" t="str">
        <f t="shared" si="7101"/>
        <v/>
      </c>
      <c r="DX465" s="71" t="str">
        <f t="shared" si="7102"/>
        <v/>
      </c>
      <c r="DY465" s="71" t="str">
        <f t="shared" si="7103"/>
        <v/>
      </c>
      <c r="DZ465" s="71" t="str">
        <f t="shared" si="7104"/>
        <v/>
      </c>
      <c r="EA465" s="71" t="str">
        <f t="shared" si="7105"/>
        <v/>
      </c>
      <c r="EB465" s="71" t="str">
        <f t="shared" si="7106"/>
        <v/>
      </c>
      <c r="EC465" s="71" t="str">
        <f t="shared" si="7107"/>
        <v/>
      </c>
      <c r="ED465" s="71" t="str">
        <f t="shared" si="7108"/>
        <v/>
      </c>
      <c r="EE465" s="71" t="str">
        <f t="shared" si="7109"/>
        <v/>
      </c>
      <c r="EF465" s="71" t="str">
        <f t="shared" si="7110"/>
        <v/>
      </c>
      <c r="EG465" s="71" t="str">
        <f t="shared" si="7111"/>
        <v/>
      </c>
      <c r="EH465" s="71" t="str">
        <f t="shared" si="7112"/>
        <v/>
      </c>
      <c r="EI465" s="71" t="str">
        <f t="shared" si="7113"/>
        <v/>
      </c>
      <c r="EJ465" s="71" t="str">
        <f t="shared" si="7114"/>
        <v/>
      </c>
      <c r="EK465" s="71" t="str">
        <f t="shared" si="7115"/>
        <v/>
      </c>
      <c r="EL465" s="71" t="str">
        <f t="shared" si="7116"/>
        <v/>
      </c>
      <c r="EM465" s="71" t="str">
        <f t="shared" si="7117"/>
        <v/>
      </c>
      <c r="EN465" s="71" t="str">
        <f t="shared" si="7118"/>
        <v/>
      </c>
      <c r="EO465" s="71" t="str">
        <f t="shared" si="7119"/>
        <v/>
      </c>
      <c r="EP465" s="71" t="str">
        <f t="shared" si="7120"/>
        <v/>
      </c>
      <c r="EQ465" s="71" t="str">
        <f t="shared" si="7121"/>
        <v/>
      </c>
      <c r="ER465" s="71" t="str">
        <f t="shared" si="7122"/>
        <v/>
      </c>
      <c r="ES465" s="71" t="str">
        <f t="shared" si="7123"/>
        <v/>
      </c>
      <c r="ET465" s="71" t="str">
        <f t="shared" si="7124"/>
        <v/>
      </c>
      <c r="EU465" s="71" t="str">
        <f t="shared" si="7125"/>
        <v/>
      </c>
      <c r="EV465" s="71" t="str">
        <f t="shared" si="7126"/>
        <v/>
      </c>
      <c r="EW465" s="71" t="str">
        <f t="shared" si="7127"/>
        <v/>
      </c>
      <c r="EX465" s="71" t="str">
        <f t="shared" si="7128"/>
        <v/>
      </c>
      <c r="EY465" s="71" t="str">
        <f t="shared" si="7129"/>
        <v/>
      </c>
      <c r="EZ465" s="71" t="str">
        <f t="shared" si="7130"/>
        <v/>
      </c>
      <c r="FA465" s="71" t="str">
        <f t="shared" si="7131"/>
        <v/>
      </c>
      <c r="FB465" s="71" t="str">
        <f t="shared" si="7132"/>
        <v/>
      </c>
      <c r="FC465" s="71" t="str">
        <f t="shared" si="7133"/>
        <v/>
      </c>
      <c r="FD465" s="71" t="str">
        <f t="shared" si="7134"/>
        <v/>
      </c>
      <c r="FE465" s="71" t="str">
        <f t="shared" si="7135"/>
        <v/>
      </c>
      <c r="FF465" s="71" t="str">
        <f t="shared" si="7136"/>
        <v/>
      </c>
      <c r="FG465" s="71" t="str">
        <f t="shared" si="7137"/>
        <v/>
      </c>
      <c r="FH465" s="71" t="str">
        <f t="shared" si="7138"/>
        <v/>
      </c>
      <c r="FI465" s="71" t="str">
        <f t="shared" si="7139"/>
        <v/>
      </c>
      <c r="FJ465" s="71" t="str">
        <f t="shared" si="7140"/>
        <v/>
      </c>
      <c r="FK465" s="71" t="str">
        <f t="shared" si="7141"/>
        <v/>
      </c>
      <c r="FL465" s="71" t="str">
        <f t="shared" si="7142"/>
        <v/>
      </c>
      <c r="FM465" s="71" t="str">
        <f t="shared" si="7143"/>
        <v/>
      </c>
      <c r="FN465" s="71" t="str">
        <f t="shared" si="7144"/>
        <v/>
      </c>
      <c r="FO465" s="71" t="str">
        <f t="shared" si="7145"/>
        <v/>
      </c>
      <c r="FP465" s="71" t="str">
        <f t="shared" si="7146"/>
        <v/>
      </c>
      <c r="FQ465" s="71" t="str">
        <f t="shared" si="7147"/>
        <v/>
      </c>
      <c r="FR465" s="71" t="str">
        <f t="shared" si="7148"/>
        <v/>
      </c>
      <c r="FS465" s="71" t="str">
        <f t="shared" si="7149"/>
        <v/>
      </c>
    </row>
    <row r="466" spans="1:175" ht="16.5">
      <c r="A466" s="72"/>
      <c r="B466" s="154" t="s">
        <v>1478</v>
      </c>
      <c r="C466" s="188" t="str">
        <f>"兑换："&amp;VLOOKUP(I466,B26:U465,2,FALSE)</f>
        <v>兑换：|CffFFC926大金矿|r</v>
      </c>
      <c r="F466" s="72">
        <v>4</v>
      </c>
      <c r="I466" s="188" t="s">
        <v>641</v>
      </c>
      <c r="T466" s="158" t="str">
        <f>"|cffffcc00需求：|r钻石x"&amp;F466&amp;"|n|n"&amp;VLOOKUP(I466,B26:U465,19,FALSE)</f>
        <v>|cffffcc00需求：|r钻石x4|n|n金币|Cffffc926+8888~88888|r</v>
      </c>
      <c r="U466" s="85" t="str">
        <f>VLOOKUP(I466,B26:U465,20,FALSE)</f>
        <v>ReplaceableTextures\\CommandButtons\\BTNIN23.blp</v>
      </c>
      <c r="CN466" s="70" t="str">
        <f t="shared" si="7150"/>
        <v>InitUnitState('IL3F',,,,,,,,,,)</v>
      </c>
      <c r="CO466" s="70" t="str">
        <f t="shared" si="7151"/>
        <v>InitUnitNormal('IL3F',,,,,,,,,,)</v>
      </c>
      <c r="CP466" s="70" t="str">
        <f t="shared" si="7152"/>
        <v>InitUnitMagic('IL3F',,,,,,,,,,)</v>
      </c>
      <c r="CQ466" s="70" t="str">
        <f t="shared" si="7153"/>
        <v>InitUnitAdd('IL3F',,,,,,,,,,)</v>
      </c>
      <c r="CR466" s="70" t="str">
        <f t="shared" si="7154"/>
        <v>InitEquipData('IL3F',,"",,IN23,4,,'','','','','','',"ReplaceableTextures\\CommandButtons\\BTNCS41.blp")</v>
      </c>
      <c r="CU466" s="61" t="str">
        <f t="shared" si="7079"/>
        <v>|n</v>
      </c>
      <c r="CV466" s="61" t="str">
        <f t="shared" si="7073"/>
        <v>|cffffcc00需求：|r钻石x4|n|n金币|Cffffc926+8888~88888|r</v>
      </c>
      <c r="CW466" s="60"/>
      <c r="CX466" s="60"/>
      <c r="CY466" s="60"/>
      <c r="CZ466" s="60"/>
      <c r="DA466" s="60"/>
      <c r="DB466" s="71" t="str">
        <f t="shared" si="7080"/>
        <v/>
      </c>
      <c r="DC466" s="71" t="str">
        <f t="shared" si="7081"/>
        <v/>
      </c>
      <c r="DD466" s="71" t="str">
        <f t="shared" si="7082"/>
        <v/>
      </c>
      <c r="DE466" s="71" t="str">
        <f t="shared" si="7083"/>
        <v/>
      </c>
      <c r="DF466" s="71" t="str">
        <f t="shared" si="7084"/>
        <v/>
      </c>
      <c r="DG466" s="71" t="str">
        <f t="shared" si="7085"/>
        <v/>
      </c>
      <c r="DH466" s="71" t="str">
        <f t="shared" si="7086"/>
        <v/>
      </c>
      <c r="DI466" s="71" t="str">
        <f t="shared" si="7087"/>
        <v/>
      </c>
      <c r="DJ466" s="71" t="str">
        <f t="shared" si="7088"/>
        <v/>
      </c>
      <c r="DK466" s="71" t="str">
        <f t="shared" si="7089"/>
        <v/>
      </c>
      <c r="DL466" s="71" t="str">
        <f t="shared" si="7090"/>
        <v/>
      </c>
      <c r="DM466" s="71" t="str">
        <f t="shared" si="7091"/>
        <v/>
      </c>
      <c r="DN466" s="71" t="str">
        <f t="shared" si="7092"/>
        <v/>
      </c>
      <c r="DO466" s="71" t="str">
        <f t="shared" si="7093"/>
        <v/>
      </c>
      <c r="DP466" s="71" t="str">
        <f t="shared" si="7094"/>
        <v/>
      </c>
      <c r="DQ466" s="71" t="str">
        <f t="shared" si="7095"/>
        <v/>
      </c>
      <c r="DR466" s="71" t="str">
        <f t="shared" si="7096"/>
        <v/>
      </c>
      <c r="DS466" s="71" t="str">
        <f t="shared" si="7097"/>
        <v/>
      </c>
      <c r="DT466" s="71" t="str">
        <f t="shared" si="7098"/>
        <v/>
      </c>
      <c r="DU466" s="71" t="str">
        <f t="shared" si="7099"/>
        <v/>
      </c>
      <c r="DV466" s="71" t="str">
        <f t="shared" si="7100"/>
        <v/>
      </c>
      <c r="DW466" s="71" t="str">
        <f t="shared" si="7101"/>
        <v/>
      </c>
      <c r="DX466" s="71" t="str">
        <f t="shared" si="7102"/>
        <v/>
      </c>
      <c r="DY466" s="71" t="str">
        <f t="shared" si="7103"/>
        <v/>
      </c>
      <c r="DZ466" s="71" t="str">
        <f t="shared" si="7104"/>
        <v/>
      </c>
      <c r="EA466" s="71" t="str">
        <f t="shared" si="7105"/>
        <v/>
      </c>
      <c r="EB466" s="71" t="str">
        <f t="shared" si="7106"/>
        <v/>
      </c>
      <c r="EC466" s="71" t="str">
        <f t="shared" si="7107"/>
        <v/>
      </c>
      <c r="ED466" s="71" t="str">
        <f t="shared" si="7108"/>
        <v/>
      </c>
      <c r="EE466" s="71" t="str">
        <f t="shared" si="7109"/>
        <v/>
      </c>
      <c r="EF466" s="71" t="str">
        <f t="shared" si="7110"/>
        <v/>
      </c>
      <c r="EG466" s="71" t="str">
        <f t="shared" si="7111"/>
        <v/>
      </c>
      <c r="EH466" s="71" t="str">
        <f t="shared" si="7112"/>
        <v/>
      </c>
      <c r="EI466" s="71" t="str">
        <f t="shared" si="7113"/>
        <v/>
      </c>
      <c r="EJ466" s="71" t="str">
        <f t="shared" si="7114"/>
        <v/>
      </c>
      <c r="EK466" s="71" t="str">
        <f t="shared" si="7115"/>
        <v/>
      </c>
      <c r="EL466" s="71" t="str">
        <f t="shared" si="7116"/>
        <v/>
      </c>
      <c r="EM466" s="71" t="str">
        <f t="shared" si="7117"/>
        <v/>
      </c>
      <c r="EN466" s="71" t="str">
        <f t="shared" si="7118"/>
        <v/>
      </c>
      <c r="EO466" s="71" t="str">
        <f t="shared" si="7119"/>
        <v/>
      </c>
      <c r="EP466" s="71" t="str">
        <f t="shared" si="7120"/>
        <v/>
      </c>
      <c r="EQ466" s="71" t="str">
        <f t="shared" si="7121"/>
        <v/>
      </c>
      <c r="ER466" s="71" t="str">
        <f t="shared" si="7122"/>
        <v/>
      </c>
      <c r="ES466" s="71" t="str">
        <f t="shared" si="7123"/>
        <v/>
      </c>
      <c r="ET466" s="71" t="str">
        <f t="shared" si="7124"/>
        <v/>
      </c>
      <c r="EU466" s="71" t="str">
        <f t="shared" si="7125"/>
        <v/>
      </c>
      <c r="EV466" s="71" t="str">
        <f t="shared" si="7126"/>
        <v/>
      </c>
      <c r="EW466" s="71" t="str">
        <f t="shared" si="7127"/>
        <v/>
      </c>
      <c r="EX466" s="71" t="str">
        <f t="shared" si="7128"/>
        <v/>
      </c>
      <c r="EY466" s="71" t="str">
        <f t="shared" si="7129"/>
        <v/>
      </c>
      <c r="EZ466" s="71" t="str">
        <f t="shared" si="7130"/>
        <v/>
      </c>
      <c r="FA466" s="71" t="str">
        <f t="shared" si="7131"/>
        <v/>
      </c>
      <c r="FB466" s="71" t="str">
        <f t="shared" si="7132"/>
        <v/>
      </c>
      <c r="FC466" s="71" t="str">
        <f t="shared" si="7133"/>
        <v/>
      </c>
      <c r="FD466" s="71" t="str">
        <f t="shared" si="7134"/>
        <v/>
      </c>
      <c r="FE466" s="71" t="str">
        <f t="shared" si="7135"/>
        <v/>
      </c>
      <c r="FF466" s="71" t="str">
        <f t="shared" si="7136"/>
        <v/>
      </c>
      <c r="FG466" s="71" t="str">
        <f t="shared" si="7137"/>
        <v/>
      </c>
      <c r="FH466" s="71" t="str">
        <f t="shared" si="7138"/>
        <v/>
      </c>
      <c r="FI466" s="71" t="str">
        <f t="shared" si="7139"/>
        <v/>
      </c>
      <c r="FJ466" s="71" t="str">
        <f t="shared" si="7140"/>
        <v/>
      </c>
      <c r="FK466" s="71" t="str">
        <f t="shared" si="7141"/>
        <v/>
      </c>
      <c r="FL466" s="71" t="str">
        <f t="shared" si="7142"/>
        <v/>
      </c>
      <c r="FM466" s="71" t="str">
        <f t="shared" si="7143"/>
        <v/>
      </c>
      <c r="FN466" s="71" t="str">
        <f t="shared" si="7144"/>
        <v/>
      </c>
      <c r="FO466" s="71" t="str">
        <f t="shared" si="7145"/>
        <v/>
      </c>
      <c r="FP466" s="71" t="str">
        <f t="shared" si="7146"/>
        <v/>
      </c>
      <c r="FQ466" s="71" t="str">
        <f t="shared" si="7147"/>
        <v/>
      </c>
      <c r="FR466" s="71" t="str">
        <f t="shared" si="7148"/>
        <v/>
      </c>
      <c r="FS466" s="71" t="str">
        <f t="shared" si="7149"/>
        <v/>
      </c>
    </row>
    <row r="467" spans="1:175" ht="16.5">
      <c r="A467" s="72"/>
      <c r="B467" s="154" t="s">
        <v>1479</v>
      </c>
      <c r="C467" s="188" t="str">
        <f>"兑换："&amp;VLOOKUP(I467,B27:U466,2,FALSE)</f>
        <v>兑换：|cffff0000虚空神石|r</v>
      </c>
      <c r="F467" s="72">
        <v>8</v>
      </c>
      <c r="I467" s="196" t="s">
        <v>1448</v>
      </c>
      <c r="T467" s="158" t="str">
        <f>"|cffffcc00需求：|r钻石x"&amp;F467&amp;"|n|n"&amp;VLOOKUP(I467,B27:U466,19,FALSE)</f>
        <v>|cffffcc00需求：|r钻石x8|n|n点击后可将|Cffffc926任意|r装备提升一级。|n|n|Cff00ff7f只能对|r|Cffff73ff创|r|Cffff56bf世|r|Cffff397f品|r|Cffff1c3f质|r|Cff00ff7f以下的装备使用。|r</v>
      </c>
      <c r="U467" s="85" t="str">
        <f>VLOOKUP(I467,B27:U466,20,FALSE)</f>
        <v>ReplaceableTextures\\CommandButtons\\BTNCS41.blp</v>
      </c>
      <c r="CN467" s="70" t="str">
        <f t="shared" si="7150"/>
        <v>InitUnitState('IL3G',,,,,,,,,,)</v>
      </c>
      <c r="CO467" s="70" t="str">
        <f t="shared" si="7151"/>
        <v>InitUnitNormal('IL3G',,,,,,,,,,)</v>
      </c>
      <c r="CP467" s="70" t="str">
        <f t="shared" si="7152"/>
        <v>InitUnitMagic('IL3G',,,,,,,,,,)</v>
      </c>
      <c r="CQ467" s="70" t="str">
        <f t="shared" si="7153"/>
        <v>InitUnitAdd('IL3G',,,,,,,,,,)</v>
      </c>
      <c r="CR467" s="70" t="str">
        <f t="shared" si="7154"/>
        <v>InitEquipData('IL3G',,"",,CS41,8,,'','','','','','',"ReplaceableTextures\\CommandButtons\\BTNIN22.blp")</v>
      </c>
      <c r="CU467" s="61" t="str">
        <f t="shared" si="7079"/>
        <v>|n</v>
      </c>
      <c r="CV467" s="61" t="str">
        <f t="shared" si="7073"/>
        <v>|cffffcc00需求：|r钻石x8|n|n点击后可将|Cffffc926任意|r装备提升一级。|n|n|Cff00ff7f只能对|r|Cffff73ff创|r|Cffff56bf世|r|Cffff397f品|r|Cffff1c3f质|r|Cff00ff7f以下的装备使用。|r</v>
      </c>
      <c r="CW467" s="60"/>
      <c r="CX467" s="60"/>
      <c r="CY467" s="60"/>
      <c r="CZ467" s="60"/>
      <c r="DA467" s="60"/>
      <c r="DB467" s="71" t="str">
        <f t="shared" si="7080"/>
        <v/>
      </c>
      <c r="DC467" s="71" t="str">
        <f t="shared" si="7081"/>
        <v/>
      </c>
      <c r="DD467" s="71" t="str">
        <f t="shared" si="7082"/>
        <v/>
      </c>
      <c r="DE467" s="71" t="str">
        <f t="shared" si="7083"/>
        <v/>
      </c>
      <c r="DF467" s="71" t="str">
        <f t="shared" si="7084"/>
        <v/>
      </c>
      <c r="DG467" s="71" t="str">
        <f t="shared" si="7085"/>
        <v/>
      </c>
      <c r="DH467" s="71" t="str">
        <f t="shared" si="7086"/>
        <v/>
      </c>
      <c r="DI467" s="71" t="str">
        <f t="shared" si="7087"/>
        <v/>
      </c>
      <c r="DJ467" s="71" t="str">
        <f t="shared" si="7088"/>
        <v/>
      </c>
      <c r="DK467" s="71" t="str">
        <f t="shared" si="7089"/>
        <v/>
      </c>
      <c r="DL467" s="71" t="str">
        <f t="shared" si="7090"/>
        <v/>
      </c>
      <c r="DM467" s="71" t="str">
        <f t="shared" si="7091"/>
        <v/>
      </c>
      <c r="DN467" s="71" t="str">
        <f t="shared" si="7092"/>
        <v/>
      </c>
      <c r="DO467" s="71" t="str">
        <f t="shared" si="7093"/>
        <v/>
      </c>
      <c r="DP467" s="71" t="str">
        <f t="shared" si="7094"/>
        <v/>
      </c>
      <c r="DQ467" s="71" t="str">
        <f t="shared" si="7095"/>
        <v/>
      </c>
      <c r="DR467" s="71" t="str">
        <f t="shared" si="7096"/>
        <v/>
      </c>
      <c r="DS467" s="71" t="str">
        <f t="shared" si="7097"/>
        <v/>
      </c>
      <c r="DT467" s="71" t="str">
        <f t="shared" si="7098"/>
        <v/>
      </c>
      <c r="DU467" s="71" t="str">
        <f t="shared" si="7099"/>
        <v/>
      </c>
      <c r="DV467" s="71" t="str">
        <f t="shared" si="7100"/>
        <v/>
      </c>
      <c r="DW467" s="71" t="str">
        <f t="shared" si="7101"/>
        <v/>
      </c>
      <c r="DX467" s="71" t="str">
        <f t="shared" si="7102"/>
        <v/>
      </c>
      <c r="DY467" s="71" t="str">
        <f t="shared" si="7103"/>
        <v/>
      </c>
      <c r="DZ467" s="71" t="str">
        <f t="shared" si="7104"/>
        <v/>
      </c>
      <c r="EA467" s="71" t="str">
        <f t="shared" si="7105"/>
        <v/>
      </c>
      <c r="EB467" s="71" t="str">
        <f t="shared" si="7106"/>
        <v/>
      </c>
      <c r="EC467" s="71" t="str">
        <f t="shared" si="7107"/>
        <v/>
      </c>
      <c r="ED467" s="71" t="str">
        <f t="shared" si="7108"/>
        <v/>
      </c>
      <c r="EE467" s="71" t="str">
        <f t="shared" si="7109"/>
        <v/>
      </c>
      <c r="EF467" s="71" t="str">
        <f t="shared" si="7110"/>
        <v/>
      </c>
      <c r="EG467" s="71" t="str">
        <f t="shared" si="7111"/>
        <v/>
      </c>
      <c r="EH467" s="71" t="str">
        <f t="shared" si="7112"/>
        <v/>
      </c>
      <c r="EI467" s="71" t="str">
        <f t="shared" si="7113"/>
        <v/>
      </c>
      <c r="EJ467" s="71" t="str">
        <f t="shared" si="7114"/>
        <v/>
      </c>
      <c r="EK467" s="71" t="str">
        <f t="shared" si="7115"/>
        <v/>
      </c>
      <c r="EL467" s="71" t="str">
        <f t="shared" si="7116"/>
        <v/>
      </c>
      <c r="EM467" s="71" t="str">
        <f t="shared" si="7117"/>
        <v/>
      </c>
      <c r="EN467" s="71" t="str">
        <f t="shared" si="7118"/>
        <v/>
      </c>
      <c r="EO467" s="71" t="str">
        <f t="shared" si="7119"/>
        <v/>
      </c>
      <c r="EP467" s="71" t="str">
        <f t="shared" si="7120"/>
        <v/>
      </c>
      <c r="EQ467" s="71" t="str">
        <f t="shared" si="7121"/>
        <v/>
      </c>
      <c r="ER467" s="71" t="str">
        <f t="shared" si="7122"/>
        <v/>
      </c>
      <c r="ES467" s="71" t="str">
        <f t="shared" si="7123"/>
        <v/>
      </c>
      <c r="ET467" s="71" t="str">
        <f t="shared" si="7124"/>
        <v/>
      </c>
      <c r="EU467" s="71" t="str">
        <f t="shared" si="7125"/>
        <v/>
      </c>
      <c r="EV467" s="71" t="str">
        <f t="shared" si="7126"/>
        <v/>
      </c>
      <c r="EW467" s="71" t="str">
        <f t="shared" si="7127"/>
        <v/>
      </c>
      <c r="EX467" s="71" t="str">
        <f t="shared" si="7128"/>
        <v/>
      </c>
      <c r="EY467" s="71" t="str">
        <f t="shared" si="7129"/>
        <v/>
      </c>
      <c r="EZ467" s="71" t="str">
        <f t="shared" si="7130"/>
        <v/>
      </c>
      <c r="FA467" s="71" t="str">
        <f t="shared" si="7131"/>
        <v/>
      </c>
      <c r="FB467" s="71" t="str">
        <f t="shared" si="7132"/>
        <v/>
      </c>
      <c r="FC467" s="71" t="str">
        <f t="shared" si="7133"/>
        <v/>
      </c>
      <c r="FD467" s="71" t="str">
        <f t="shared" si="7134"/>
        <v/>
      </c>
      <c r="FE467" s="71" t="str">
        <f t="shared" si="7135"/>
        <v/>
      </c>
      <c r="FF467" s="71" t="str">
        <f t="shared" si="7136"/>
        <v/>
      </c>
      <c r="FG467" s="71" t="str">
        <f t="shared" si="7137"/>
        <v/>
      </c>
      <c r="FH467" s="71" t="str">
        <f t="shared" si="7138"/>
        <v/>
      </c>
      <c r="FI467" s="71" t="str">
        <f t="shared" si="7139"/>
        <v/>
      </c>
      <c r="FJ467" s="71" t="str">
        <f t="shared" si="7140"/>
        <v/>
      </c>
      <c r="FK467" s="71" t="str">
        <f t="shared" si="7141"/>
        <v/>
      </c>
      <c r="FL467" s="71" t="str">
        <f t="shared" si="7142"/>
        <v/>
      </c>
      <c r="FM467" s="71" t="str">
        <f t="shared" si="7143"/>
        <v/>
      </c>
      <c r="FN467" s="71" t="str">
        <f t="shared" si="7144"/>
        <v/>
      </c>
      <c r="FO467" s="71" t="str">
        <f t="shared" si="7145"/>
        <v/>
      </c>
      <c r="FP467" s="71" t="str">
        <f t="shared" si="7146"/>
        <v/>
      </c>
      <c r="FQ467" s="71" t="str">
        <f t="shared" si="7147"/>
        <v/>
      </c>
      <c r="FR467" s="71" t="str">
        <f t="shared" si="7148"/>
        <v/>
      </c>
      <c r="FS467" s="71" t="str">
        <f t="shared" si="7149"/>
        <v/>
      </c>
    </row>
    <row r="468" spans="1:175" ht="16.5">
      <c r="A468" s="72"/>
      <c r="B468" s="154" t="s">
        <v>1480</v>
      </c>
      <c r="C468" s="188" t="str">
        <f>"兑换："&amp;VLOOKUP(I468,B28:U467,2,FALSE)</f>
        <v>兑换：|Cff00BFFF小银行|r</v>
      </c>
      <c r="F468" s="72">
        <v>1</v>
      </c>
      <c r="I468" s="188" t="s">
        <v>638</v>
      </c>
      <c r="T468" s="158" t="str">
        <f>"|cffffcc00需求：|r钻石x"&amp;F468&amp;"|n|n"&amp;VLOOKUP(I468,B28:U467,19,FALSE)</f>
        <v>|cffffcc00需求：|r钻石x1|n|n金币|Cffffc926+2888~18888|r</v>
      </c>
      <c r="U468" s="85" t="str">
        <f>VLOOKUP(I468,B28:U467,20,FALSE)</f>
        <v>ReplaceableTextures\\CommandButtons\\BTNIN22.blp</v>
      </c>
      <c r="CN468" s="70" t="str">
        <f t="shared" si="7150"/>
        <v>InitUnitState('IL3H',,,,,,,,,,)</v>
      </c>
      <c r="CO468" s="70" t="str">
        <f t="shared" si="7151"/>
        <v>InitUnitNormal('IL3H',,,,,,,,,,)</v>
      </c>
      <c r="CP468" s="70" t="str">
        <f t="shared" si="7152"/>
        <v>InitUnitMagic('IL3H',,,,,,,,,,)</v>
      </c>
      <c r="CQ468" s="70" t="str">
        <f t="shared" si="7153"/>
        <v>InitUnitAdd('IL3H',,,,,,,,,,)</v>
      </c>
      <c r="CR468" s="70" t="str">
        <f t="shared" si="7154"/>
        <v>InitEquipData('IL3H',,"",,IN22,1,,'','','','','','',"ReplaceableTextures\\CommandButtons\\BTNIP02.blp")</v>
      </c>
      <c r="CU468" s="61" t="str">
        <f t="shared" si="7079"/>
        <v>|n</v>
      </c>
      <c r="CV468" s="61" t="str">
        <f t="shared" si="7073"/>
        <v>|cffffcc00需求：|r钻石x1|n|n金币|Cffffc926+2888~18888|r</v>
      </c>
      <c r="CW468" s="60"/>
      <c r="CX468" s="60"/>
      <c r="CY468" s="60"/>
      <c r="CZ468" s="60"/>
      <c r="DA468" s="60"/>
      <c r="DB468" s="71" t="str">
        <f t="shared" si="7080"/>
        <v/>
      </c>
      <c r="DC468" s="71" t="str">
        <f t="shared" si="7081"/>
        <v/>
      </c>
      <c r="DD468" s="71" t="str">
        <f t="shared" si="7082"/>
        <v/>
      </c>
      <c r="DE468" s="71" t="str">
        <f t="shared" si="7083"/>
        <v/>
      </c>
      <c r="DF468" s="71" t="str">
        <f t="shared" si="7084"/>
        <v/>
      </c>
      <c r="DG468" s="71" t="str">
        <f t="shared" si="7085"/>
        <v/>
      </c>
      <c r="DH468" s="71" t="str">
        <f t="shared" si="7086"/>
        <v/>
      </c>
      <c r="DI468" s="71" t="str">
        <f t="shared" si="7087"/>
        <v/>
      </c>
      <c r="DJ468" s="71" t="str">
        <f t="shared" si="7088"/>
        <v/>
      </c>
      <c r="DK468" s="71" t="str">
        <f t="shared" si="7089"/>
        <v/>
      </c>
      <c r="DL468" s="71" t="str">
        <f t="shared" si="7090"/>
        <v/>
      </c>
      <c r="DM468" s="71" t="str">
        <f t="shared" si="7091"/>
        <v/>
      </c>
      <c r="DN468" s="71" t="str">
        <f t="shared" si="7092"/>
        <v/>
      </c>
      <c r="DO468" s="71" t="str">
        <f t="shared" si="7093"/>
        <v/>
      </c>
      <c r="DP468" s="71" t="str">
        <f t="shared" si="7094"/>
        <v/>
      </c>
      <c r="DQ468" s="71" t="str">
        <f t="shared" si="7095"/>
        <v/>
      </c>
      <c r="DR468" s="71" t="str">
        <f t="shared" si="7096"/>
        <v/>
      </c>
      <c r="DS468" s="71" t="str">
        <f t="shared" si="7097"/>
        <v/>
      </c>
      <c r="DT468" s="71" t="str">
        <f t="shared" si="7098"/>
        <v/>
      </c>
      <c r="DU468" s="71" t="str">
        <f t="shared" si="7099"/>
        <v/>
      </c>
      <c r="DV468" s="71" t="str">
        <f t="shared" si="7100"/>
        <v/>
      </c>
      <c r="DW468" s="71" t="str">
        <f t="shared" si="7101"/>
        <v/>
      </c>
      <c r="DX468" s="71" t="str">
        <f t="shared" si="7102"/>
        <v/>
      </c>
      <c r="DY468" s="71" t="str">
        <f t="shared" si="7103"/>
        <v/>
      </c>
      <c r="DZ468" s="71" t="str">
        <f t="shared" si="7104"/>
        <v/>
      </c>
      <c r="EA468" s="71" t="str">
        <f t="shared" si="7105"/>
        <v/>
      </c>
      <c r="EB468" s="71" t="str">
        <f t="shared" si="7106"/>
        <v/>
      </c>
      <c r="EC468" s="71" t="str">
        <f t="shared" si="7107"/>
        <v/>
      </c>
      <c r="ED468" s="71" t="str">
        <f t="shared" si="7108"/>
        <v/>
      </c>
      <c r="EE468" s="71" t="str">
        <f t="shared" si="7109"/>
        <v/>
      </c>
      <c r="EF468" s="71" t="str">
        <f t="shared" si="7110"/>
        <v/>
      </c>
      <c r="EG468" s="71" t="str">
        <f t="shared" si="7111"/>
        <v/>
      </c>
      <c r="EH468" s="71" t="str">
        <f t="shared" si="7112"/>
        <v/>
      </c>
      <c r="EI468" s="71" t="str">
        <f t="shared" si="7113"/>
        <v/>
      </c>
      <c r="EJ468" s="71" t="str">
        <f t="shared" si="7114"/>
        <v/>
      </c>
      <c r="EK468" s="71" t="str">
        <f t="shared" si="7115"/>
        <v/>
      </c>
      <c r="EL468" s="71" t="str">
        <f t="shared" si="7116"/>
        <v/>
      </c>
      <c r="EM468" s="71" t="str">
        <f t="shared" si="7117"/>
        <v/>
      </c>
      <c r="EN468" s="71" t="str">
        <f t="shared" si="7118"/>
        <v/>
      </c>
      <c r="EO468" s="71" t="str">
        <f t="shared" si="7119"/>
        <v/>
      </c>
      <c r="EP468" s="71" t="str">
        <f t="shared" si="7120"/>
        <v/>
      </c>
      <c r="EQ468" s="71" t="str">
        <f t="shared" si="7121"/>
        <v/>
      </c>
      <c r="ER468" s="71" t="str">
        <f t="shared" si="7122"/>
        <v/>
      </c>
      <c r="ES468" s="71" t="str">
        <f t="shared" si="7123"/>
        <v/>
      </c>
      <c r="ET468" s="71" t="str">
        <f t="shared" si="7124"/>
        <v/>
      </c>
      <c r="EU468" s="71" t="str">
        <f t="shared" si="7125"/>
        <v/>
      </c>
      <c r="EV468" s="71" t="str">
        <f t="shared" si="7126"/>
        <v/>
      </c>
      <c r="EW468" s="71" t="str">
        <f t="shared" si="7127"/>
        <v/>
      </c>
      <c r="EX468" s="71" t="str">
        <f t="shared" si="7128"/>
        <v/>
      </c>
      <c r="EY468" s="71" t="str">
        <f t="shared" si="7129"/>
        <v/>
      </c>
      <c r="EZ468" s="71" t="str">
        <f t="shared" si="7130"/>
        <v/>
      </c>
      <c r="FA468" s="71" t="str">
        <f t="shared" si="7131"/>
        <v/>
      </c>
      <c r="FB468" s="71" t="str">
        <f t="shared" si="7132"/>
        <v/>
      </c>
      <c r="FC468" s="71" t="str">
        <f t="shared" si="7133"/>
        <v/>
      </c>
      <c r="FD468" s="71" t="str">
        <f t="shared" si="7134"/>
        <v/>
      </c>
      <c r="FE468" s="71" t="str">
        <f t="shared" si="7135"/>
        <v/>
      </c>
      <c r="FF468" s="71" t="str">
        <f t="shared" si="7136"/>
        <v/>
      </c>
      <c r="FG468" s="71" t="str">
        <f t="shared" si="7137"/>
        <v/>
      </c>
      <c r="FH468" s="71" t="str">
        <f t="shared" si="7138"/>
        <v/>
      </c>
      <c r="FI468" s="71" t="str">
        <f t="shared" si="7139"/>
        <v/>
      </c>
      <c r="FJ468" s="71" t="str">
        <f t="shared" si="7140"/>
        <v/>
      </c>
      <c r="FK468" s="71" t="str">
        <f t="shared" si="7141"/>
        <v/>
      </c>
      <c r="FL468" s="71" t="str">
        <f t="shared" si="7142"/>
        <v/>
      </c>
      <c r="FM468" s="71" t="str">
        <f t="shared" si="7143"/>
        <v/>
      </c>
      <c r="FN468" s="71" t="str">
        <f t="shared" si="7144"/>
        <v/>
      </c>
      <c r="FO468" s="71" t="str">
        <f t="shared" si="7145"/>
        <v/>
      </c>
      <c r="FP468" s="71" t="str">
        <f t="shared" si="7146"/>
        <v/>
      </c>
      <c r="FQ468" s="71" t="str">
        <f t="shared" si="7147"/>
        <v/>
      </c>
      <c r="FR468" s="71" t="str">
        <f t="shared" si="7148"/>
        <v/>
      </c>
      <c r="FS468" s="71" t="str">
        <f t="shared" si="7149"/>
        <v/>
      </c>
    </row>
    <row r="469" spans="1:175" ht="16.5">
      <c r="A469" s="72"/>
      <c r="B469" s="154" t="s">
        <v>1481</v>
      </c>
      <c r="C469" s="188" t="str">
        <f>"兑换："&amp;VLOOKUP(I469,B29:U468,2,FALSE)</f>
        <v>兑换：|CffFFD24D补天石|r</v>
      </c>
      <c r="F469" s="72">
        <v>4</v>
      </c>
      <c r="I469" s="197" t="s">
        <v>700</v>
      </c>
      <c r="T469" s="158" t="str">
        <f>"|cffffcc00需求：|r钻石x"&amp;F469&amp;"|n|n"&amp;VLOOKUP(I469,B29:U468,19,FALSE)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9" s="85" t="str">
        <f>VLOOKUP(I469,B29:U468,20,FALSE)</f>
        <v>ReplaceableTextures\\CommandButtons\\BTNIP02.blp</v>
      </c>
      <c r="CN469" s="70" t="str">
        <f t="shared" si="7150"/>
        <v>InitUnitState('IL3I',,,,,,,,,,)</v>
      </c>
      <c r="CO469" s="70" t="str">
        <f t="shared" si="7151"/>
        <v>InitUnitNormal('IL3I',,,,,,,,,,)</v>
      </c>
      <c r="CP469" s="70" t="str">
        <f t="shared" si="7152"/>
        <v>InitUnitMagic('IL3I',,,,,,,,,,)</v>
      </c>
      <c r="CQ469" s="70" t="str">
        <f t="shared" si="7153"/>
        <v>InitUnitAdd('IL3I',,,,,,,,,,)</v>
      </c>
      <c r="CR469" s="70" t="str">
        <f>"InitEquipData('"&amp;B469&amp;"',"&amp;D469&amp;","&amp;CR$1&amp;A469&amp;CR$1&amp;","&amp;E469&amp;","&amp;I469&amp;","&amp;F469&amp;","&amp;G469&amp;",'"&amp;J469&amp;"','"&amp;K469&amp;"','"&amp;L469&amp;"','"&amp;M469&amp;"','"&amp;N469&amp;"','"&amp;O469&amp;"',"&amp;CR$1&amp;U488&amp;CR$1&amp;")"</f>
        <v>InitEquipData('IL3I',,"",,IP02,4,,'','','','','','',"")</v>
      </c>
      <c r="CU469" s="61" t="str">
        <f t="shared" si="7079"/>
        <v>|n</v>
      </c>
      <c r="CV469" s="61" t="str">
        <f t="shared" si="707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9" s="60"/>
      <c r="CX469" s="60"/>
      <c r="CY469" s="60"/>
      <c r="CZ469" s="60"/>
      <c r="DA469" s="60"/>
      <c r="DB469" s="71" t="str">
        <f t="shared" si="7080"/>
        <v/>
      </c>
      <c r="DC469" s="71" t="str">
        <f t="shared" si="7081"/>
        <v/>
      </c>
      <c r="DD469" s="71" t="str">
        <f t="shared" si="7082"/>
        <v/>
      </c>
      <c r="DE469" s="71" t="str">
        <f t="shared" si="7083"/>
        <v/>
      </c>
      <c r="DF469" s="71" t="str">
        <f t="shared" si="7084"/>
        <v/>
      </c>
      <c r="DG469" s="71" t="str">
        <f t="shared" si="7085"/>
        <v/>
      </c>
      <c r="DH469" s="71" t="str">
        <f t="shared" si="7086"/>
        <v/>
      </c>
      <c r="DI469" s="71" t="str">
        <f t="shared" si="7087"/>
        <v/>
      </c>
      <c r="DJ469" s="71" t="str">
        <f t="shared" si="7088"/>
        <v/>
      </c>
      <c r="DK469" s="71" t="str">
        <f t="shared" si="7089"/>
        <v/>
      </c>
      <c r="DL469" s="71" t="str">
        <f t="shared" si="7090"/>
        <v/>
      </c>
      <c r="DM469" s="71" t="str">
        <f t="shared" si="7091"/>
        <v/>
      </c>
      <c r="DN469" s="71" t="str">
        <f t="shared" si="7092"/>
        <v/>
      </c>
      <c r="DO469" s="71" t="str">
        <f t="shared" si="7093"/>
        <v/>
      </c>
      <c r="DP469" s="71" t="str">
        <f t="shared" si="7094"/>
        <v/>
      </c>
      <c r="DQ469" s="71" t="str">
        <f t="shared" si="7095"/>
        <v/>
      </c>
      <c r="DR469" s="71" t="str">
        <f t="shared" si="7096"/>
        <v/>
      </c>
      <c r="DS469" s="71" t="str">
        <f t="shared" si="7097"/>
        <v/>
      </c>
      <c r="DT469" s="71" t="str">
        <f t="shared" si="7098"/>
        <v/>
      </c>
      <c r="DU469" s="71" t="str">
        <f t="shared" si="7099"/>
        <v/>
      </c>
      <c r="DV469" s="71" t="str">
        <f t="shared" si="7100"/>
        <v/>
      </c>
      <c r="DW469" s="71" t="str">
        <f t="shared" si="7101"/>
        <v/>
      </c>
      <c r="DX469" s="71" t="str">
        <f t="shared" si="7102"/>
        <v/>
      </c>
      <c r="DY469" s="71" t="str">
        <f t="shared" si="7103"/>
        <v/>
      </c>
      <c r="DZ469" s="71" t="str">
        <f t="shared" si="7104"/>
        <v/>
      </c>
      <c r="EA469" s="71" t="str">
        <f t="shared" si="7105"/>
        <v/>
      </c>
      <c r="EB469" s="71" t="str">
        <f t="shared" si="7106"/>
        <v/>
      </c>
      <c r="EC469" s="71" t="str">
        <f t="shared" si="7107"/>
        <v/>
      </c>
      <c r="ED469" s="71" t="str">
        <f t="shared" si="7108"/>
        <v/>
      </c>
      <c r="EE469" s="71" t="str">
        <f t="shared" si="7109"/>
        <v/>
      </c>
      <c r="EF469" s="71" t="str">
        <f t="shared" si="7110"/>
        <v/>
      </c>
      <c r="EG469" s="71" t="str">
        <f t="shared" si="7111"/>
        <v/>
      </c>
      <c r="EH469" s="71" t="str">
        <f t="shared" si="7112"/>
        <v/>
      </c>
      <c r="EI469" s="71" t="str">
        <f t="shared" si="7113"/>
        <v/>
      </c>
      <c r="EJ469" s="71" t="str">
        <f t="shared" si="7114"/>
        <v/>
      </c>
      <c r="EK469" s="71" t="str">
        <f t="shared" si="7115"/>
        <v/>
      </c>
      <c r="EL469" s="71" t="str">
        <f t="shared" si="7116"/>
        <v/>
      </c>
      <c r="EM469" s="71" t="str">
        <f t="shared" si="7117"/>
        <v/>
      </c>
      <c r="EN469" s="71" t="str">
        <f t="shared" si="7118"/>
        <v/>
      </c>
      <c r="EO469" s="71" t="str">
        <f t="shared" si="7119"/>
        <v/>
      </c>
      <c r="EP469" s="71" t="str">
        <f t="shared" si="7120"/>
        <v/>
      </c>
      <c r="EQ469" s="71" t="str">
        <f t="shared" si="7121"/>
        <v/>
      </c>
      <c r="ER469" s="71" t="str">
        <f t="shared" si="7122"/>
        <v/>
      </c>
      <c r="ES469" s="71" t="str">
        <f t="shared" si="7123"/>
        <v/>
      </c>
      <c r="ET469" s="71" t="str">
        <f t="shared" si="7124"/>
        <v/>
      </c>
      <c r="EU469" s="71" t="str">
        <f t="shared" si="7125"/>
        <v/>
      </c>
      <c r="EV469" s="71" t="str">
        <f t="shared" si="7126"/>
        <v/>
      </c>
      <c r="EW469" s="71" t="str">
        <f t="shared" si="7127"/>
        <v/>
      </c>
      <c r="EX469" s="71" t="str">
        <f t="shared" si="7128"/>
        <v/>
      </c>
      <c r="EY469" s="71" t="str">
        <f t="shared" si="7129"/>
        <v/>
      </c>
      <c r="EZ469" s="71" t="str">
        <f t="shared" si="7130"/>
        <v/>
      </c>
      <c r="FA469" s="71" t="str">
        <f t="shared" si="7131"/>
        <v/>
      </c>
      <c r="FB469" s="71" t="str">
        <f t="shared" si="7132"/>
        <v/>
      </c>
      <c r="FC469" s="71" t="str">
        <f t="shared" si="7133"/>
        <v/>
      </c>
      <c r="FD469" s="71" t="str">
        <f t="shared" si="7134"/>
        <v/>
      </c>
      <c r="FE469" s="71" t="str">
        <f t="shared" si="7135"/>
        <v/>
      </c>
      <c r="FF469" s="71" t="str">
        <f t="shared" si="7136"/>
        <v/>
      </c>
      <c r="FG469" s="71" t="str">
        <f t="shared" si="7137"/>
        <v/>
      </c>
      <c r="FH469" s="71" t="str">
        <f t="shared" si="7138"/>
        <v/>
      </c>
      <c r="FI469" s="71" t="str">
        <f t="shared" si="7139"/>
        <v/>
      </c>
      <c r="FJ469" s="71" t="str">
        <f t="shared" si="7140"/>
        <v/>
      </c>
      <c r="FK469" s="71" t="str">
        <f t="shared" si="7141"/>
        <v/>
      </c>
      <c r="FL469" s="71" t="str">
        <f t="shared" si="7142"/>
        <v/>
      </c>
      <c r="FM469" s="71" t="str">
        <f t="shared" si="7143"/>
        <v/>
      </c>
      <c r="FN469" s="71" t="str">
        <f t="shared" si="7144"/>
        <v/>
      </c>
      <c r="FO469" s="71" t="str">
        <f t="shared" si="7145"/>
        <v/>
      </c>
      <c r="FP469" s="71" t="str">
        <f t="shared" si="7146"/>
        <v/>
      </c>
      <c r="FQ469" s="71" t="str">
        <f t="shared" si="7147"/>
        <v/>
      </c>
      <c r="FR469" s="71" t="str">
        <f t="shared" si="7148"/>
        <v/>
      </c>
      <c r="FS469" s="71" t="str">
        <f t="shared" si="7149"/>
        <v/>
      </c>
    </row>
    <row r="470" spans="1:175" ht="16.5">
      <c r="A470" s="72"/>
      <c r="B470" s="154" t="s">
        <v>1482</v>
      </c>
      <c r="C470" s="188" t="str">
        <f>"兑换："&amp;VLOOKUP(I470,B12:U451,2,FALSE)</f>
        <v>兑换：|CffFF0000技能进化石|r</v>
      </c>
      <c r="F470" s="72">
        <v>15</v>
      </c>
      <c r="I470" s="197" t="s">
        <v>519</v>
      </c>
      <c r="T470" s="158" t="str">
        <f>"|cffffcc00需求：|r钻石x"&amp;F470&amp;"|n|n"&amp;VLOOKUP(I470,B12:U451,19,FALSE)</f>
        <v>|cffffcc00需求：|r钻石x15|n|n使指定的|Cffffc926A级|r技能进化为|Cffff0000S级|r。</v>
      </c>
      <c r="U470" s="85" t="str">
        <f>VLOOKUP(I470,B12:U451,20,FALSE)</f>
        <v>ReplaceableTextures\\CommandButtons\\BTNIN04.blp</v>
      </c>
      <c r="CN470" s="70" t="str">
        <f t="shared" si="6997"/>
        <v>InitUnitState('IL4A',,,,,,,,,,)</v>
      </c>
      <c r="CO470" s="70" t="str">
        <f t="shared" si="6998"/>
        <v>InitUnitNormal('IL4A',,,,,,,,,,)</v>
      </c>
      <c r="CP470" s="70" t="str">
        <f t="shared" si="6999"/>
        <v>InitUnitMagic('IL4A',,,,,,,,,,)</v>
      </c>
      <c r="CQ470" s="70" t="str">
        <f t="shared" si="7000"/>
        <v>InitUnitAdd('IL4A',,,,,,,,,,)</v>
      </c>
      <c r="CR470" s="70" t="str">
        <f t="shared" si="7001"/>
        <v>InitEquipData('IL4A',,"",,CS22,15,,'','','','','','',"ReplaceableTextures\\CommandButtons\\BTNZHP5.blp")</v>
      </c>
      <c r="CU470" s="61" t="str">
        <f t="shared" si="7002"/>
        <v>|n</v>
      </c>
      <c r="CV470" s="61" t="str">
        <f t="shared" si="6919"/>
        <v>|cffffcc00需求：|r钻石x15|n|n使指定的|Cffffc926A级|r技能进化为|Cffff0000S级|r。</v>
      </c>
      <c r="CW470" s="60"/>
      <c r="CX470" s="60"/>
      <c r="CY470" s="60"/>
      <c r="CZ470" s="60"/>
      <c r="DA470" s="60"/>
      <c r="DB470" s="71" t="str">
        <f t="shared" si="7003"/>
        <v/>
      </c>
      <c r="DC470" s="71" t="str">
        <f t="shared" si="7004"/>
        <v/>
      </c>
      <c r="DD470" s="71" t="str">
        <f t="shared" si="7005"/>
        <v/>
      </c>
      <c r="DE470" s="71" t="str">
        <f t="shared" si="7006"/>
        <v/>
      </c>
      <c r="DF470" s="71" t="str">
        <f t="shared" si="7007"/>
        <v/>
      </c>
      <c r="DG470" s="71" t="str">
        <f t="shared" si="7008"/>
        <v/>
      </c>
      <c r="DH470" s="71" t="str">
        <f t="shared" si="7009"/>
        <v/>
      </c>
      <c r="DI470" s="71" t="str">
        <f t="shared" si="7010"/>
        <v/>
      </c>
      <c r="DJ470" s="71" t="str">
        <f t="shared" si="7011"/>
        <v/>
      </c>
      <c r="DK470" s="71" t="str">
        <f t="shared" si="7012"/>
        <v/>
      </c>
      <c r="DL470" s="71" t="str">
        <f t="shared" si="7013"/>
        <v/>
      </c>
      <c r="DM470" s="71" t="str">
        <f t="shared" si="7014"/>
        <v/>
      </c>
      <c r="DN470" s="71" t="str">
        <f t="shared" si="7015"/>
        <v/>
      </c>
      <c r="DO470" s="71" t="str">
        <f t="shared" si="7016"/>
        <v/>
      </c>
      <c r="DP470" s="71" t="str">
        <f t="shared" si="7017"/>
        <v/>
      </c>
      <c r="DQ470" s="71" t="str">
        <f t="shared" si="7018"/>
        <v/>
      </c>
      <c r="DR470" s="71" t="str">
        <f t="shared" si="7019"/>
        <v/>
      </c>
      <c r="DS470" s="71" t="str">
        <f t="shared" si="7020"/>
        <v/>
      </c>
      <c r="DT470" s="71" t="str">
        <f t="shared" si="7021"/>
        <v/>
      </c>
      <c r="DU470" s="71" t="str">
        <f t="shared" si="7022"/>
        <v/>
      </c>
      <c r="DV470" s="71" t="str">
        <f t="shared" si="7023"/>
        <v/>
      </c>
      <c r="DW470" s="71" t="str">
        <f t="shared" si="7024"/>
        <v/>
      </c>
      <c r="DX470" s="71" t="str">
        <f t="shared" si="7025"/>
        <v/>
      </c>
      <c r="DY470" s="71" t="str">
        <f t="shared" si="7026"/>
        <v/>
      </c>
      <c r="DZ470" s="71" t="str">
        <f t="shared" si="7027"/>
        <v/>
      </c>
      <c r="EA470" s="71" t="str">
        <f t="shared" si="7028"/>
        <v/>
      </c>
      <c r="EB470" s="71" t="str">
        <f t="shared" si="7029"/>
        <v/>
      </c>
      <c r="EC470" s="71" t="str">
        <f t="shared" si="7030"/>
        <v/>
      </c>
      <c r="ED470" s="71" t="str">
        <f t="shared" si="7031"/>
        <v/>
      </c>
      <c r="EE470" s="71" t="str">
        <f t="shared" si="7032"/>
        <v/>
      </c>
      <c r="EF470" s="71" t="str">
        <f t="shared" si="7033"/>
        <v/>
      </c>
      <c r="EG470" s="71" t="str">
        <f t="shared" si="7034"/>
        <v/>
      </c>
      <c r="EH470" s="71" t="str">
        <f t="shared" si="7035"/>
        <v/>
      </c>
      <c r="EI470" s="71" t="str">
        <f t="shared" si="7036"/>
        <v/>
      </c>
      <c r="EJ470" s="71" t="str">
        <f t="shared" si="7037"/>
        <v/>
      </c>
      <c r="EK470" s="71" t="str">
        <f t="shared" si="7038"/>
        <v/>
      </c>
      <c r="EL470" s="71" t="str">
        <f t="shared" si="7039"/>
        <v/>
      </c>
      <c r="EM470" s="71" t="str">
        <f t="shared" si="7040"/>
        <v/>
      </c>
      <c r="EN470" s="71" t="str">
        <f t="shared" si="7041"/>
        <v/>
      </c>
      <c r="EO470" s="71" t="str">
        <f t="shared" si="7042"/>
        <v/>
      </c>
      <c r="EP470" s="71" t="str">
        <f t="shared" si="7043"/>
        <v/>
      </c>
      <c r="EQ470" s="71" t="str">
        <f t="shared" si="7044"/>
        <v/>
      </c>
      <c r="ER470" s="71" t="str">
        <f t="shared" si="7045"/>
        <v/>
      </c>
      <c r="ES470" s="71" t="str">
        <f t="shared" si="7046"/>
        <v/>
      </c>
      <c r="ET470" s="71" t="str">
        <f t="shared" si="7047"/>
        <v/>
      </c>
      <c r="EU470" s="71" t="str">
        <f t="shared" si="7048"/>
        <v/>
      </c>
      <c r="EV470" s="71" t="str">
        <f t="shared" si="7049"/>
        <v/>
      </c>
      <c r="EW470" s="71" t="str">
        <f t="shared" si="7050"/>
        <v/>
      </c>
      <c r="EX470" s="71" t="str">
        <f t="shared" si="7051"/>
        <v/>
      </c>
      <c r="EY470" s="71" t="str">
        <f t="shared" si="7052"/>
        <v/>
      </c>
      <c r="EZ470" s="71" t="str">
        <f t="shared" si="7053"/>
        <v/>
      </c>
      <c r="FA470" s="71" t="str">
        <f t="shared" si="7054"/>
        <v/>
      </c>
      <c r="FB470" s="71" t="str">
        <f t="shared" si="7055"/>
        <v/>
      </c>
      <c r="FC470" s="71" t="str">
        <f t="shared" si="7056"/>
        <v/>
      </c>
      <c r="FD470" s="71" t="str">
        <f t="shared" si="7057"/>
        <v/>
      </c>
      <c r="FE470" s="71" t="str">
        <f t="shared" si="7058"/>
        <v/>
      </c>
      <c r="FF470" s="71" t="str">
        <f t="shared" si="7059"/>
        <v/>
      </c>
      <c r="FG470" s="71" t="str">
        <f t="shared" si="7060"/>
        <v/>
      </c>
      <c r="FH470" s="71" t="str">
        <f t="shared" si="7061"/>
        <v/>
      </c>
      <c r="FI470" s="71" t="str">
        <f t="shared" si="7062"/>
        <v/>
      </c>
      <c r="FJ470" s="71" t="str">
        <f t="shared" si="7063"/>
        <v/>
      </c>
      <c r="FK470" s="71" t="str">
        <f t="shared" si="7064"/>
        <v/>
      </c>
      <c r="FL470" s="71" t="str">
        <f t="shared" si="7065"/>
        <v/>
      </c>
      <c r="FM470" s="71" t="str">
        <f t="shared" si="7066"/>
        <v/>
      </c>
      <c r="FN470" s="71" t="str">
        <f t="shared" si="7067"/>
        <v/>
      </c>
      <c r="FO470" s="71" t="str">
        <f t="shared" si="7068"/>
        <v/>
      </c>
      <c r="FP470" s="71" t="str">
        <f t="shared" si="7069"/>
        <v/>
      </c>
      <c r="FQ470" s="71" t="str">
        <f t="shared" si="7070"/>
        <v/>
      </c>
      <c r="FR470" s="71" t="str">
        <f t="shared" si="7071"/>
        <v/>
      </c>
      <c r="FS470" s="71" t="str">
        <f t="shared" si="7072"/>
        <v/>
      </c>
    </row>
    <row r="471" spans="1:175" ht="16.5">
      <c r="A471" s="72"/>
      <c r="B471" s="154" t="s">
        <v>1483</v>
      </c>
      <c r="C471" s="188" t="str">
        <f>"兑换："&amp;VLOOKUP(I471,B13:U470,2,FALSE)</f>
        <v>兑换：|CffFF0000招魂幡Lv5|r</v>
      </c>
      <c r="F471" s="72">
        <v>6</v>
      </c>
      <c r="I471" s="3" t="s">
        <v>571</v>
      </c>
      <c r="T471" s="158" t="str">
        <f>"|cffffcc00需求：|r钻石x"&amp;F471&amp;"|n|n"&amp;VLOOKUP(I471,B13:U470,19,FALSE)</f>
        <v>|cffffcc00需求：|r钻石x6|n|n金币加成|Cffffc926+30%|r|n|n击杀|Cff00ff7f1000个|r敌人后奖励：|n金币|Cffffc926+12000~17000|r|n经验|Cffffc926+10000|r|n|n|Cff00ff7f同时只能携带一个招魂幡|r</v>
      </c>
      <c r="U471" s="85" t="str">
        <f>VLOOKUP(I471,B13:U470,20,FALSE)</f>
        <v>ReplaceableTextures\\CommandButtons\\BTNZHP5.blp</v>
      </c>
      <c r="CN471" s="70" t="str">
        <f t="shared" si="6997"/>
        <v>InitUnitState('IL4B',,,,,,,,,,)</v>
      </c>
      <c r="CO471" s="70" t="str">
        <f t="shared" si="6998"/>
        <v>InitUnitNormal('IL4B',,,,,,,,,,)</v>
      </c>
      <c r="CP471" s="70" t="str">
        <f t="shared" si="6999"/>
        <v>InitUnitMagic('IL4B',,,,,,,,,,)</v>
      </c>
      <c r="CQ471" s="70" t="str">
        <f t="shared" si="7000"/>
        <v>InitUnitAdd('IL4B',,,,,,,,,,)</v>
      </c>
      <c r="CR471" s="70" t="str">
        <f t="shared" si="7001"/>
        <v>InitEquipData('IL4B',,"",,I015,6,,'','','','','','',"ReplaceableTextures\\CommandButtons\\BTNIP01.blp")</v>
      </c>
      <c r="CU471" s="61" t="str">
        <f t="shared" si="7002"/>
        <v>|n</v>
      </c>
      <c r="CV471" s="61" t="str">
        <f t="shared" si="6919"/>
        <v>|cffffcc00需求：|r钻石x6|n|n金币加成|Cffffc926+30%|r|n|n击杀|Cff00ff7f1000个|r敌人后奖励：|n金币|Cffffc926+12000~17000|r|n经验|Cffffc926+10000|r|n|n|Cff00ff7f同时只能携带一个招魂幡|r</v>
      </c>
      <c r="CW471" s="60"/>
      <c r="CX471" s="60"/>
      <c r="CY471" s="60"/>
      <c r="CZ471" s="60"/>
      <c r="DA471" s="60"/>
      <c r="DB471" s="71" t="str">
        <f t="shared" si="7003"/>
        <v/>
      </c>
      <c r="DC471" s="71" t="str">
        <f t="shared" si="7004"/>
        <v/>
      </c>
      <c r="DD471" s="71" t="str">
        <f t="shared" si="7005"/>
        <v/>
      </c>
      <c r="DE471" s="71" t="str">
        <f t="shared" si="7006"/>
        <v/>
      </c>
      <c r="DF471" s="71" t="str">
        <f t="shared" si="7007"/>
        <v/>
      </c>
      <c r="DG471" s="71" t="str">
        <f t="shared" si="7008"/>
        <v/>
      </c>
      <c r="DH471" s="71" t="str">
        <f t="shared" si="7009"/>
        <v/>
      </c>
      <c r="DI471" s="71" t="str">
        <f t="shared" si="7010"/>
        <v/>
      </c>
      <c r="DJ471" s="71" t="str">
        <f t="shared" si="7011"/>
        <v/>
      </c>
      <c r="DK471" s="71" t="str">
        <f t="shared" si="7012"/>
        <v/>
      </c>
      <c r="DL471" s="71" t="str">
        <f t="shared" si="7013"/>
        <v/>
      </c>
      <c r="DM471" s="71" t="str">
        <f t="shared" si="7014"/>
        <v/>
      </c>
      <c r="DN471" s="71" t="str">
        <f t="shared" si="7015"/>
        <v/>
      </c>
      <c r="DO471" s="71" t="str">
        <f t="shared" si="7016"/>
        <v/>
      </c>
      <c r="DP471" s="71" t="str">
        <f t="shared" si="7017"/>
        <v/>
      </c>
      <c r="DQ471" s="71" t="str">
        <f t="shared" si="7018"/>
        <v/>
      </c>
      <c r="DR471" s="71" t="str">
        <f t="shared" si="7019"/>
        <v/>
      </c>
      <c r="DS471" s="71" t="str">
        <f t="shared" si="7020"/>
        <v/>
      </c>
      <c r="DT471" s="71" t="str">
        <f t="shared" si="7021"/>
        <v/>
      </c>
      <c r="DU471" s="71" t="str">
        <f t="shared" si="7022"/>
        <v/>
      </c>
      <c r="DV471" s="71" t="str">
        <f t="shared" si="7023"/>
        <v/>
      </c>
      <c r="DW471" s="71" t="str">
        <f t="shared" si="7024"/>
        <v/>
      </c>
      <c r="DX471" s="71" t="str">
        <f t="shared" si="7025"/>
        <v/>
      </c>
      <c r="DY471" s="71" t="str">
        <f t="shared" si="7026"/>
        <v/>
      </c>
      <c r="DZ471" s="71" t="str">
        <f t="shared" si="7027"/>
        <v/>
      </c>
      <c r="EA471" s="71" t="str">
        <f t="shared" si="7028"/>
        <v/>
      </c>
      <c r="EB471" s="71" t="str">
        <f t="shared" si="7029"/>
        <v/>
      </c>
      <c r="EC471" s="71" t="str">
        <f t="shared" si="7030"/>
        <v/>
      </c>
      <c r="ED471" s="71" t="str">
        <f t="shared" si="7031"/>
        <v/>
      </c>
      <c r="EE471" s="71" t="str">
        <f t="shared" si="7032"/>
        <v/>
      </c>
      <c r="EF471" s="71" t="str">
        <f t="shared" si="7033"/>
        <v/>
      </c>
      <c r="EG471" s="71" t="str">
        <f t="shared" si="7034"/>
        <v/>
      </c>
      <c r="EH471" s="71" t="str">
        <f t="shared" si="7035"/>
        <v/>
      </c>
      <c r="EI471" s="71" t="str">
        <f t="shared" si="7036"/>
        <v/>
      </c>
      <c r="EJ471" s="71" t="str">
        <f t="shared" si="7037"/>
        <v/>
      </c>
      <c r="EK471" s="71" t="str">
        <f t="shared" si="7038"/>
        <v/>
      </c>
      <c r="EL471" s="71" t="str">
        <f t="shared" si="7039"/>
        <v/>
      </c>
      <c r="EM471" s="71" t="str">
        <f t="shared" si="7040"/>
        <v/>
      </c>
      <c r="EN471" s="71" t="str">
        <f t="shared" si="7041"/>
        <v/>
      </c>
      <c r="EO471" s="71" t="str">
        <f t="shared" si="7042"/>
        <v/>
      </c>
      <c r="EP471" s="71" t="str">
        <f t="shared" si="7043"/>
        <v/>
      </c>
      <c r="EQ471" s="71" t="str">
        <f t="shared" si="7044"/>
        <v/>
      </c>
      <c r="ER471" s="71" t="str">
        <f t="shared" si="7045"/>
        <v/>
      </c>
      <c r="ES471" s="71" t="str">
        <f t="shared" si="7046"/>
        <v/>
      </c>
      <c r="ET471" s="71" t="str">
        <f t="shared" si="7047"/>
        <v/>
      </c>
      <c r="EU471" s="71" t="str">
        <f t="shared" si="7048"/>
        <v/>
      </c>
      <c r="EV471" s="71" t="str">
        <f t="shared" si="7049"/>
        <v/>
      </c>
      <c r="EW471" s="71" t="str">
        <f t="shared" si="7050"/>
        <v/>
      </c>
      <c r="EX471" s="71" t="str">
        <f t="shared" si="7051"/>
        <v/>
      </c>
      <c r="EY471" s="71" t="str">
        <f t="shared" si="7052"/>
        <v/>
      </c>
      <c r="EZ471" s="71" t="str">
        <f t="shared" si="7053"/>
        <v/>
      </c>
      <c r="FA471" s="71" t="str">
        <f t="shared" si="7054"/>
        <v/>
      </c>
      <c r="FB471" s="71" t="str">
        <f t="shared" si="7055"/>
        <v/>
      </c>
      <c r="FC471" s="71" t="str">
        <f t="shared" si="7056"/>
        <v/>
      </c>
      <c r="FD471" s="71" t="str">
        <f t="shared" si="7057"/>
        <v/>
      </c>
      <c r="FE471" s="71" t="str">
        <f t="shared" si="7058"/>
        <v/>
      </c>
      <c r="FF471" s="71" t="str">
        <f t="shared" si="7059"/>
        <v/>
      </c>
      <c r="FG471" s="71" t="str">
        <f t="shared" si="7060"/>
        <v/>
      </c>
      <c r="FH471" s="71" t="str">
        <f t="shared" si="7061"/>
        <v/>
      </c>
      <c r="FI471" s="71" t="str">
        <f t="shared" si="7062"/>
        <v/>
      </c>
      <c r="FJ471" s="71" t="str">
        <f t="shared" si="7063"/>
        <v/>
      </c>
      <c r="FK471" s="71" t="str">
        <f t="shared" si="7064"/>
        <v/>
      </c>
      <c r="FL471" s="71" t="str">
        <f t="shared" si="7065"/>
        <v/>
      </c>
      <c r="FM471" s="71" t="str">
        <f t="shared" si="7066"/>
        <v/>
      </c>
      <c r="FN471" s="71" t="str">
        <f t="shared" si="7067"/>
        <v/>
      </c>
      <c r="FO471" s="71" t="str">
        <f t="shared" si="7068"/>
        <v/>
      </c>
      <c r="FP471" s="71" t="str">
        <f t="shared" si="7069"/>
        <v/>
      </c>
      <c r="FQ471" s="71" t="str">
        <f t="shared" si="7070"/>
        <v/>
      </c>
      <c r="FR471" s="71" t="str">
        <f t="shared" si="7071"/>
        <v/>
      </c>
      <c r="FS471" s="71" t="str">
        <f t="shared" si="7072"/>
        <v/>
      </c>
    </row>
    <row r="472" spans="1:175" ht="16.5">
      <c r="A472" s="72"/>
      <c r="B472" s="154" t="s">
        <v>1484</v>
      </c>
      <c r="C472" s="188" t="str">
        <f>"兑换："&amp;VLOOKUP(I472,B14:U471,2,FALSE)</f>
        <v>兑换：|CffFF0000时渊入场券|r</v>
      </c>
      <c r="F472" s="72">
        <v>6</v>
      </c>
      <c r="I472" s="197" t="s">
        <v>697</v>
      </c>
      <c r="T472" s="158" t="str">
        <f>"|cffffcc00需求：|r钻石x"&amp;F472&amp;"|n|n"&amp;VLOOKUP(I472,B14:U471,19,FALSE)</f>
        <v>|cffffcc00需求：|r钻石x6|n|n每次|Cffffd24d完成|r时渊副本将消耗|Cffffd24d1|r个|Cffffd24d时渊入场券|r</v>
      </c>
      <c r="U472" s="85" t="str">
        <f>VLOOKUP(I472,B14:U471,20,FALSE)</f>
        <v>ReplaceableTextures\\CommandButtons\\BTNIP01.blp</v>
      </c>
      <c r="CN472" s="70" t="str">
        <f t="shared" si="6997"/>
        <v>InitUnitState('IL4C',,,,,,,,,,)</v>
      </c>
      <c r="CO472" s="70" t="str">
        <f t="shared" si="6998"/>
        <v>InitUnitNormal('IL4C',,,,,,,,,,)</v>
      </c>
      <c r="CP472" s="70" t="str">
        <f t="shared" si="6999"/>
        <v>InitUnitMagic('IL4C',,,,,,,,,,)</v>
      </c>
      <c r="CQ472" s="70" t="str">
        <f t="shared" si="7000"/>
        <v>InitUnitAdd('IL4C',,,,,,,,,,)</v>
      </c>
      <c r="CR472" s="70" t="str">
        <f t="shared" si="7001"/>
        <v>InitEquipData('IL4C',,"",,IP01,6,,'','','','','','',"ReplaceableTextures\\CommandButtons\\BTNIP03.blp")</v>
      </c>
      <c r="CU472" s="61" t="str">
        <f t="shared" si="7002"/>
        <v>|n</v>
      </c>
      <c r="CV472" s="61" t="str">
        <f t="shared" si="6919"/>
        <v>|cffffcc00需求：|r钻石x6|n|n每次|Cffffd24d完成|r时渊副本将消耗|Cffffd24d1|r个|Cffffd24d时渊入场券|r</v>
      </c>
      <c r="CW472" s="60"/>
      <c r="CX472" s="60"/>
      <c r="CY472" s="60"/>
      <c r="CZ472" s="60"/>
      <c r="DA472" s="60"/>
      <c r="DB472" s="71" t="str">
        <f t="shared" si="7003"/>
        <v/>
      </c>
      <c r="DC472" s="71" t="str">
        <f t="shared" si="7004"/>
        <v/>
      </c>
      <c r="DD472" s="71" t="str">
        <f t="shared" si="7005"/>
        <v/>
      </c>
      <c r="DE472" s="71" t="str">
        <f t="shared" si="7006"/>
        <v/>
      </c>
      <c r="DF472" s="71" t="str">
        <f t="shared" si="7007"/>
        <v/>
      </c>
      <c r="DG472" s="71" t="str">
        <f t="shared" si="7008"/>
        <v/>
      </c>
      <c r="DH472" s="71" t="str">
        <f t="shared" si="7009"/>
        <v/>
      </c>
      <c r="DI472" s="71" t="str">
        <f t="shared" si="7010"/>
        <v/>
      </c>
      <c r="DJ472" s="71" t="str">
        <f t="shared" si="7011"/>
        <v/>
      </c>
      <c r="DK472" s="71" t="str">
        <f t="shared" si="7012"/>
        <v/>
      </c>
      <c r="DL472" s="71" t="str">
        <f t="shared" si="7013"/>
        <v/>
      </c>
      <c r="DM472" s="71" t="str">
        <f t="shared" si="7014"/>
        <v/>
      </c>
      <c r="DN472" s="71" t="str">
        <f t="shared" si="7015"/>
        <v/>
      </c>
      <c r="DO472" s="71" t="str">
        <f t="shared" si="7016"/>
        <v/>
      </c>
      <c r="DP472" s="71" t="str">
        <f t="shared" si="7017"/>
        <v/>
      </c>
      <c r="DQ472" s="71" t="str">
        <f t="shared" si="7018"/>
        <v/>
      </c>
      <c r="DR472" s="71" t="str">
        <f t="shared" si="7019"/>
        <v/>
      </c>
      <c r="DS472" s="71" t="str">
        <f t="shared" si="7020"/>
        <v/>
      </c>
      <c r="DT472" s="71" t="str">
        <f t="shared" si="7021"/>
        <v/>
      </c>
      <c r="DU472" s="71" t="str">
        <f t="shared" si="7022"/>
        <v/>
      </c>
      <c r="DV472" s="71" t="str">
        <f t="shared" si="7023"/>
        <v/>
      </c>
      <c r="DW472" s="71" t="str">
        <f t="shared" si="7024"/>
        <v/>
      </c>
      <c r="DX472" s="71" t="str">
        <f t="shared" si="7025"/>
        <v/>
      </c>
      <c r="DY472" s="71" t="str">
        <f t="shared" si="7026"/>
        <v/>
      </c>
      <c r="DZ472" s="71" t="str">
        <f t="shared" si="7027"/>
        <v/>
      </c>
      <c r="EA472" s="71" t="str">
        <f t="shared" si="7028"/>
        <v/>
      </c>
      <c r="EB472" s="71" t="str">
        <f t="shared" si="7029"/>
        <v/>
      </c>
      <c r="EC472" s="71" t="str">
        <f t="shared" si="7030"/>
        <v/>
      </c>
      <c r="ED472" s="71" t="str">
        <f t="shared" si="7031"/>
        <v/>
      </c>
      <c r="EE472" s="71" t="str">
        <f t="shared" si="7032"/>
        <v/>
      </c>
      <c r="EF472" s="71" t="str">
        <f t="shared" si="7033"/>
        <v/>
      </c>
      <c r="EG472" s="71" t="str">
        <f t="shared" si="7034"/>
        <v/>
      </c>
      <c r="EH472" s="71" t="str">
        <f t="shared" si="7035"/>
        <v/>
      </c>
      <c r="EI472" s="71" t="str">
        <f t="shared" si="7036"/>
        <v/>
      </c>
      <c r="EJ472" s="71" t="str">
        <f t="shared" si="7037"/>
        <v/>
      </c>
      <c r="EK472" s="71" t="str">
        <f t="shared" si="7038"/>
        <v/>
      </c>
      <c r="EL472" s="71" t="str">
        <f t="shared" si="7039"/>
        <v/>
      </c>
      <c r="EM472" s="71" t="str">
        <f t="shared" si="7040"/>
        <v/>
      </c>
      <c r="EN472" s="71" t="str">
        <f t="shared" si="7041"/>
        <v/>
      </c>
      <c r="EO472" s="71" t="str">
        <f t="shared" si="7042"/>
        <v/>
      </c>
      <c r="EP472" s="71" t="str">
        <f t="shared" si="7043"/>
        <v/>
      </c>
      <c r="EQ472" s="71" t="str">
        <f t="shared" si="7044"/>
        <v/>
      </c>
      <c r="ER472" s="71" t="str">
        <f t="shared" si="7045"/>
        <v/>
      </c>
      <c r="ES472" s="71" t="str">
        <f t="shared" si="7046"/>
        <v/>
      </c>
      <c r="ET472" s="71" t="str">
        <f t="shared" si="7047"/>
        <v/>
      </c>
      <c r="EU472" s="71" t="str">
        <f t="shared" si="7048"/>
        <v/>
      </c>
      <c r="EV472" s="71" t="str">
        <f t="shared" si="7049"/>
        <v/>
      </c>
      <c r="EW472" s="71" t="str">
        <f t="shared" si="7050"/>
        <v/>
      </c>
      <c r="EX472" s="71" t="str">
        <f t="shared" si="7051"/>
        <v/>
      </c>
      <c r="EY472" s="71" t="str">
        <f t="shared" si="7052"/>
        <v/>
      </c>
      <c r="EZ472" s="71" t="str">
        <f t="shared" si="7053"/>
        <v/>
      </c>
      <c r="FA472" s="71" t="str">
        <f t="shared" si="7054"/>
        <v/>
      </c>
      <c r="FB472" s="71" t="str">
        <f t="shared" si="7055"/>
        <v/>
      </c>
      <c r="FC472" s="71" t="str">
        <f t="shared" si="7056"/>
        <v/>
      </c>
      <c r="FD472" s="71" t="str">
        <f t="shared" si="7057"/>
        <v/>
      </c>
      <c r="FE472" s="71" t="str">
        <f t="shared" si="7058"/>
        <v/>
      </c>
      <c r="FF472" s="71" t="str">
        <f t="shared" si="7059"/>
        <v/>
      </c>
      <c r="FG472" s="71" t="str">
        <f t="shared" si="7060"/>
        <v/>
      </c>
      <c r="FH472" s="71" t="str">
        <f t="shared" si="7061"/>
        <v/>
      </c>
      <c r="FI472" s="71" t="str">
        <f t="shared" si="7062"/>
        <v/>
      </c>
      <c r="FJ472" s="71" t="str">
        <f t="shared" si="7063"/>
        <v/>
      </c>
      <c r="FK472" s="71" t="str">
        <f t="shared" si="7064"/>
        <v/>
      </c>
      <c r="FL472" s="71" t="str">
        <f t="shared" si="7065"/>
        <v/>
      </c>
      <c r="FM472" s="71" t="str">
        <f t="shared" si="7066"/>
        <v/>
      </c>
      <c r="FN472" s="71" t="str">
        <f t="shared" si="7067"/>
        <v/>
      </c>
      <c r="FO472" s="71" t="str">
        <f t="shared" si="7068"/>
        <v/>
      </c>
      <c r="FP472" s="71" t="str">
        <f t="shared" si="7069"/>
        <v/>
      </c>
      <c r="FQ472" s="71" t="str">
        <f t="shared" si="7070"/>
        <v/>
      </c>
      <c r="FR472" s="71" t="str">
        <f t="shared" si="7071"/>
        <v/>
      </c>
      <c r="FS472" s="71" t="str">
        <f t="shared" si="7072"/>
        <v/>
      </c>
    </row>
    <row r="473" spans="1:175" ht="16.5">
      <c r="A473" s="72"/>
      <c r="B473" s="154" t="s">
        <v>1485</v>
      </c>
      <c r="C473" s="188" t="str">
        <f>"兑换："&amp;VLOOKUP(I473,B15:U472,2,FALSE)</f>
        <v>兑换：|CffFF0000鸿蒙结晶|r</v>
      </c>
      <c r="F473" s="72">
        <v>30</v>
      </c>
      <c r="I473" s="197" t="s">
        <v>703</v>
      </c>
      <c r="T473" s="158" t="str">
        <f>"|cffffcc00需求：|r钻石x"&amp;F473&amp;"|n|n"&amp;VLOOKUP(I473,B15:U472,19,FALSE)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73" s="85" t="str">
        <f>VLOOKUP(I473,B15:U472,20,FALSE)</f>
        <v>ReplaceableTextures\\CommandButtons\\BTNIP03.blp</v>
      </c>
      <c r="CN473" s="70" t="str">
        <f t="shared" si="6997"/>
        <v>InitUnitState('IL4D',,,,,,,,,,)</v>
      </c>
      <c r="CO473" s="70" t="str">
        <f t="shared" si="6998"/>
        <v>InitUnitNormal('IL4D',,,,,,,,,,)</v>
      </c>
      <c r="CP473" s="70" t="str">
        <f t="shared" si="6999"/>
        <v>InitUnitMagic('IL4D',,,,,,,,,,)</v>
      </c>
      <c r="CQ473" s="70" t="str">
        <f t="shared" si="7000"/>
        <v>InitUnitAdd('IL4D',,,,,,,,,,)</v>
      </c>
      <c r="CR473" s="70" t="str">
        <f t="shared" si="7001"/>
        <v>InitEquipData('IL4D',,"",,IP03,30,,'','','','','','',"ReplaceableTextures\\CommandButtons\\BTNCS42.blp")</v>
      </c>
      <c r="CU473" s="61" t="str">
        <f t="shared" si="7002"/>
        <v>|n</v>
      </c>
      <c r="CV473" s="61" t="str">
        <f t="shared" si="691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73" s="60"/>
      <c r="CX473" s="60"/>
      <c r="CY473" s="60"/>
      <c r="CZ473" s="60"/>
      <c r="DA473" s="60"/>
      <c r="DB473" s="71" t="str">
        <f t="shared" si="7003"/>
        <v/>
      </c>
      <c r="DC473" s="71" t="str">
        <f t="shared" si="7004"/>
        <v/>
      </c>
      <c r="DD473" s="71" t="str">
        <f t="shared" si="7005"/>
        <v/>
      </c>
      <c r="DE473" s="71" t="str">
        <f t="shared" si="7006"/>
        <v/>
      </c>
      <c r="DF473" s="71" t="str">
        <f t="shared" si="7007"/>
        <v/>
      </c>
      <c r="DG473" s="71" t="str">
        <f t="shared" si="7008"/>
        <v/>
      </c>
      <c r="DH473" s="71" t="str">
        <f t="shared" si="7009"/>
        <v/>
      </c>
      <c r="DI473" s="71" t="str">
        <f t="shared" si="7010"/>
        <v/>
      </c>
      <c r="DJ473" s="71" t="str">
        <f t="shared" si="7011"/>
        <v/>
      </c>
      <c r="DK473" s="71" t="str">
        <f t="shared" si="7012"/>
        <v/>
      </c>
      <c r="DL473" s="71" t="str">
        <f t="shared" si="7013"/>
        <v/>
      </c>
      <c r="DM473" s="71" t="str">
        <f t="shared" si="7014"/>
        <v/>
      </c>
      <c r="DN473" s="71" t="str">
        <f t="shared" si="7015"/>
        <v/>
      </c>
      <c r="DO473" s="71" t="str">
        <f t="shared" si="7016"/>
        <v/>
      </c>
      <c r="DP473" s="71" t="str">
        <f t="shared" si="7017"/>
        <v/>
      </c>
      <c r="DQ473" s="71" t="str">
        <f t="shared" si="7018"/>
        <v/>
      </c>
      <c r="DR473" s="71" t="str">
        <f t="shared" si="7019"/>
        <v/>
      </c>
      <c r="DS473" s="71" t="str">
        <f t="shared" si="7020"/>
        <v/>
      </c>
      <c r="DT473" s="71" t="str">
        <f t="shared" si="7021"/>
        <v/>
      </c>
      <c r="DU473" s="71" t="str">
        <f t="shared" si="7022"/>
        <v/>
      </c>
      <c r="DV473" s="71" t="str">
        <f t="shared" si="7023"/>
        <v/>
      </c>
      <c r="DW473" s="71" t="str">
        <f t="shared" si="7024"/>
        <v/>
      </c>
      <c r="DX473" s="71" t="str">
        <f t="shared" si="7025"/>
        <v/>
      </c>
      <c r="DY473" s="71" t="str">
        <f t="shared" si="7026"/>
        <v/>
      </c>
      <c r="DZ473" s="71" t="str">
        <f t="shared" si="7027"/>
        <v/>
      </c>
      <c r="EA473" s="71" t="str">
        <f t="shared" si="7028"/>
        <v/>
      </c>
      <c r="EB473" s="71" t="str">
        <f t="shared" si="7029"/>
        <v/>
      </c>
      <c r="EC473" s="71" t="str">
        <f t="shared" si="7030"/>
        <v/>
      </c>
      <c r="ED473" s="71" t="str">
        <f t="shared" si="7031"/>
        <v/>
      </c>
      <c r="EE473" s="71" t="str">
        <f t="shared" si="7032"/>
        <v/>
      </c>
      <c r="EF473" s="71" t="str">
        <f t="shared" si="7033"/>
        <v/>
      </c>
      <c r="EG473" s="71" t="str">
        <f t="shared" si="7034"/>
        <v/>
      </c>
      <c r="EH473" s="71" t="str">
        <f t="shared" si="7035"/>
        <v/>
      </c>
      <c r="EI473" s="71" t="str">
        <f t="shared" si="7036"/>
        <v/>
      </c>
      <c r="EJ473" s="71" t="str">
        <f t="shared" si="7037"/>
        <v/>
      </c>
      <c r="EK473" s="71" t="str">
        <f t="shared" si="7038"/>
        <v/>
      </c>
      <c r="EL473" s="71" t="str">
        <f t="shared" si="7039"/>
        <v/>
      </c>
      <c r="EM473" s="71" t="str">
        <f t="shared" si="7040"/>
        <v/>
      </c>
      <c r="EN473" s="71" t="str">
        <f t="shared" si="7041"/>
        <v/>
      </c>
      <c r="EO473" s="71" t="str">
        <f t="shared" si="7042"/>
        <v/>
      </c>
      <c r="EP473" s="71" t="str">
        <f t="shared" si="7043"/>
        <v/>
      </c>
      <c r="EQ473" s="71" t="str">
        <f t="shared" si="7044"/>
        <v/>
      </c>
      <c r="ER473" s="71" t="str">
        <f t="shared" si="7045"/>
        <v/>
      </c>
      <c r="ES473" s="71" t="str">
        <f t="shared" si="7046"/>
        <v/>
      </c>
      <c r="ET473" s="71" t="str">
        <f t="shared" si="7047"/>
        <v/>
      </c>
      <c r="EU473" s="71" t="str">
        <f t="shared" si="7048"/>
        <v/>
      </c>
      <c r="EV473" s="71" t="str">
        <f t="shared" si="7049"/>
        <v/>
      </c>
      <c r="EW473" s="71" t="str">
        <f t="shared" si="7050"/>
        <v/>
      </c>
      <c r="EX473" s="71" t="str">
        <f t="shared" si="7051"/>
        <v/>
      </c>
      <c r="EY473" s="71" t="str">
        <f t="shared" si="7052"/>
        <v/>
      </c>
      <c r="EZ473" s="71" t="str">
        <f t="shared" si="7053"/>
        <v/>
      </c>
      <c r="FA473" s="71" t="str">
        <f t="shared" si="7054"/>
        <v/>
      </c>
      <c r="FB473" s="71" t="str">
        <f t="shared" si="7055"/>
        <v/>
      </c>
      <c r="FC473" s="71" t="str">
        <f t="shared" si="7056"/>
        <v/>
      </c>
      <c r="FD473" s="71" t="str">
        <f t="shared" si="7057"/>
        <v/>
      </c>
      <c r="FE473" s="71" t="str">
        <f t="shared" si="7058"/>
        <v/>
      </c>
      <c r="FF473" s="71" t="str">
        <f t="shared" si="7059"/>
        <v/>
      </c>
      <c r="FG473" s="71" t="str">
        <f t="shared" si="7060"/>
        <v/>
      </c>
      <c r="FH473" s="71" t="str">
        <f t="shared" si="7061"/>
        <v/>
      </c>
      <c r="FI473" s="71" t="str">
        <f t="shared" si="7062"/>
        <v/>
      </c>
      <c r="FJ473" s="71" t="str">
        <f t="shared" si="7063"/>
        <v/>
      </c>
      <c r="FK473" s="71" t="str">
        <f t="shared" si="7064"/>
        <v/>
      </c>
      <c r="FL473" s="71" t="str">
        <f t="shared" si="7065"/>
        <v/>
      </c>
      <c r="FM473" s="71" t="str">
        <f t="shared" si="7066"/>
        <v/>
      </c>
      <c r="FN473" s="71" t="str">
        <f t="shared" si="7067"/>
        <v/>
      </c>
      <c r="FO473" s="71" t="str">
        <f t="shared" si="7068"/>
        <v/>
      </c>
      <c r="FP473" s="71" t="str">
        <f t="shared" si="7069"/>
        <v/>
      </c>
      <c r="FQ473" s="71" t="str">
        <f t="shared" si="7070"/>
        <v/>
      </c>
      <c r="FR473" s="71" t="str">
        <f t="shared" si="7071"/>
        <v/>
      </c>
      <c r="FS473" s="71" t="str">
        <f t="shared" si="7072"/>
        <v/>
      </c>
    </row>
    <row r="474" spans="1:175" ht="16.5">
      <c r="A474" s="72"/>
      <c r="B474" s="154" t="s">
        <v>1486</v>
      </c>
      <c r="C474" s="188" t="str">
        <f>"兑换："&amp;VLOOKUP(I474,B16:U473,2,FALSE)</f>
        <v>兑换：|cffff0033创世碎片|r</v>
      </c>
      <c r="F474" s="72">
        <v>20</v>
      </c>
      <c r="I474" s="63" t="s">
        <v>1449</v>
      </c>
      <c r="T474" s="158" t="str">
        <f>"|cffffcc00需求：|r钻石x"&amp;F474&amp;"|n|n"&amp;VLOOKUP(I474,B16:U473,19,FALSE)</f>
        <v>|cffffcc00需求：|r钻石x20|n|n点击后可将|Cffffc926神|r|Cfff7a049话|r|Cffef786d品|r|Cffe85091质|r的|Cffffc926lv4|r装备提升至|Cffff73ff创|r|Cffff56bf世|r|Cffff397f品|r|Cffff1c3f质|r。</v>
      </c>
      <c r="U474" s="85" t="str">
        <f>VLOOKUP(I474,B16:U473,20,FALSE)</f>
        <v>ReplaceableTextures\\CommandButtons\\BTNCS42.blp</v>
      </c>
      <c r="CN474" s="70" t="str">
        <f t="shared" si="6997"/>
        <v>InitUnitState('IL4E',,,,,,,,,,)</v>
      </c>
      <c r="CO474" s="70" t="str">
        <f t="shared" si="6998"/>
        <v>InitUnitNormal('IL4E',,,,,,,,,,)</v>
      </c>
      <c r="CP474" s="70" t="str">
        <f t="shared" si="6999"/>
        <v>InitUnitMagic('IL4E',,,,,,,,,,)</v>
      </c>
      <c r="CQ474" s="70" t="str">
        <f t="shared" si="7000"/>
        <v>InitUnitAdd('IL4E',,,,,,,,,,)</v>
      </c>
      <c r="CR474" s="70" t="str">
        <f t="shared" si="7001"/>
        <v>InitEquipData('IL4E',,"",,CS42,20,,'','','','','','',"ReplaceableTextures\\CommandButtons\\BTNIND1.blp")</v>
      </c>
      <c r="CU474" s="61" t="str">
        <f t="shared" si="7002"/>
        <v>|n</v>
      </c>
      <c r="CV474" s="61" t="str">
        <f t="shared" si="6919"/>
        <v>|cffffcc00需求：|r钻石x20|n|n点击后可将|Cffffc926神|r|Cfff7a049话|r|Cffef786d品|r|Cffe85091质|r的|Cffffc926lv4|r装备提升至|Cffff73ff创|r|Cffff56bf世|r|Cffff397f品|r|Cffff1c3f质|r。</v>
      </c>
      <c r="CW474" s="60"/>
      <c r="CX474" s="60"/>
      <c r="CY474" s="60"/>
      <c r="CZ474" s="60"/>
      <c r="DA474" s="60"/>
      <c r="DB474" s="71" t="str">
        <f t="shared" si="7003"/>
        <v/>
      </c>
      <c r="DC474" s="71" t="str">
        <f t="shared" si="7004"/>
        <v/>
      </c>
      <c r="DD474" s="71" t="str">
        <f t="shared" si="7005"/>
        <v/>
      </c>
      <c r="DE474" s="71" t="str">
        <f t="shared" si="7006"/>
        <v/>
      </c>
      <c r="DF474" s="71" t="str">
        <f t="shared" si="7007"/>
        <v/>
      </c>
      <c r="DG474" s="71" t="str">
        <f t="shared" si="7008"/>
        <v/>
      </c>
      <c r="DH474" s="71" t="str">
        <f t="shared" si="7009"/>
        <v/>
      </c>
      <c r="DI474" s="71" t="str">
        <f t="shared" si="7010"/>
        <v/>
      </c>
      <c r="DJ474" s="71" t="str">
        <f t="shared" si="7011"/>
        <v/>
      </c>
      <c r="DK474" s="71" t="str">
        <f t="shared" si="7012"/>
        <v/>
      </c>
      <c r="DL474" s="71" t="str">
        <f t="shared" si="7013"/>
        <v/>
      </c>
      <c r="DM474" s="71" t="str">
        <f t="shared" si="7014"/>
        <v/>
      </c>
      <c r="DN474" s="71" t="str">
        <f t="shared" si="7015"/>
        <v/>
      </c>
      <c r="DO474" s="71" t="str">
        <f t="shared" si="7016"/>
        <v/>
      </c>
      <c r="DP474" s="71" t="str">
        <f t="shared" si="7017"/>
        <v/>
      </c>
      <c r="DQ474" s="71" t="str">
        <f t="shared" si="7018"/>
        <v/>
      </c>
      <c r="DR474" s="71" t="str">
        <f t="shared" si="7019"/>
        <v/>
      </c>
      <c r="DS474" s="71" t="str">
        <f t="shared" si="7020"/>
        <v/>
      </c>
      <c r="DT474" s="71" t="str">
        <f t="shared" si="7021"/>
        <v/>
      </c>
      <c r="DU474" s="71" t="str">
        <f t="shared" si="7022"/>
        <v/>
      </c>
      <c r="DV474" s="71" t="str">
        <f t="shared" si="7023"/>
        <v/>
      </c>
      <c r="DW474" s="71" t="str">
        <f t="shared" si="7024"/>
        <v/>
      </c>
      <c r="DX474" s="71" t="str">
        <f t="shared" si="7025"/>
        <v/>
      </c>
      <c r="DY474" s="71" t="str">
        <f t="shared" si="7026"/>
        <v/>
      </c>
      <c r="DZ474" s="71" t="str">
        <f t="shared" si="7027"/>
        <v/>
      </c>
      <c r="EA474" s="71" t="str">
        <f t="shared" si="7028"/>
        <v/>
      </c>
      <c r="EB474" s="71" t="str">
        <f t="shared" si="7029"/>
        <v/>
      </c>
      <c r="EC474" s="71" t="str">
        <f t="shared" si="7030"/>
        <v/>
      </c>
      <c r="ED474" s="71" t="str">
        <f t="shared" si="7031"/>
        <v/>
      </c>
      <c r="EE474" s="71" t="str">
        <f t="shared" si="7032"/>
        <v/>
      </c>
      <c r="EF474" s="71" t="str">
        <f t="shared" si="7033"/>
        <v/>
      </c>
      <c r="EG474" s="71" t="str">
        <f t="shared" si="7034"/>
        <v/>
      </c>
      <c r="EH474" s="71" t="str">
        <f t="shared" si="7035"/>
        <v/>
      </c>
      <c r="EI474" s="71" t="str">
        <f t="shared" si="7036"/>
        <v/>
      </c>
      <c r="EJ474" s="71" t="str">
        <f t="shared" si="7037"/>
        <v/>
      </c>
      <c r="EK474" s="71" t="str">
        <f t="shared" si="7038"/>
        <v/>
      </c>
      <c r="EL474" s="71" t="str">
        <f t="shared" si="7039"/>
        <v/>
      </c>
      <c r="EM474" s="71" t="str">
        <f t="shared" si="7040"/>
        <v/>
      </c>
      <c r="EN474" s="71" t="str">
        <f t="shared" si="7041"/>
        <v/>
      </c>
      <c r="EO474" s="71" t="str">
        <f t="shared" si="7042"/>
        <v/>
      </c>
      <c r="EP474" s="71" t="str">
        <f t="shared" si="7043"/>
        <v/>
      </c>
      <c r="EQ474" s="71" t="str">
        <f t="shared" si="7044"/>
        <v/>
      </c>
      <c r="ER474" s="71" t="str">
        <f t="shared" si="7045"/>
        <v/>
      </c>
      <c r="ES474" s="71" t="str">
        <f t="shared" si="7046"/>
        <v/>
      </c>
      <c r="ET474" s="71" t="str">
        <f t="shared" si="7047"/>
        <v/>
      </c>
      <c r="EU474" s="71" t="str">
        <f t="shared" si="7048"/>
        <v/>
      </c>
      <c r="EV474" s="71" t="str">
        <f t="shared" si="7049"/>
        <v/>
      </c>
      <c r="EW474" s="71" t="str">
        <f t="shared" si="7050"/>
        <v/>
      </c>
      <c r="EX474" s="71" t="str">
        <f t="shared" si="7051"/>
        <v/>
      </c>
      <c r="EY474" s="71" t="str">
        <f t="shared" si="7052"/>
        <v/>
      </c>
      <c r="EZ474" s="71" t="str">
        <f t="shared" si="7053"/>
        <v/>
      </c>
      <c r="FA474" s="71" t="str">
        <f t="shared" si="7054"/>
        <v/>
      </c>
      <c r="FB474" s="71" t="str">
        <f t="shared" si="7055"/>
        <v/>
      </c>
      <c r="FC474" s="71" t="str">
        <f t="shared" si="7056"/>
        <v/>
      </c>
      <c r="FD474" s="71" t="str">
        <f t="shared" si="7057"/>
        <v/>
      </c>
      <c r="FE474" s="71" t="str">
        <f t="shared" si="7058"/>
        <v/>
      </c>
      <c r="FF474" s="71" t="str">
        <f t="shared" si="7059"/>
        <v/>
      </c>
      <c r="FG474" s="71" t="str">
        <f t="shared" si="7060"/>
        <v/>
      </c>
      <c r="FH474" s="71" t="str">
        <f t="shared" si="7061"/>
        <v/>
      </c>
      <c r="FI474" s="71" t="str">
        <f t="shared" si="7062"/>
        <v/>
      </c>
      <c r="FJ474" s="71" t="str">
        <f t="shared" si="7063"/>
        <v/>
      </c>
      <c r="FK474" s="71" t="str">
        <f t="shared" si="7064"/>
        <v/>
      </c>
      <c r="FL474" s="71" t="str">
        <f t="shared" si="7065"/>
        <v/>
      </c>
      <c r="FM474" s="71" t="str">
        <f t="shared" si="7066"/>
        <v/>
      </c>
      <c r="FN474" s="71" t="str">
        <f t="shared" si="7067"/>
        <v/>
      </c>
      <c r="FO474" s="71" t="str">
        <f t="shared" si="7068"/>
        <v/>
      </c>
      <c r="FP474" s="71" t="str">
        <f t="shared" si="7069"/>
        <v/>
      </c>
      <c r="FQ474" s="71" t="str">
        <f t="shared" si="7070"/>
        <v/>
      </c>
      <c r="FR474" s="71" t="str">
        <f t="shared" si="7071"/>
        <v/>
      </c>
      <c r="FS474" s="71" t="str">
        <f t="shared" si="7072"/>
        <v/>
      </c>
    </row>
    <row r="475" spans="1:175" ht="16.5">
      <c r="A475" s="72"/>
      <c r="B475" s="154" t="s">
        <v>1487</v>
      </c>
      <c r="C475" s="188" t="str">
        <f>"兑换："&amp;VLOOKUP(I475,B17:U474,2,FALSE)</f>
        <v>兑换：|CffBF00FF稀有宝物箱|r</v>
      </c>
      <c r="F475" s="72">
        <v>20</v>
      </c>
      <c r="I475" s="101" t="s">
        <v>1267</v>
      </c>
      <c r="T475" s="158" t="str">
        <f>"|cffffcc00需求：|r钻石x"&amp;F475&amp;"|n|n"&amp;VLOOKUP(I475,B17:U474,19,FALSE)</f>
        <v>|cffffcc00需求：|r钻石x20|n|n使用后自选一个|CffBF00FF稀有品质宝物|r</v>
      </c>
      <c r="U475" s="85" t="str">
        <f>VLOOKUP(I475,B17:U474,20,FALSE)</f>
        <v>ReplaceableTextures\\CommandButtons\\BTNIND1.blp</v>
      </c>
      <c r="CN475" s="70" t="str">
        <f t="shared" si="6997"/>
        <v>InitUnitState('IL4F',,,,,,,,,,)</v>
      </c>
      <c r="CO475" s="70" t="str">
        <f t="shared" si="6998"/>
        <v>InitUnitNormal('IL4F',,,,,,,,,,)</v>
      </c>
      <c r="CP475" s="70" t="str">
        <f t="shared" si="6999"/>
        <v>InitUnitMagic('IL4F',,,,,,,,,,)</v>
      </c>
      <c r="CQ475" s="70" t="str">
        <f t="shared" si="7000"/>
        <v>InitUnitAdd('IL4F',,,,,,,,,,)</v>
      </c>
      <c r="CR475" s="70" t="str">
        <f t="shared" si="7001"/>
        <v>InitEquipData('IL4F',,"",,IP08,20,,'','','','','','',"ReplaceableTextures\\CommandButtons\\BTNIND2.blp")</v>
      </c>
      <c r="CU475" s="61" t="str">
        <f t="shared" si="7002"/>
        <v>|n</v>
      </c>
      <c r="CV475" s="61" t="str">
        <f t="shared" si="6919"/>
        <v>|cffffcc00需求：|r钻石x20|n|n使用后自选一个|CffBF00FF稀有品质宝物|r</v>
      </c>
      <c r="CW475" s="60"/>
      <c r="CX475" s="60"/>
      <c r="CY475" s="60"/>
      <c r="CZ475" s="60"/>
      <c r="DA475" s="60"/>
      <c r="DB475" s="71" t="str">
        <f t="shared" si="7003"/>
        <v/>
      </c>
      <c r="DC475" s="71" t="str">
        <f t="shared" si="7004"/>
        <v/>
      </c>
      <c r="DD475" s="71" t="str">
        <f t="shared" si="7005"/>
        <v/>
      </c>
      <c r="DE475" s="71" t="str">
        <f t="shared" si="7006"/>
        <v/>
      </c>
      <c r="DF475" s="71" t="str">
        <f t="shared" si="7007"/>
        <v/>
      </c>
      <c r="DG475" s="71" t="str">
        <f t="shared" si="7008"/>
        <v/>
      </c>
      <c r="DH475" s="71" t="str">
        <f t="shared" si="7009"/>
        <v/>
      </c>
      <c r="DI475" s="71" t="str">
        <f t="shared" si="7010"/>
        <v/>
      </c>
      <c r="DJ475" s="71" t="str">
        <f t="shared" si="7011"/>
        <v/>
      </c>
      <c r="DK475" s="71" t="str">
        <f t="shared" si="7012"/>
        <v/>
      </c>
      <c r="DL475" s="71" t="str">
        <f t="shared" si="7013"/>
        <v/>
      </c>
      <c r="DM475" s="71" t="str">
        <f t="shared" si="7014"/>
        <v/>
      </c>
      <c r="DN475" s="71" t="str">
        <f t="shared" si="7015"/>
        <v/>
      </c>
      <c r="DO475" s="71" t="str">
        <f t="shared" si="7016"/>
        <v/>
      </c>
      <c r="DP475" s="71" t="str">
        <f t="shared" si="7017"/>
        <v/>
      </c>
      <c r="DQ475" s="71" t="str">
        <f t="shared" si="7018"/>
        <v/>
      </c>
      <c r="DR475" s="71" t="str">
        <f t="shared" si="7019"/>
        <v/>
      </c>
      <c r="DS475" s="71" t="str">
        <f t="shared" si="7020"/>
        <v/>
      </c>
      <c r="DT475" s="71" t="str">
        <f t="shared" si="7021"/>
        <v/>
      </c>
      <c r="DU475" s="71" t="str">
        <f t="shared" si="7022"/>
        <v/>
      </c>
      <c r="DV475" s="71" t="str">
        <f t="shared" si="7023"/>
        <v/>
      </c>
      <c r="DW475" s="71" t="str">
        <f t="shared" si="7024"/>
        <v/>
      </c>
      <c r="DX475" s="71" t="str">
        <f t="shared" si="7025"/>
        <v/>
      </c>
      <c r="DY475" s="71" t="str">
        <f t="shared" si="7026"/>
        <v/>
      </c>
      <c r="DZ475" s="71" t="str">
        <f t="shared" si="7027"/>
        <v/>
      </c>
      <c r="EA475" s="71" t="str">
        <f t="shared" si="7028"/>
        <v/>
      </c>
      <c r="EB475" s="71" t="str">
        <f t="shared" si="7029"/>
        <v/>
      </c>
      <c r="EC475" s="71" t="str">
        <f t="shared" si="7030"/>
        <v/>
      </c>
      <c r="ED475" s="71" t="str">
        <f t="shared" si="7031"/>
        <v/>
      </c>
      <c r="EE475" s="71" t="str">
        <f t="shared" si="7032"/>
        <v/>
      </c>
      <c r="EF475" s="71" t="str">
        <f t="shared" si="7033"/>
        <v/>
      </c>
      <c r="EG475" s="71" t="str">
        <f t="shared" si="7034"/>
        <v/>
      </c>
      <c r="EH475" s="71" t="str">
        <f t="shared" si="7035"/>
        <v/>
      </c>
      <c r="EI475" s="71" t="str">
        <f t="shared" si="7036"/>
        <v/>
      </c>
      <c r="EJ475" s="71" t="str">
        <f t="shared" si="7037"/>
        <v/>
      </c>
      <c r="EK475" s="71" t="str">
        <f t="shared" si="7038"/>
        <v/>
      </c>
      <c r="EL475" s="71" t="str">
        <f t="shared" si="7039"/>
        <v/>
      </c>
      <c r="EM475" s="71" t="str">
        <f t="shared" si="7040"/>
        <v/>
      </c>
      <c r="EN475" s="71" t="str">
        <f t="shared" si="7041"/>
        <v/>
      </c>
      <c r="EO475" s="71" t="str">
        <f t="shared" si="7042"/>
        <v/>
      </c>
      <c r="EP475" s="71" t="str">
        <f t="shared" si="7043"/>
        <v/>
      </c>
      <c r="EQ475" s="71" t="str">
        <f t="shared" si="7044"/>
        <v/>
      </c>
      <c r="ER475" s="71" t="str">
        <f t="shared" si="7045"/>
        <v/>
      </c>
      <c r="ES475" s="71" t="str">
        <f t="shared" si="7046"/>
        <v/>
      </c>
      <c r="ET475" s="71" t="str">
        <f t="shared" si="7047"/>
        <v/>
      </c>
      <c r="EU475" s="71" t="str">
        <f t="shared" si="7048"/>
        <v/>
      </c>
      <c r="EV475" s="71" t="str">
        <f t="shared" si="7049"/>
        <v/>
      </c>
      <c r="EW475" s="71" t="str">
        <f t="shared" si="7050"/>
        <v/>
      </c>
      <c r="EX475" s="71" t="str">
        <f t="shared" si="7051"/>
        <v/>
      </c>
      <c r="EY475" s="71" t="str">
        <f t="shared" si="7052"/>
        <v/>
      </c>
      <c r="EZ475" s="71" t="str">
        <f t="shared" si="7053"/>
        <v/>
      </c>
      <c r="FA475" s="71" t="str">
        <f t="shared" si="7054"/>
        <v/>
      </c>
      <c r="FB475" s="71" t="str">
        <f t="shared" si="7055"/>
        <v/>
      </c>
      <c r="FC475" s="71" t="str">
        <f t="shared" si="7056"/>
        <v/>
      </c>
      <c r="FD475" s="71" t="str">
        <f t="shared" si="7057"/>
        <v/>
      </c>
      <c r="FE475" s="71" t="str">
        <f t="shared" si="7058"/>
        <v/>
      </c>
      <c r="FF475" s="71" t="str">
        <f t="shared" si="7059"/>
        <v/>
      </c>
      <c r="FG475" s="71" t="str">
        <f t="shared" si="7060"/>
        <v/>
      </c>
      <c r="FH475" s="71" t="str">
        <f t="shared" si="7061"/>
        <v/>
      </c>
      <c r="FI475" s="71" t="str">
        <f t="shared" si="7062"/>
        <v/>
      </c>
      <c r="FJ475" s="71" t="str">
        <f t="shared" si="7063"/>
        <v/>
      </c>
      <c r="FK475" s="71" t="str">
        <f t="shared" si="7064"/>
        <v/>
      </c>
      <c r="FL475" s="71" t="str">
        <f t="shared" si="7065"/>
        <v/>
      </c>
      <c r="FM475" s="71" t="str">
        <f t="shared" si="7066"/>
        <v/>
      </c>
      <c r="FN475" s="71" t="str">
        <f t="shared" si="7067"/>
        <v/>
      </c>
      <c r="FO475" s="71" t="str">
        <f t="shared" si="7068"/>
        <v/>
      </c>
      <c r="FP475" s="71" t="str">
        <f t="shared" si="7069"/>
        <v/>
      </c>
      <c r="FQ475" s="71" t="str">
        <f t="shared" si="7070"/>
        <v/>
      </c>
      <c r="FR475" s="71" t="str">
        <f t="shared" si="7071"/>
        <v/>
      </c>
      <c r="FS475" s="71" t="str">
        <f t="shared" si="7072"/>
        <v/>
      </c>
    </row>
    <row r="476" spans="1:175" ht="16.5">
      <c r="A476" s="72"/>
      <c r="B476" s="154" t="s">
        <v>1488</v>
      </c>
      <c r="C476" s="188" t="str">
        <f>"兑换："&amp;VLOOKUP(I476,B18:U475,2,FALSE)</f>
        <v>兑换：|CffFFD24D刻印宝箱|r</v>
      </c>
      <c r="F476" s="72">
        <v>30</v>
      </c>
      <c r="I476" s="101" t="s">
        <v>1268</v>
      </c>
      <c r="T476" s="158" t="str">
        <f>"|cffffcc00需求：|r钻石x"&amp;F476&amp;"|n|n"&amp;VLOOKUP(I476,B18:U475,19,FALSE)</f>
        <v>|cffffcc00需求：|r钻石x30|n|n使用后自选一个|CffFFD24D宝物刻印|r</v>
      </c>
      <c r="U476" s="85" t="str">
        <f>VLOOKUP(I476,B18:U475,20,FALSE)</f>
        <v>ReplaceableTextures\\CommandButtons\\BTNIND2.blp</v>
      </c>
      <c r="CN476" s="70" t="str">
        <f t="shared" si="6997"/>
        <v>InitUnitState('IL4G',,,,,,,,,,)</v>
      </c>
      <c r="CO476" s="70" t="str">
        <f t="shared" si="6998"/>
        <v>InitUnitNormal('IL4G',,,,,,,,,,)</v>
      </c>
      <c r="CP476" s="70" t="str">
        <f t="shared" si="6999"/>
        <v>InitUnitMagic('IL4G',,,,,,,,,,)</v>
      </c>
      <c r="CQ476" s="70" t="str">
        <f t="shared" si="7000"/>
        <v>InitUnitAdd('IL4G',,,,,,,,,,)</v>
      </c>
      <c r="CR476" s="70" t="str">
        <f t="shared" si="7001"/>
        <v>InitEquipData('IL4G',,"",,IP09,30,,'','','','','','',"")</v>
      </c>
      <c r="CU476" s="61" t="str">
        <f t="shared" si="7002"/>
        <v>|n</v>
      </c>
      <c r="CV476" s="61" t="str">
        <f t="shared" si="6919"/>
        <v>|cffffcc00需求：|r钻石x30|n|n使用后自选一个|CffFFD24D宝物刻印|r</v>
      </c>
      <c r="CW476" s="60"/>
      <c r="CX476" s="60"/>
      <c r="CY476" s="60"/>
      <c r="CZ476" s="60"/>
      <c r="DA476" s="60"/>
      <c r="DB476" s="71" t="str">
        <f t="shared" si="7003"/>
        <v/>
      </c>
      <c r="DC476" s="71" t="str">
        <f t="shared" si="7004"/>
        <v/>
      </c>
      <c r="DD476" s="71" t="str">
        <f t="shared" si="7005"/>
        <v/>
      </c>
      <c r="DE476" s="71" t="str">
        <f t="shared" si="7006"/>
        <v/>
      </c>
      <c r="DF476" s="71" t="str">
        <f t="shared" si="7007"/>
        <v/>
      </c>
      <c r="DG476" s="71" t="str">
        <f t="shared" si="7008"/>
        <v/>
      </c>
      <c r="DH476" s="71" t="str">
        <f t="shared" si="7009"/>
        <v/>
      </c>
      <c r="DI476" s="71" t="str">
        <f t="shared" si="7010"/>
        <v/>
      </c>
      <c r="DJ476" s="71" t="str">
        <f t="shared" si="7011"/>
        <v/>
      </c>
      <c r="DK476" s="71" t="str">
        <f t="shared" si="7012"/>
        <v/>
      </c>
      <c r="DL476" s="71" t="str">
        <f t="shared" si="7013"/>
        <v/>
      </c>
      <c r="DM476" s="71" t="str">
        <f t="shared" si="7014"/>
        <v/>
      </c>
      <c r="DN476" s="71" t="str">
        <f t="shared" si="7015"/>
        <v/>
      </c>
      <c r="DO476" s="71" t="str">
        <f t="shared" si="7016"/>
        <v/>
      </c>
      <c r="DP476" s="71" t="str">
        <f t="shared" si="7017"/>
        <v/>
      </c>
      <c r="DQ476" s="71" t="str">
        <f t="shared" si="7018"/>
        <v/>
      </c>
      <c r="DR476" s="71" t="str">
        <f t="shared" si="7019"/>
        <v/>
      </c>
      <c r="DS476" s="71" t="str">
        <f t="shared" si="7020"/>
        <v/>
      </c>
      <c r="DT476" s="71" t="str">
        <f t="shared" si="7021"/>
        <v/>
      </c>
      <c r="DU476" s="71" t="str">
        <f t="shared" si="7022"/>
        <v/>
      </c>
      <c r="DV476" s="71" t="str">
        <f t="shared" si="7023"/>
        <v/>
      </c>
      <c r="DW476" s="71" t="str">
        <f t="shared" si="7024"/>
        <v/>
      </c>
      <c r="DX476" s="71" t="str">
        <f t="shared" si="7025"/>
        <v/>
      </c>
      <c r="DY476" s="71" t="str">
        <f t="shared" si="7026"/>
        <v/>
      </c>
      <c r="DZ476" s="71" t="str">
        <f t="shared" si="7027"/>
        <v/>
      </c>
      <c r="EA476" s="71" t="str">
        <f t="shared" si="7028"/>
        <v/>
      </c>
      <c r="EB476" s="71" t="str">
        <f t="shared" si="7029"/>
        <v/>
      </c>
      <c r="EC476" s="71" t="str">
        <f t="shared" si="7030"/>
        <v/>
      </c>
      <c r="ED476" s="71" t="str">
        <f t="shared" si="7031"/>
        <v/>
      </c>
      <c r="EE476" s="71" t="str">
        <f t="shared" si="7032"/>
        <v/>
      </c>
      <c r="EF476" s="71" t="str">
        <f t="shared" si="7033"/>
        <v/>
      </c>
      <c r="EG476" s="71" t="str">
        <f t="shared" si="7034"/>
        <v/>
      </c>
      <c r="EH476" s="71" t="str">
        <f t="shared" si="7035"/>
        <v/>
      </c>
      <c r="EI476" s="71" t="str">
        <f t="shared" si="7036"/>
        <v/>
      </c>
      <c r="EJ476" s="71" t="str">
        <f t="shared" si="7037"/>
        <v/>
      </c>
      <c r="EK476" s="71" t="str">
        <f t="shared" si="7038"/>
        <v/>
      </c>
      <c r="EL476" s="71" t="str">
        <f t="shared" si="7039"/>
        <v/>
      </c>
      <c r="EM476" s="71" t="str">
        <f t="shared" si="7040"/>
        <v/>
      </c>
      <c r="EN476" s="71" t="str">
        <f t="shared" si="7041"/>
        <v/>
      </c>
      <c r="EO476" s="71" t="str">
        <f t="shared" si="7042"/>
        <v/>
      </c>
      <c r="EP476" s="71" t="str">
        <f t="shared" si="7043"/>
        <v/>
      </c>
      <c r="EQ476" s="71" t="str">
        <f t="shared" si="7044"/>
        <v/>
      </c>
      <c r="ER476" s="71" t="str">
        <f t="shared" si="7045"/>
        <v/>
      </c>
      <c r="ES476" s="71" t="str">
        <f t="shared" si="7046"/>
        <v/>
      </c>
      <c r="ET476" s="71" t="str">
        <f t="shared" si="7047"/>
        <v/>
      </c>
      <c r="EU476" s="71" t="str">
        <f t="shared" si="7048"/>
        <v/>
      </c>
      <c r="EV476" s="71" t="str">
        <f t="shared" si="7049"/>
        <v/>
      </c>
      <c r="EW476" s="71" t="str">
        <f t="shared" si="7050"/>
        <v/>
      </c>
      <c r="EX476" s="71" t="str">
        <f t="shared" si="7051"/>
        <v/>
      </c>
      <c r="EY476" s="71" t="str">
        <f t="shared" si="7052"/>
        <v/>
      </c>
      <c r="EZ476" s="71" t="str">
        <f t="shared" si="7053"/>
        <v/>
      </c>
      <c r="FA476" s="71" t="str">
        <f t="shared" si="7054"/>
        <v/>
      </c>
      <c r="FB476" s="71" t="str">
        <f t="shared" si="7055"/>
        <v/>
      </c>
      <c r="FC476" s="71" t="str">
        <f t="shared" si="7056"/>
        <v/>
      </c>
      <c r="FD476" s="71" t="str">
        <f t="shared" si="7057"/>
        <v/>
      </c>
      <c r="FE476" s="71" t="str">
        <f t="shared" si="7058"/>
        <v/>
      </c>
      <c r="FF476" s="71" t="str">
        <f t="shared" si="7059"/>
        <v/>
      </c>
      <c r="FG476" s="71" t="str">
        <f t="shared" si="7060"/>
        <v/>
      </c>
      <c r="FH476" s="71" t="str">
        <f t="shared" si="7061"/>
        <v/>
      </c>
      <c r="FI476" s="71" t="str">
        <f t="shared" si="7062"/>
        <v/>
      </c>
      <c r="FJ476" s="71" t="str">
        <f t="shared" si="7063"/>
        <v/>
      </c>
      <c r="FK476" s="71" t="str">
        <f t="shared" si="7064"/>
        <v/>
      </c>
      <c r="FL476" s="71" t="str">
        <f t="shared" si="7065"/>
        <v/>
      </c>
      <c r="FM476" s="71" t="str">
        <f t="shared" si="7066"/>
        <v/>
      </c>
      <c r="FN476" s="71" t="str">
        <f t="shared" si="7067"/>
        <v/>
      </c>
      <c r="FO476" s="71" t="str">
        <f t="shared" si="7068"/>
        <v/>
      </c>
      <c r="FP476" s="71" t="str">
        <f t="shared" si="7069"/>
        <v/>
      </c>
      <c r="FQ476" s="71" t="str">
        <f t="shared" si="7070"/>
        <v/>
      </c>
      <c r="FR476" s="71" t="str">
        <f t="shared" si="7071"/>
        <v/>
      </c>
      <c r="FS476" s="71" t="str">
        <f t="shared" si="7072"/>
        <v/>
      </c>
    </row>
    <row r="477" spans="1:175" ht="16.5">
      <c r="A477" s="72"/>
      <c r="B477" s="154"/>
      <c r="CN477" s="70" t="str">
        <f t="shared" si="6997"/>
        <v>InitUnitState('',,,,,,,,,,)</v>
      </c>
      <c r="CO477" s="70" t="str">
        <f t="shared" si="6998"/>
        <v>InitUnitNormal('',,,,,,,,,,)</v>
      </c>
      <c r="CP477" s="70" t="str">
        <f t="shared" si="6999"/>
        <v>InitUnitMagic('',,,,,,,,,,)</v>
      </c>
      <c r="CQ477" s="70" t="str">
        <f t="shared" si="7000"/>
        <v>InitUnitAdd('',,,,,,,,,,)</v>
      </c>
      <c r="CR477" s="70" t="str">
        <f t="shared" si="7001"/>
        <v>InitEquipData('',,"",,,,,'','','','','','',"")</v>
      </c>
      <c r="CU477" s="61" t="str">
        <f t="shared" ref="CU477:CU515" si="7155">CONCATENATE(DB477,DC477,DD477,DE477,DF477,DG477,DH477,DI477,DJ477,DK477,DL477,DM477,DN477,DO477,DP477,DQ477,DR477,DS477,DT477,DU477,DV477,DW477,DX477,DY477,DZ477,EA477,EB477,EC477,ED477,EE477,EF477,EG477,EH477,EI477,EJ477,EK477,EL477,EM477,EN477,EO477,EP477&amp;"|n")</f>
        <v>|n</v>
      </c>
      <c r="CW477" s="60"/>
      <c r="CX477" s="60"/>
      <c r="CY477" s="60"/>
      <c r="CZ477" s="60"/>
      <c r="DA477" s="60"/>
      <c r="DB477" s="71" t="str">
        <f t="shared" si="7003"/>
        <v/>
      </c>
      <c r="DC477" s="71" t="str">
        <f t="shared" si="7004"/>
        <v/>
      </c>
      <c r="DD477" s="71" t="str">
        <f t="shared" si="7005"/>
        <v/>
      </c>
      <c r="DE477" s="71" t="str">
        <f t="shared" si="7006"/>
        <v/>
      </c>
      <c r="DF477" s="71" t="str">
        <f t="shared" si="7007"/>
        <v/>
      </c>
      <c r="DG477" s="71" t="str">
        <f t="shared" si="7008"/>
        <v/>
      </c>
      <c r="DH477" s="71" t="str">
        <f t="shared" si="7009"/>
        <v/>
      </c>
      <c r="DI477" s="71" t="str">
        <f t="shared" si="7010"/>
        <v/>
      </c>
      <c r="DJ477" s="71" t="str">
        <f t="shared" si="7011"/>
        <v/>
      </c>
      <c r="DK477" s="71" t="str">
        <f t="shared" si="7012"/>
        <v/>
      </c>
      <c r="DL477" s="71" t="str">
        <f t="shared" si="7013"/>
        <v/>
      </c>
      <c r="DM477" s="71" t="str">
        <f t="shared" si="7014"/>
        <v/>
      </c>
      <c r="DN477" s="71" t="str">
        <f t="shared" si="7015"/>
        <v/>
      </c>
      <c r="DO477" s="71" t="str">
        <f t="shared" si="7016"/>
        <v/>
      </c>
      <c r="DP477" s="71" t="str">
        <f t="shared" si="7017"/>
        <v/>
      </c>
      <c r="DQ477" s="71" t="str">
        <f t="shared" si="7018"/>
        <v/>
      </c>
      <c r="DR477" s="71" t="str">
        <f t="shared" si="7019"/>
        <v/>
      </c>
      <c r="DS477" s="71" t="str">
        <f t="shared" si="7020"/>
        <v/>
      </c>
      <c r="DT477" s="71" t="str">
        <f t="shared" si="7021"/>
        <v/>
      </c>
      <c r="DU477" s="71" t="str">
        <f t="shared" si="7022"/>
        <v/>
      </c>
      <c r="DV477" s="71" t="str">
        <f t="shared" si="7023"/>
        <v/>
      </c>
      <c r="DW477" s="71" t="str">
        <f t="shared" si="7024"/>
        <v/>
      </c>
      <c r="DX477" s="71" t="str">
        <f t="shared" si="7025"/>
        <v/>
      </c>
      <c r="DY477" s="71" t="str">
        <f t="shared" si="7026"/>
        <v/>
      </c>
      <c r="DZ477" s="71" t="str">
        <f t="shared" si="7027"/>
        <v/>
      </c>
      <c r="EA477" s="71" t="str">
        <f t="shared" si="7028"/>
        <v/>
      </c>
      <c r="EB477" s="71" t="str">
        <f t="shared" si="7029"/>
        <v/>
      </c>
      <c r="EC477" s="71" t="str">
        <f t="shared" si="7030"/>
        <v/>
      </c>
      <c r="ED477" s="71" t="str">
        <f t="shared" si="7031"/>
        <v/>
      </c>
      <c r="EE477" s="71" t="str">
        <f t="shared" si="7032"/>
        <v/>
      </c>
      <c r="EF477" s="71" t="str">
        <f t="shared" si="7033"/>
        <v/>
      </c>
      <c r="EG477" s="71" t="str">
        <f t="shared" si="7034"/>
        <v/>
      </c>
      <c r="EH477" s="71" t="str">
        <f t="shared" si="7035"/>
        <v/>
      </c>
      <c r="EI477" s="71" t="str">
        <f t="shared" si="7036"/>
        <v/>
      </c>
      <c r="EJ477" s="71" t="str">
        <f t="shared" si="7037"/>
        <v/>
      </c>
      <c r="EK477" s="71" t="str">
        <f t="shared" si="7038"/>
        <v/>
      </c>
      <c r="EL477" s="71" t="str">
        <f t="shared" si="7039"/>
        <v/>
      </c>
      <c r="EM477" s="71" t="str">
        <f t="shared" si="7040"/>
        <v/>
      </c>
      <c r="EN477" s="71" t="str">
        <f t="shared" si="7041"/>
        <v/>
      </c>
      <c r="EO477" s="71" t="str">
        <f t="shared" si="7042"/>
        <v/>
      </c>
      <c r="EP477" s="71" t="str">
        <f t="shared" si="7043"/>
        <v/>
      </c>
      <c r="EQ477" s="71" t="str">
        <f t="shared" si="7044"/>
        <v/>
      </c>
      <c r="ER477" s="71" t="str">
        <f t="shared" si="7045"/>
        <v/>
      </c>
      <c r="ES477" s="71" t="str">
        <f t="shared" si="7046"/>
        <v/>
      </c>
      <c r="ET477" s="71" t="str">
        <f t="shared" si="7047"/>
        <v/>
      </c>
      <c r="EU477" s="71" t="str">
        <f t="shared" si="7048"/>
        <v/>
      </c>
      <c r="EV477" s="71" t="str">
        <f t="shared" si="7049"/>
        <v/>
      </c>
      <c r="EW477" s="71" t="str">
        <f t="shared" si="7050"/>
        <v/>
      </c>
      <c r="EX477" s="71" t="str">
        <f t="shared" si="7051"/>
        <v/>
      </c>
      <c r="EY477" s="71" t="str">
        <f t="shared" si="7052"/>
        <v/>
      </c>
      <c r="EZ477" s="71" t="str">
        <f t="shared" si="7053"/>
        <v/>
      </c>
      <c r="FA477" s="71" t="str">
        <f t="shared" si="7054"/>
        <v/>
      </c>
      <c r="FB477" s="71" t="str">
        <f t="shared" si="7055"/>
        <v/>
      </c>
      <c r="FC477" s="71" t="str">
        <f t="shared" si="7056"/>
        <v/>
      </c>
      <c r="FD477" s="71" t="str">
        <f t="shared" si="7057"/>
        <v/>
      </c>
      <c r="FE477" s="71" t="str">
        <f t="shared" si="7058"/>
        <v/>
      </c>
      <c r="FF477" s="71" t="str">
        <f t="shared" si="7059"/>
        <v/>
      </c>
      <c r="FG477" s="71" t="str">
        <f t="shared" si="7060"/>
        <v/>
      </c>
      <c r="FH477" s="71" t="str">
        <f t="shared" si="7061"/>
        <v/>
      </c>
      <c r="FI477" s="71" t="str">
        <f t="shared" si="7062"/>
        <v/>
      </c>
      <c r="FJ477" s="71" t="str">
        <f t="shared" si="7063"/>
        <v/>
      </c>
      <c r="FK477" s="71" t="str">
        <f t="shared" si="7064"/>
        <v/>
      </c>
      <c r="FL477" s="71" t="str">
        <f t="shared" si="7065"/>
        <v/>
      </c>
      <c r="FM477" s="71" t="str">
        <f t="shared" si="7066"/>
        <v/>
      </c>
      <c r="FN477" s="71" t="str">
        <f t="shared" si="7067"/>
        <v/>
      </c>
      <c r="FO477" s="71" t="str">
        <f t="shared" si="7068"/>
        <v/>
      </c>
      <c r="FP477" s="71" t="str">
        <f t="shared" si="7069"/>
        <v/>
      </c>
      <c r="FQ477" s="71" t="str">
        <f t="shared" si="7070"/>
        <v/>
      </c>
      <c r="FR477" s="71" t="str">
        <f t="shared" si="7071"/>
        <v/>
      </c>
      <c r="FS477" s="71" t="str">
        <f t="shared" si="7072"/>
        <v/>
      </c>
    </row>
    <row r="478" spans="1:175" ht="16.5">
      <c r="B478" s="154"/>
      <c r="CN478" s="70" t="str">
        <f t="shared" si="6997"/>
        <v>InitUnitState('',,,,,,,,,,)</v>
      </c>
      <c r="CO478" s="70" t="str">
        <f t="shared" si="6998"/>
        <v>InitUnitNormal('',,,,,,,,,,)</v>
      </c>
      <c r="CP478" s="70" t="str">
        <f t="shared" si="6999"/>
        <v>InitUnitMagic('',,,,,,,,,,)</v>
      </c>
      <c r="CQ478" s="70" t="str">
        <f t="shared" si="7000"/>
        <v>InitUnitAdd('',,,,,,,,,,)</v>
      </c>
      <c r="CR478" s="70" t="str">
        <f t="shared" si="7001"/>
        <v>InitEquipData('',,"",,,,,'','','','','','',"")</v>
      </c>
      <c r="CU478" s="61" t="str">
        <f t="shared" si="7155"/>
        <v>|n</v>
      </c>
      <c r="CW478" s="60"/>
      <c r="CX478" s="60"/>
      <c r="CY478" s="60"/>
      <c r="CZ478" s="60"/>
      <c r="DA478" s="60"/>
      <c r="DB478" s="71" t="str">
        <f t="shared" si="7003"/>
        <v/>
      </c>
      <c r="DC478" s="71" t="str">
        <f t="shared" si="7004"/>
        <v/>
      </c>
      <c r="DD478" s="71" t="str">
        <f t="shared" si="7005"/>
        <v/>
      </c>
      <c r="DE478" s="71" t="str">
        <f t="shared" si="7006"/>
        <v/>
      </c>
      <c r="DF478" s="71" t="str">
        <f t="shared" si="7007"/>
        <v/>
      </c>
      <c r="DG478" s="71" t="str">
        <f t="shared" si="7008"/>
        <v/>
      </c>
      <c r="DH478" s="71" t="str">
        <f t="shared" si="7009"/>
        <v/>
      </c>
      <c r="DI478" s="71" t="str">
        <f t="shared" si="7010"/>
        <v/>
      </c>
      <c r="DJ478" s="71" t="str">
        <f t="shared" si="7011"/>
        <v/>
      </c>
      <c r="DK478" s="71" t="str">
        <f t="shared" si="7012"/>
        <v/>
      </c>
      <c r="DL478" s="71" t="str">
        <f t="shared" si="7013"/>
        <v/>
      </c>
      <c r="DM478" s="71" t="str">
        <f t="shared" si="7014"/>
        <v/>
      </c>
      <c r="DN478" s="71" t="str">
        <f t="shared" si="7015"/>
        <v/>
      </c>
      <c r="DO478" s="71" t="str">
        <f t="shared" si="7016"/>
        <v/>
      </c>
      <c r="DP478" s="71" t="str">
        <f t="shared" si="7017"/>
        <v/>
      </c>
      <c r="DQ478" s="71" t="str">
        <f t="shared" si="7018"/>
        <v/>
      </c>
      <c r="DR478" s="71" t="str">
        <f t="shared" si="7019"/>
        <v/>
      </c>
      <c r="DS478" s="71" t="str">
        <f t="shared" si="7020"/>
        <v/>
      </c>
      <c r="DT478" s="71" t="str">
        <f t="shared" si="7021"/>
        <v/>
      </c>
      <c r="DU478" s="71" t="str">
        <f t="shared" si="7022"/>
        <v/>
      </c>
      <c r="DV478" s="71" t="str">
        <f t="shared" si="7023"/>
        <v/>
      </c>
      <c r="DW478" s="71" t="str">
        <f t="shared" si="7024"/>
        <v/>
      </c>
      <c r="DX478" s="71" t="str">
        <f t="shared" si="7025"/>
        <v/>
      </c>
      <c r="DY478" s="71" t="str">
        <f t="shared" si="7026"/>
        <v/>
      </c>
      <c r="DZ478" s="71" t="str">
        <f t="shared" si="7027"/>
        <v/>
      </c>
      <c r="EA478" s="71" t="str">
        <f t="shared" si="7028"/>
        <v/>
      </c>
      <c r="EB478" s="71" t="str">
        <f t="shared" si="7029"/>
        <v/>
      </c>
      <c r="EC478" s="71" t="str">
        <f t="shared" si="7030"/>
        <v/>
      </c>
      <c r="ED478" s="71" t="str">
        <f t="shared" si="7031"/>
        <v/>
      </c>
      <c r="EE478" s="71" t="str">
        <f t="shared" si="7032"/>
        <v/>
      </c>
      <c r="EF478" s="71" t="str">
        <f t="shared" si="7033"/>
        <v/>
      </c>
      <c r="EG478" s="71" t="str">
        <f t="shared" si="7034"/>
        <v/>
      </c>
      <c r="EH478" s="71" t="str">
        <f t="shared" si="7035"/>
        <v/>
      </c>
      <c r="EI478" s="71" t="str">
        <f t="shared" si="7036"/>
        <v/>
      </c>
      <c r="EJ478" s="71" t="str">
        <f t="shared" si="7037"/>
        <v/>
      </c>
      <c r="EK478" s="71" t="str">
        <f t="shared" si="7038"/>
        <v/>
      </c>
      <c r="EL478" s="71" t="str">
        <f t="shared" si="7039"/>
        <v/>
      </c>
      <c r="EM478" s="71" t="str">
        <f t="shared" si="7040"/>
        <v/>
      </c>
      <c r="EN478" s="71" t="str">
        <f t="shared" si="7041"/>
        <v/>
      </c>
      <c r="EO478" s="71" t="str">
        <f t="shared" si="7042"/>
        <v/>
      </c>
      <c r="EP478" s="71" t="str">
        <f t="shared" si="7043"/>
        <v/>
      </c>
      <c r="EQ478" s="71" t="str">
        <f t="shared" si="7044"/>
        <v/>
      </c>
      <c r="ER478" s="71" t="str">
        <f t="shared" si="7045"/>
        <v/>
      </c>
      <c r="ES478" s="71" t="str">
        <f t="shared" si="7046"/>
        <v/>
      </c>
      <c r="ET478" s="71" t="str">
        <f t="shared" si="7047"/>
        <v/>
      </c>
      <c r="EU478" s="71" t="str">
        <f t="shared" si="7048"/>
        <v/>
      </c>
      <c r="EV478" s="71" t="str">
        <f t="shared" si="7049"/>
        <v/>
      </c>
      <c r="EW478" s="71" t="str">
        <f t="shared" si="7050"/>
        <v/>
      </c>
      <c r="EX478" s="71" t="str">
        <f t="shared" si="7051"/>
        <v/>
      </c>
      <c r="EY478" s="71" t="str">
        <f t="shared" si="7052"/>
        <v/>
      </c>
      <c r="EZ478" s="71" t="str">
        <f t="shared" si="7053"/>
        <v/>
      </c>
      <c r="FA478" s="71" t="str">
        <f t="shared" si="7054"/>
        <v/>
      </c>
      <c r="FB478" s="71" t="str">
        <f t="shared" si="7055"/>
        <v/>
      </c>
      <c r="FC478" s="71" t="str">
        <f t="shared" si="7056"/>
        <v/>
      </c>
      <c r="FD478" s="71" t="str">
        <f t="shared" si="7057"/>
        <v/>
      </c>
      <c r="FE478" s="71" t="str">
        <f t="shared" si="7058"/>
        <v/>
      </c>
      <c r="FF478" s="71" t="str">
        <f t="shared" si="7059"/>
        <v/>
      </c>
      <c r="FG478" s="71" t="str">
        <f t="shared" si="7060"/>
        <v/>
      </c>
      <c r="FH478" s="71" t="str">
        <f t="shared" si="7061"/>
        <v/>
      </c>
      <c r="FI478" s="71" t="str">
        <f t="shared" si="7062"/>
        <v/>
      </c>
      <c r="FJ478" s="71" t="str">
        <f t="shared" si="7063"/>
        <v/>
      </c>
      <c r="FK478" s="71" t="str">
        <f t="shared" si="7064"/>
        <v/>
      </c>
      <c r="FL478" s="71" t="str">
        <f t="shared" si="7065"/>
        <v/>
      </c>
      <c r="FM478" s="71" t="str">
        <f t="shared" si="7066"/>
        <v/>
      </c>
      <c r="FN478" s="71" t="str">
        <f t="shared" si="7067"/>
        <v/>
      </c>
      <c r="FO478" s="71" t="str">
        <f t="shared" si="7068"/>
        <v/>
      </c>
      <c r="FP478" s="71" t="str">
        <f t="shared" si="7069"/>
        <v/>
      </c>
      <c r="FQ478" s="71" t="str">
        <f t="shared" si="7070"/>
        <v/>
      </c>
      <c r="FR478" s="71" t="str">
        <f t="shared" si="7071"/>
        <v/>
      </c>
      <c r="FS478" s="71" t="str">
        <f t="shared" si="7072"/>
        <v/>
      </c>
    </row>
    <row r="479" spans="1:175">
      <c r="CN479" s="70" t="str">
        <f t="shared" si="6997"/>
        <v>InitUnitState('',,,,,,,,,,)</v>
      </c>
      <c r="CO479" s="70" t="str">
        <f t="shared" si="6998"/>
        <v>InitUnitNormal('',,,,,,,,,,)</v>
      </c>
      <c r="CP479" s="70" t="str">
        <f t="shared" si="6999"/>
        <v>InitUnitMagic('',,,,,,,,,,)</v>
      </c>
      <c r="CQ479" s="70" t="str">
        <f t="shared" si="7000"/>
        <v>InitUnitAdd('',,,,,,,,,,)</v>
      </c>
      <c r="CR479" s="70" t="str">
        <f t="shared" si="7001"/>
        <v>InitEquipData('',,"",,,,,'','','','','','',"")</v>
      </c>
      <c r="CU479" s="61" t="str">
        <f t="shared" si="7155"/>
        <v>|n</v>
      </c>
      <c r="CW479" s="60"/>
      <c r="CX479" s="60"/>
      <c r="CY479" s="60"/>
      <c r="CZ479" s="60"/>
      <c r="DA479" s="60"/>
      <c r="DB479" s="71" t="str">
        <f t="shared" si="7003"/>
        <v/>
      </c>
      <c r="DC479" s="71" t="str">
        <f t="shared" si="7004"/>
        <v/>
      </c>
      <c r="DD479" s="71" t="str">
        <f t="shared" si="7005"/>
        <v/>
      </c>
      <c r="DE479" s="71" t="str">
        <f t="shared" si="7006"/>
        <v/>
      </c>
      <c r="DF479" s="71" t="str">
        <f t="shared" si="7007"/>
        <v/>
      </c>
      <c r="DG479" s="71" t="str">
        <f t="shared" si="7008"/>
        <v/>
      </c>
      <c r="DH479" s="71" t="str">
        <f t="shared" si="7009"/>
        <v/>
      </c>
      <c r="DI479" s="71" t="str">
        <f t="shared" si="7010"/>
        <v/>
      </c>
      <c r="DJ479" s="71" t="str">
        <f t="shared" si="7011"/>
        <v/>
      </c>
      <c r="DK479" s="71" t="str">
        <f t="shared" si="7012"/>
        <v/>
      </c>
      <c r="DL479" s="71" t="str">
        <f t="shared" si="7013"/>
        <v/>
      </c>
      <c r="DM479" s="71" t="str">
        <f t="shared" si="7014"/>
        <v/>
      </c>
      <c r="DN479" s="71" t="str">
        <f t="shared" si="7015"/>
        <v/>
      </c>
      <c r="DO479" s="71" t="str">
        <f t="shared" si="7016"/>
        <v/>
      </c>
      <c r="DP479" s="71" t="str">
        <f t="shared" si="7017"/>
        <v/>
      </c>
      <c r="DQ479" s="71" t="str">
        <f t="shared" si="7018"/>
        <v/>
      </c>
      <c r="DR479" s="71" t="str">
        <f t="shared" si="7019"/>
        <v/>
      </c>
      <c r="DS479" s="71" t="str">
        <f t="shared" si="7020"/>
        <v/>
      </c>
      <c r="DT479" s="71" t="str">
        <f t="shared" si="7021"/>
        <v/>
      </c>
      <c r="DU479" s="71" t="str">
        <f t="shared" si="7022"/>
        <v/>
      </c>
      <c r="DV479" s="71" t="str">
        <f t="shared" si="7023"/>
        <v/>
      </c>
      <c r="DW479" s="71" t="str">
        <f t="shared" si="7024"/>
        <v/>
      </c>
      <c r="DX479" s="71" t="str">
        <f t="shared" si="7025"/>
        <v/>
      </c>
      <c r="DY479" s="71" t="str">
        <f t="shared" si="7026"/>
        <v/>
      </c>
      <c r="DZ479" s="71" t="str">
        <f t="shared" si="7027"/>
        <v/>
      </c>
      <c r="EA479" s="71" t="str">
        <f t="shared" si="7028"/>
        <v/>
      </c>
      <c r="EB479" s="71" t="str">
        <f t="shared" si="7029"/>
        <v/>
      </c>
      <c r="EC479" s="71" t="str">
        <f t="shared" si="7030"/>
        <v/>
      </c>
      <c r="ED479" s="71" t="str">
        <f t="shared" si="7031"/>
        <v/>
      </c>
      <c r="EE479" s="71" t="str">
        <f t="shared" si="7032"/>
        <v/>
      </c>
      <c r="EF479" s="71" t="str">
        <f t="shared" si="7033"/>
        <v/>
      </c>
      <c r="EG479" s="71" t="str">
        <f t="shared" si="7034"/>
        <v/>
      </c>
      <c r="EH479" s="71" t="str">
        <f t="shared" si="7035"/>
        <v/>
      </c>
      <c r="EI479" s="71" t="str">
        <f t="shared" si="7036"/>
        <v/>
      </c>
      <c r="EJ479" s="71" t="str">
        <f t="shared" si="7037"/>
        <v/>
      </c>
      <c r="EK479" s="71" t="str">
        <f t="shared" si="7038"/>
        <v/>
      </c>
      <c r="EL479" s="71" t="str">
        <f t="shared" si="7039"/>
        <v/>
      </c>
      <c r="EM479" s="71" t="str">
        <f t="shared" si="7040"/>
        <v/>
      </c>
      <c r="EN479" s="71" t="str">
        <f t="shared" si="7041"/>
        <v/>
      </c>
      <c r="EO479" s="71" t="str">
        <f t="shared" si="7042"/>
        <v/>
      </c>
      <c r="EP479" s="71" t="str">
        <f t="shared" si="7043"/>
        <v/>
      </c>
      <c r="EQ479" s="71" t="str">
        <f t="shared" si="7044"/>
        <v/>
      </c>
      <c r="ER479" s="71" t="str">
        <f t="shared" si="7045"/>
        <v/>
      </c>
      <c r="ES479" s="71" t="str">
        <f t="shared" si="7046"/>
        <v/>
      </c>
      <c r="ET479" s="71" t="str">
        <f t="shared" si="7047"/>
        <v/>
      </c>
      <c r="EU479" s="71" t="str">
        <f t="shared" si="7048"/>
        <v/>
      </c>
      <c r="EV479" s="71" t="str">
        <f t="shared" si="7049"/>
        <v/>
      </c>
      <c r="EW479" s="71" t="str">
        <f t="shared" si="7050"/>
        <v/>
      </c>
      <c r="EX479" s="71" t="str">
        <f t="shared" si="7051"/>
        <v/>
      </c>
      <c r="EY479" s="71" t="str">
        <f t="shared" si="7052"/>
        <v/>
      </c>
      <c r="EZ479" s="71" t="str">
        <f t="shared" si="7053"/>
        <v/>
      </c>
      <c r="FA479" s="71" t="str">
        <f t="shared" si="7054"/>
        <v/>
      </c>
      <c r="FB479" s="71" t="str">
        <f t="shared" si="7055"/>
        <v/>
      </c>
      <c r="FC479" s="71" t="str">
        <f t="shared" si="7056"/>
        <v/>
      </c>
      <c r="FD479" s="71" t="str">
        <f t="shared" si="7057"/>
        <v/>
      </c>
      <c r="FE479" s="71" t="str">
        <f t="shared" si="7058"/>
        <v/>
      </c>
      <c r="FF479" s="71" t="str">
        <f t="shared" si="7059"/>
        <v/>
      </c>
      <c r="FG479" s="71" t="str">
        <f t="shared" si="7060"/>
        <v/>
      </c>
      <c r="FH479" s="71" t="str">
        <f t="shared" si="7061"/>
        <v/>
      </c>
      <c r="FI479" s="71" t="str">
        <f t="shared" si="7062"/>
        <v/>
      </c>
      <c r="FJ479" s="71" t="str">
        <f t="shared" si="7063"/>
        <v/>
      </c>
      <c r="FK479" s="71" t="str">
        <f t="shared" si="7064"/>
        <v/>
      </c>
      <c r="FL479" s="71" t="str">
        <f t="shared" si="7065"/>
        <v/>
      </c>
      <c r="FM479" s="71" t="str">
        <f t="shared" si="7066"/>
        <v/>
      </c>
      <c r="FN479" s="71" t="str">
        <f t="shared" si="7067"/>
        <v/>
      </c>
      <c r="FO479" s="71" t="str">
        <f t="shared" si="7068"/>
        <v/>
      </c>
      <c r="FP479" s="71" t="str">
        <f t="shared" si="7069"/>
        <v/>
      </c>
      <c r="FQ479" s="71" t="str">
        <f t="shared" si="7070"/>
        <v/>
      </c>
      <c r="FR479" s="71" t="str">
        <f t="shared" si="7071"/>
        <v/>
      </c>
      <c r="FS479" s="71" t="str">
        <f t="shared" si="7072"/>
        <v/>
      </c>
    </row>
    <row r="480" spans="1:175">
      <c r="CN480" s="70" t="str">
        <f t="shared" si="6997"/>
        <v>InitUnitState('',,,,,,,,,,)</v>
      </c>
      <c r="CO480" s="70" t="str">
        <f t="shared" si="6998"/>
        <v>InitUnitNormal('',,,,,,,,,,)</v>
      </c>
      <c r="CP480" s="70" t="str">
        <f t="shared" si="6999"/>
        <v>InitUnitMagic('',,,,,,,,,,)</v>
      </c>
      <c r="CQ480" s="70" t="str">
        <f t="shared" si="7000"/>
        <v>InitUnitAdd('',,,,,,,,,,)</v>
      </c>
      <c r="CR480" s="70" t="str">
        <f t="shared" si="7001"/>
        <v>InitEquipData('',,"",,,,,'','','','','','',"")</v>
      </c>
      <c r="CU480" s="61" t="str">
        <f t="shared" si="7155"/>
        <v>|n</v>
      </c>
      <c r="CW480" s="60"/>
      <c r="CX480" s="60"/>
      <c r="CY480" s="60"/>
      <c r="CZ480" s="60"/>
      <c r="DA480" s="60"/>
      <c r="DB480" s="71" t="str">
        <f t="shared" si="7003"/>
        <v/>
      </c>
      <c r="DC480" s="71" t="str">
        <f t="shared" si="7004"/>
        <v/>
      </c>
      <c r="DD480" s="71" t="str">
        <f t="shared" si="7005"/>
        <v/>
      </c>
      <c r="DE480" s="71" t="str">
        <f t="shared" si="7006"/>
        <v/>
      </c>
      <c r="DF480" s="71" t="str">
        <f t="shared" si="7007"/>
        <v/>
      </c>
      <c r="DG480" s="71" t="str">
        <f t="shared" si="7008"/>
        <v/>
      </c>
      <c r="DH480" s="71" t="str">
        <f t="shared" si="7009"/>
        <v/>
      </c>
      <c r="DI480" s="71" t="str">
        <f t="shared" si="7010"/>
        <v/>
      </c>
      <c r="DJ480" s="71" t="str">
        <f t="shared" si="7011"/>
        <v/>
      </c>
      <c r="DK480" s="71" t="str">
        <f t="shared" si="7012"/>
        <v/>
      </c>
      <c r="DL480" s="71" t="str">
        <f t="shared" si="7013"/>
        <v/>
      </c>
      <c r="DM480" s="71" t="str">
        <f t="shared" si="7014"/>
        <v/>
      </c>
      <c r="DN480" s="71" t="str">
        <f t="shared" si="7015"/>
        <v/>
      </c>
      <c r="DO480" s="71" t="str">
        <f t="shared" si="7016"/>
        <v/>
      </c>
      <c r="DP480" s="71" t="str">
        <f t="shared" si="7017"/>
        <v/>
      </c>
      <c r="DQ480" s="71" t="str">
        <f t="shared" si="7018"/>
        <v/>
      </c>
      <c r="DR480" s="71" t="str">
        <f t="shared" si="7019"/>
        <v/>
      </c>
      <c r="DS480" s="71" t="str">
        <f t="shared" si="7020"/>
        <v/>
      </c>
      <c r="DT480" s="71" t="str">
        <f t="shared" si="7021"/>
        <v/>
      </c>
      <c r="DU480" s="71" t="str">
        <f t="shared" si="7022"/>
        <v/>
      </c>
      <c r="DV480" s="71" t="str">
        <f t="shared" si="7023"/>
        <v/>
      </c>
      <c r="DW480" s="71" t="str">
        <f t="shared" si="7024"/>
        <v/>
      </c>
      <c r="DX480" s="71" t="str">
        <f t="shared" si="7025"/>
        <v/>
      </c>
      <c r="DY480" s="71" t="str">
        <f t="shared" si="7026"/>
        <v/>
      </c>
      <c r="DZ480" s="71" t="str">
        <f t="shared" si="7027"/>
        <v/>
      </c>
      <c r="EA480" s="71" t="str">
        <f t="shared" si="7028"/>
        <v/>
      </c>
      <c r="EB480" s="71" t="str">
        <f t="shared" si="7029"/>
        <v/>
      </c>
      <c r="EC480" s="71" t="str">
        <f t="shared" si="7030"/>
        <v/>
      </c>
      <c r="ED480" s="71" t="str">
        <f t="shared" si="7031"/>
        <v/>
      </c>
      <c r="EE480" s="71" t="str">
        <f t="shared" si="7032"/>
        <v/>
      </c>
      <c r="EF480" s="71" t="str">
        <f t="shared" si="7033"/>
        <v/>
      </c>
      <c r="EG480" s="71" t="str">
        <f t="shared" si="7034"/>
        <v/>
      </c>
      <c r="EH480" s="71" t="str">
        <f t="shared" si="7035"/>
        <v/>
      </c>
      <c r="EI480" s="71" t="str">
        <f t="shared" si="7036"/>
        <v/>
      </c>
      <c r="EJ480" s="71" t="str">
        <f t="shared" si="7037"/>
        <v/>
      </c>
      <c r="EK480" s="71" t="str">
        <f t="shared" si="7038"/>
        <v/>
      </c>
      <c r="EL480" s="71" t="str">
        <f t="shared" si="7039"/>
        <v/>
      </c>
      <c r="EM480" s="71" t="str">
        <f t="shared" si="7040"/>
        <v/>
      </c>
      <c r="EN480" s="71" t="str">
        <f t="shared" si="7041"/>
        <v/>
      </c>
      <c r="EO480" s="71" t="str">
        <f t="shared" si="7042"/>
        <v/>
      </c>
      <c r="EP480" s="71" t="str">
        <f t="shared" si="7043"/>
        <v/>
      </c>
      <c r="EQ480" s="71" t="str">
        <f t="shared" si="7044"/>
        <v/>
      </c>
      <c r="ER480" s="71" t="str">
        <f t="shared" si="7045"/>
        <v/>
      </c>
      <c r="ES480" s="71" t="str">
        <f t="shared" si="7046"/>
        <v/>
      </c>
      <c r="ET480" s="71" t="str">
        <f t="shared" si="7047"/>
        <v/>
      </c>
      <c r="EU480" s="71" t="str">
        <f t="shared" si="7048"/>
        <v/>
      </c>
      <c r="EV480" s="71" t="str">
        <f t="shared" si="7049"/>
        <v/>
      </c>
      <c r="EW480" s="71" t="str">
        <f t="shared" si="7050"/>
        <v/>
      </c>
      <c r="EX480" s="71" t="str">
        <f t="shared" si="7051"/>
        <v/>
      </c>
      <c r="EY480" s="71" t="str">
        <f t="shared" si="7052"/>
        <v/>
      </c>
      <c r="EZ480" s="71" t="str">
        <f t="shared" si="7053"/>
        <v/>
      </c>
      <c r="FA480" s="71" t="str">
        <f t="shared" si="7054"/>
        <v/>
      </c>
      <c r="FB480" s="71" t="str">
        <f t="shared" si="7055"/>
        <v/>
      </c>
      <c r="FC480" s="71" t="str">
        <f t="shared" si="7056"/>
        <v/>
      </c>
      <c r="FD480" s="71" t="str">
        <f t="shared" si="7057"/>
        <v/>
      </c>
      <c r="FE480" s="71" t="str">
        <f t="shared" si="7058"/>
        <v/>
      </c>
      <c r="FF480" s="71" t="str">
        <f t="shared" si="7059"/>
        <v/>
      </c>
      <c r="FG480" s="71" t="str">
        <f t="shared" si="7060"/>
        <v/>
      </c>
      <c r="FH480" s="71" t="str">
        <f t="shared" si="7061"/>
        <v/>
      </c>
      <c r="FI480" s="71" t="str">
        <f t="shared" si="7062"/>
        <v/>
      </c>
      <c r="FJ480" s="71" t="str">
        <f t="shared" si="7063"/>
        <v/>
      </c>
      <c r="FK480" s="71" t="str">
        <f t="shared" si="7064"/>
        <v/>
      </c>
      <c r="FL480" s="71" t="str">
        <f t="shared" si="7065"/>
        <v/>
      </c>
      <c r="FM480" s="71" t="str">
        <f t="shared" si="7066"/>
        <v/>
      </c>
      <c r="FN480" s="71" t="str">
        <f t="shared" si="7067"/>
        <v/>
      </c>
      <c r="FO480" s="71" t="str">
        <f t="shared" si="7068"/>
        <v/>
      </c>
      <c r="FP480" s="71" t="str">
        <f t="shared" si="7069"/>
        <v/>
      </c>
      <c r="FQ480" s="71" t="str">
        <f t="shared" si="7070"/>
        <v/>
      </c>
      <c r="FR480" s="71" t="str">
        <f t="shared" si="7071"/>
        <v/>
      </c>
      <c r="FS480" s="71" t="str">
        <f t="shared" si="7072"/>
        <v/>
      </c>
    </row>
    <row r="481" spans="92:175">
      <c r="CN481" s="70" t="str">
        <f t="shared" si="6997"/>
        <v>InitUnitState('',,,,,,,,,,)</v>
      </c>
      <c r="CO481" s="70" t="str">
        <f t="shared" si="6998"/>
        <v>InitUnitNormal('',,,,,,,,,,)</v>
      </c>
      <c r="CP481" s="70" t="str">
        <f t="shared" si="6999"/>
        <v>InitUnitMagic('',,,,,,,,,,)</v>
      </c>
      <c r="CQ481" s="70" t="str">
        <f t="shared" si="7000"/>
        <v>InitUnitAdd('',,,,,,,,,,)</v>
      </c>
      <c r="CR481" s="70" t="str">
        <f t="shared" si="7001"/>
        <v>InitEquipData('',,"",,,,,'','','','','','',"")</v>
      </c>
      <c r="CU481" s="61" t="str">
        <f t="shared" si="7155"/>
        <v>|n</v>
      </c>
      <c r="CW481" s="60"/>
      <c r="CX481" s="60"/>
      <c r="CY481" s="60"/>
      <c r="CZ481" s="60"/>
      <c r="DA481" s="60"/>
      <c r="DB481" s="71" t="str">
        <f t="shared" si="7003"/>
        <v/>
      </c>
      <c r="DC481" s="71" t="str">
        <f t="shared" si="7004"/>
        <v/>
      </c>
      <c r="DD481" s="71" t="str">
        <f t="shared" si="7005"/>
        <v/>
      </c>
      <c r="DE481" s="71" t="str">
        <f t="shared" si="7006"/>
        <v/>
      </c>
      <c r="DF481" s="71" t="str">
        <f t="shared" si="7007"/>
        <v/>
      </c>
      <c r="DG481" s="71" t="str">
        <f t="shared" si="7008"/>
        <v/>
      </c>
      <c r="DH481" s="71" t="str">
        <f t="shared" si="7009"/>
        <v/>
      </c>
      <c r="DI481" s="71" t="str">
        <f t="shared" si="7010"/>
        <v/>
      </c>
      <c r="DJ481" s="71" t="str">
        <f t="shared" si="7011"/>
        <v/>
      </c>
      <c r="DK481" s="71" t="str">
        <f t="shared" si="7012"/>
        <v/>
      </c>
      <c r="DL481" s="71" t="str">
        <f t="shared" si="7013"/>
        <v/>
      </c>
      <c r="DM481" s="71" t="str">
        <f t="shared" si="7014"/>
        <v/>
      </c>
      <c r="DN481" s="71" t="str">
        <f t="shared" si="7015"/>
        <v/>
      </c>
      <c r="DO481" s="71" t="str">
        <f t="shared" si="7016"/>
        <v/>
      </c>
      <c r="DP481" s="71" t="str">
        <f t="shared" si="7017"/>
        <v/>
      </c>
      <c r="DQ481" s="71" t="str">
        <f t="shared" si="7018"/>
        <v/>
      </c>
      <c r="DR481" s="71" t="str">
        <f t="shared" si="7019"/>
        <v/>
      </c>
      <c r="DS481" s="71" t="str">
        <f t="shared" si="7020"/>
        <v/>
      </c>
      <c r="DT481" s="71" t="str">
        <f t="shared" si="7021"/>
        <v/>
      </c>
      <c r="DU481" s="71" t="str">
        <f t="shared" si="7022"/>
        <v/>
      </c>
      <c r="DV481" s="71" t="str">
        <f t="shared" si="7023"/>
        <v/>
      </c>
      <c r="DW481" s="71" t="str">
        <f t="shared" si="7024"/>
        <v/>
      </c>
      <c r="DX481" s="71" t="str">
        <f t="shared" si="7025"/>
        <v/>
      </c>
      <c r="DY481" s="71" t="str">
        <f t="shared" si="7026"/>
        <v/>
      </c>
      <c r="DZ481" s="71" t="str">
        <f t="shared" si="7027"/>
        <v/>
      </c>
      <c r="EA481" s="71" t="str">
        <f t="shared" si="7028"/>
        <v/>
      </c>
      <c r="EB481" s="71" t="str">
        <f t="shared" si="7029"/>
        <v/>
      </c>
      <c r="EC481" s="71" t="str">
        <f t="shared" si="7030"/>
        <v/>
      </c>
      <c r="ED481" s="71" t="str">
        <f t="shared" si="7031"/>
        <v/>
      </c>
      <c r="EE481" s="71" t="str">
        <f t="shared" si="7032"/>
        <v/>
      </c>
      <c r="EF481" s="71" t="str">
        <f t="shared" si="7033"/>
        <v/>
      </c>
      <c r="EG481" s="71" t="str">
        <f t="shared" si="7034"/>
        <v/>
      </c>
      <c r="EH481" s="71" t="str">
        <f t="shared" si="7035"/>
        <v/>
      </c>
      <c r="EI481" s="71" t="str">
        <f t="shared" si="7036"/>
        <v/>
      </c>
      <c r="EJ481" s="71" t="str">
        <f t="shared" si="7037"/>
        <v/>
      </c>
      <c r="EK481" s="71" t="str">
        <f t="shared" si="7038"/>
        <v/>
      </c>
      <c r="EL481" s="71" t="str">
        <f t="shared" si="7039"/>
        <v/>
      </c>
      <c r="EM481" s="71" t="str">
        <f t="shared" si="7040"/>
        <v/>
      </c>
      <c r="EN481" s="71" t="str">
        <f t="shared" si="7041"/>
        <v/>
      </c>
      <c r="EO481" s="71" t="str">
        <f t="shared" si="7042"/>
        <v/>
      </c>
      <c r="EP481" s="71" t="str">
        <f t="shared" si="7043"/>
        <v/>
      </c>
      <c r="EQ481" s="71" t="str">
        <f t="shared" si="7044"/>
        <v/>
      </c>
      <c r="ER481" s="71" t="str">
        <f t="shared" si="7045"/>
        <v/>
      </c>
      <c r="ES481" s="71" t="str">
        <f t="shared" si="7046"/>
        <v/>
      </c>
      <c r="ET481" s="71" t="str">
        <f t="shared" si="7047"/>
        <v/>
      </c>
      <c r="EU481" s="71" t="str">
        <f t="shared" si="7048"/>
        <v/>
      </c>
      <c r="EV481" s="71" t="str">
        <f t="shared" si="7049"/>
        <v/>
      </c>
      <c r="EW481" s="71" t="str">
        <f t="shared" si="7050"/>
        <v/>
      </c>
      <c r="EX481" s="71" t="str">
        <f t="shared" si="7051"/>
        <v/>
      </c>
      <c r="EY481" s="71" t="str">
        <f t="shared" si="7052"/>
        <v/>
      </c>
      <c r="EZ481" s="71" t="str">
        <f t="shared" si="7053"/>
        <v/>
      </c>
      <c r="FA481" s="71" t="str">
        <f t="shared" si="7054"/>
        <v/>
      </c>
      <c r="FB481" s="71" t="str">
        <f t="shared" si="7055"/>
        <v/>
      </c>
      <c r="FC481" s="71" t="str">
        <f t="shared" si="7056"/>
        <v/>
      </c>
      <c r="FD481" s="71" t="str">
        <f t="shared" si="7057"/>
        <v/>
      </c>
      <c r="FE481" s="71" t="str">
        <f t="shared" si="7058"/>
        <v/>
      </c>
      <c r="FF481" s="71" t="str">
        <f t="shared" si="7059"/>
        <v/>
      </c>
      <c r="FG481" s="71" t="str">
        <f t="shared" si="7060"/>
        <v/>
      </c>
      <c r="FH481" s="71" t="str">
        <f t="shared" si="7061"/>
        <v/>
      </c>
      <c r="FI481" s="71" t="str">
        <f t="shared" si="7062"/>
        <v/>
      </c>
      <c r="FJ481" s="71" t="str">
        <f t="shared" si="7063"/>
        <v/>
      </c>
      <c r="FK481" s="71" t="str">
        <f t="shared" si="7064"/>
        <v/>
      </c>
      <c r="FL481" s="71" t="str">
        <f t="shared" si="7065"/>
        <v/>
      </c>
      <c r="FM481" s="71" t="str">
        <f t="shared" si="7066"/>
        <v/>
      </c>
      <c r="FN481" s="71" t="str">
        <f t="shared" si="7067"/>
        <v/>
      </c>
      <c r="FO481" s="71" t="str">
        <f t="shared" si="7068"/>
        <v/>
      </c>
      <c r="FP481" s="71" t="str">
        <f t="shared" si="7069"/>
        <v/>
      </c>
      <c r="FQ481" s="71" t="str">
        <f t="shared" si="7070"/>
        <v/>
      </c>
      <c r="FR481" s="71" t="str">
        <f t="shared" si="7071"/>
        <v/>
      </c>
      <c r="FS481" s="71" t="str">
        <f t="shared" si="7072"/>
        <v/>
      </c>
    </row>
    <row r="482" spans="92:175">
      <c r="CN482" s="70" t="str">
        <f t="shared" si="6997"/>
        <v>InitUnitState('',,,,,,,,,,)</v>
      </c>
      <c r="CO482" s="70" t="str">
        <f t="shared" si="6998"/>
        <v>InitUnitNormal('',,,,,,,,,,)</v>
      </c>
      <c r="CP482" s="70" t="str">
        <f t="shared" si="6999"/>
        <v>InitUnitMagic('',,,,,,,,,,)</v>
      </c>
      <c r="CQ482" s="70" t="str">
        <f t="shared" si="7000"/>
        <v>InitUnitAdd('',,,,,,,,,,)</v>
      </c>
      <c r="CR482" s="70" t="str">
        <f t="shared" si="7001"/>
        <v>InitEquipData('',,"",,,,,'','','','','','',"")</v>
      </c>
      <c r="CU482" s="61" t="str">
        <f t="shared" si="7155"/>
        <v>|n</v>
      </c>
      <c r="CW482" s="60"/>
      <c r="CX482" s="60"/>
      <c r="CY482" s="60"/>
      <c r="CZ482" s="60"/>
      <c r="DA482" s="60"/>
      <c r="DB482" s="71" t="str">
        <f t="shared" si="7003"/>
        <v/>
      </c>
      <c r="DC482" s="71" t="str">
        <f t="shared" si="7004"/>
        <v/>
      </c>
      <c r="DD482" s="71" t="str">
        <f t="shared" si="7005"/>
        <v/>
      </c>
      <c r="DE482" s="71" t="str">
        <f t="shared" si="7006"/>
        <v/>
      </c>
      <c r="DF482" s="71" t="str">
        <f t="shared" si="7007"/>
        <v/>
      </c>
      <c r="DG482" s="71" t="str">
        <f t="shared" si="7008"/>
        <v/>
      </c>
      <c r="DH482" s="71" t="str">
        <f t="shared" si="7009"/>
        <v/>
      </c>
      <c r="DI482" s="71" t="str">
        <f t="shared" si="7010"/>
        <v/>
      </c>
      <c r="DJ482" s="71" t="str">
        <f t="shared" si="7011"/>
        <v/>
      </c>
      <c r="DK482" s="71" t="str">
        <f t="shared" si="7012"/>
        <v/>
      </c>
      <c r="DL482" s="71" t="str">
        <f t="shared" si="7013"/>
        <v/>
      </c>
      <c r="DM482" s="71" t="str">
        <f t="shared" si="7014"/>
        <v/>
      </c>
      <c r="DN482" s="71" t="str">
        <f t="shared" si="7015"/>
        <v/>
      </c>
      <c r="DO482" s="71" t="str">
        <f t="shared" si="7016"/>
        <v/>
      </c>
      <c r="DP482" s="71" t="str">
        <f t="shared" si="7017"/>
        <v/>
      </c>
      <c r="DQ482" s="71" t="str">
        <f t="shared" si="7018"/>
        <v/>
      </c>
      <c r="DR482" s="71" t="str">
        <f t="shared" si="7019"/>
        <v/>
      </c>
      <c r="DS482" s="71" t="str">
        <f t="shared" si="7020"/>
        <v/>
      </c>
      <c r="DT482" s="71" t="str">
        <f t="shared" si="7021"/>
        <v/>
      </c>
      <c r="DU482" s="71" t="str">
        <f t="shared" si="7022"/>
        <v/>
      </c>
      <c r="DV482" s="71" t="str">
        <f t="shared" si="7023"/>
        <v/>
      </c>
      <c r="DW482" s="71" t="str">
        <f t="shared" si="7024"/>
        <v/>
      </c>
      <c r="DX482" s="71" t="str">
        <f t="shared" si="7025"/>
        <v/>
      </c>
      <c r="DY482" s="71" t="str">
        <f t="shared" si="7026"/>
        <v/>
      </c>
      <c r="DZ482" s="71" t="str">
        <f t="shared" si="7027"/>
        <v/>
      </c>
      <c r="EA482" s="71" t="str">
        <f t="shared" si="7028"/>
        <v/>
      </c>
      <c r="EB482" s="71" t="str">
        <f t="shared" si="7029"/>
        <v/>
      </c>
      <c r="EC482" s="71" t="str">
        <f t="shared" si="7030"/>
        <v/>
      </c>
      <c r="ED482" s="71" t="str">
        <f t="shared" si="7031"/>
        <v/>
      </c>
      <c r="EE482" s="71" t="str">
        <f t="shared" si="7032"/>
        <v/>
      </c>
      <c r="EF482" s="71" t="str">
        <f t="shared" si="7033"/>
        <v/>
      </c>
      <c r="EG482" s="71" t="str">
        <f t="shared" si="7034"/>
        <v/>
      </c>
      <c r="EH482" s="71" t="str">
        <f t="shared" si="7035"/>
        <v/>
      </c>
      <c r="EI482" s="71" t="str">
        <f t="shared" si="7036"/>
        <v/>
      </c>
      <c r="EJ482" s="71" t="str">
        <f t="shared" si="7037"/>
        <v/>
      </c>
      <c r="EK482" s="71" t="str">
        <f t="shared" si="7038"/>
        <v/>
      </c>
      <c r="EL482" s="71" t="str">
        <f t="shared" si="7039"/>
        <v/>
      </c>
      <c r="EM482" s="71" t="str">
        <f t="shared" si="7040"/>
        <v/>
      </c>
      <c r="EN482" s="71" t="str">
        <f t="shared" si="7041"/>
        <v/>
      </c>
      <c r="EO482" s="71" t="str">
        <f t="shared" si="7042"/>
        <v/>
      </c>
      <c r="EP482" s="71" t="str">
        <f t="shared" si="7043"/>
        <v/>
      </c>
      <c r="EQ482" s="71" t="str">
        <f t="shared" si="7044"/>
        <v/>
      </c>
      <c r="ER482" s="71" t="str">
        <f t="shared" si="7045"/>
        <v/>
      </c>
      <c r="ES482" s="71" t="str">
        <f t="shared" si="7046"/>
        <v/>
      </c>
      <c r="ET482" s="71" t="str">
        <f t="shared" si="7047"/>
        <v/>
      </c>
      <c r="EU482" s="71" t="str">
        <f t="shared" si="7048"/>
        <v/>
      </c>
      <c r="EV482" s="71" t="str">
        <f t="shared" si="7049"/>
        <v/>
      </c>
      <c r="EW482" s="71" t="str">
        <f t="shared" si="7050"/>
        <v/>
      </c>
      <c r="EX482" s="71" t="str">
        <f t="shared" si="7051"/>
        <v/>
      </c>
      <c r="EY482" s="71" t="str">
        <f t="shared" si="7052"/>
        <v/>
      </c>
      <c r="EZ482" s="71" t="str">
        <f t="shared" si="7053"/>
        <v/>
      </c>
      <c r="FA482" s="71" t="str">
        <f t="shared" si="7054"/>
        <v/>
      </c>
      <c r="FB482" s="71" t="str">
        <f t="shared" si="7055"/>
        <v/>
      </c>
      <c r="FC482" s="71" t="str">
        <f t="shared" si="7056"/>
        <v/>
      </c>
      <c r="FD482" s="71" t="str">
        <f t="shared" si="7057"/>
        <v/>
      </c>
      <c r="FE482" s="71" t="str">
        <f t="shared" si="7058"/>
        <v/>
      </c>
      <c r="FF482" s="71" t="str">
        <f t="shared" si="7059"/>
        <v/>
      </c>
      <c r="FG482" s="71" t="str">
        <f t="shared" si="7060"/>
        <v/>
      </c>
      <c r="FH482" s="71" t="str">
        <f t="shared" si="7061"/>
        <v/>
      </c>
      <c r="FI482" s="71" t="str">
        <f t="shared" si="7062"/>
        <v/>
      </c>
      <c r="FJ482" s="71" t="str">
        <f t="shared" si="7063"/>
        <v/>
      </c>
      <c r="FK482" s="71" t="str">
        <f t="shared" si="7064"/>
        <v/>
      </c>
      <c r="FL482" s="71" t="str">
        <f t="shared" si="7065"/>
        <v/>
      </c>
      <c r="FM482" s="71" t="str">
        <f t="shared" si="7066"/>
        <v/>
      </c>
      <c r="FN482" s="71" t="str">
        <f t="shared" si="7067"/>
        <v/>
      </c>
      <c r="FO482" s="71" t="str">
        <f t="shared" si="7068"/>
        <v/>
      </c>
      <c r="FP482" s="71" t="str">
        <f t="shared" si="7069"/>
        <v/>
      </c>
      <c r="FQ482" s="71" t="str">
        <f t="shared" si="7070"/>
        <v/>
      </c>
      <c r="FR482" s="71" t="str">
        <f t="shared" si="7071"/>
        <v/>
      </c>
      <c r="FS482" s="71" t="str">
        <f t="shared" si="7072"/>
        <v/>
      </c>
    </row>
    <row r="483" spans="92:175">
      <c r="CN483" s="70" t="str">
        <f t="shared" si="6997"/>
        <v>InitUnitState('',,,,,,,,,,)</v>
      </c>
      <c r="CO483" s="70" t="str">
        <f t="shared" si="6998"/>
        <v>InitUnitNormal('',,,,,,,,,,)</v>
      </c>
      <c r="CP483" s="70" t="str">
        <f t="shared" si="6999"/>
        <v>InitUnitMagic('',,,,,,,,,,)</v>
      </c>
      <c r="CQ483" s="70" t="str">
        <f t="shared" si="7000"/>
        <v>InitUnitAdd('',,,,,,,,,,)</v>
      </c>
      <c r="CR483" s="70" t="str">
        <f t="shared" si="7001"/>
        <v>InitEquipData('',,"",,,,,'','','','','','',"")</v>
      </c>
      <c r="CU483" s="61" t="str">
        <f t="shared" si="7155"/>
        <v>|n</v>
      </c>
      <c r="CW483" s="60"/>
      <c r="CX483" s="60"/>
      <c r="CY483" s="60"/>
      <c r="CZ483" s="60"/>
      <c r="DA483" s="60"/>
      <c r="DB483" s="71" t="str">
        <f t="shared" si="7003"/>
        <v/>
      </c>
      <c r="DC483" s="71" t="str">
        <f t="shared" si="7004"/>
        <v/>
      </c>
      <c r="DD483" s="71" t="str">
        <f t="shared" si="7005"/>
        <v/>
      </c>
      <c r="DE483" s="71" t="str">
        <f t="shared" si="7006"/>
        <v/>
      </c>
      <c r="DF483" s="71" t="str">
        <f t="shared" si="7007"/>
        <v/>
      </c>
      <c r="DG483" s="71" t="str">
        <f t="shared" si="7008"/>
        <v/>
      </c>
      <c r="DH483" s="71" t="str">
        <f t="shared" si="7009"/>
        <v/>
      </c>
      <c r="DI483" s="71" t="str">
        <f t="shared" si="7010"/>
        <v/>
      </c>
      <c r="DJ483" s="71" t="str">
        <f t="shared" si="7011"/>
        <v/>
      </c>
      <c r="DK483" s="71" t="str">
        <f t="shared" si="7012"/>
        <v/>
      </c>
      <c r="DL483" s="71" t="str">
        <f t="shared" si="7013"/>
        <v/>
      </c>
      <c r="DM483" s="71" t="str">
        <f t="shared" si="7014"/>
        <v/>
      </c>
      <c r="DN483" s="71" t="str">
        <f t="shared" si="7015"/>
        <v/>
      </c>
      <c r="DO483" s="71" t="str">
        <f t="shared" si="7016"/>
        <v/>
      </c>
      <c r="DP483" s="71" t="str">
        <f t="shared" si="7017"/>
        <v/>
      </c>
      <c r="DQ483" s="71" t="str">
        <f t="shared" si="7018"/>
        <v/>
      </c>
      <c r="DR483" s="71" t="str">
        <f t="shared" si="7019"/>
        <v/>
      </c>
      <c r="DS483" s="71" t="str">
        <f t="shared" si="7020"/>
        <v/>
      </c>
      <c r="DT483" s="71" t="str">
        <f t="shared" si="7021"/>
        <v/>
      </c>
      <c r="DU483" s="71" t="str">
        <f t="shared" si="7022"/>
        <v/>
      </c>
      <c r="DV483" s="71" t="str">
        <f t="shared" si="7023"/>
        <v/>
      </c>
      <c r="DW483" s="71" t="str">
        <f t="shared" si="7024"/>
        <v/>
      </c>
      <c r="DX483" s="71" t="str">
        <f t="shared" si="7025"/>
        <v/>
      </c>
      <c r="DY483" s="71" t="str">
        <f t="shared" si="7026"/>
        <v/>
      </c>
      <c r="DZ483" s="71" t="str">
        <f t="shared" si="7027"/>
        <v/>
      </c>
      <c r="EA483" s="71" t="str">
        <f t="shared" si="7028"/>
        <v/>
      </c>
      <c r="EB483" s="71" t="str">
        <f t="shared" si="7029"/>
        <v/>
      </c>
      <c r="EC483" s="71" t="str">
        <f t="shared" si="7030"/>
        <v/>
      </c>
      <c r="ED483" s="71" t="str">
        <f t="shared" si="7031"/>
        <v/>
      </c>
      <c r="EE483" s="71" t="str">
        <f t="shared" si="7032"/>
        <v/>
      </c>
      <c r="EF483" s="71" t="str">
        <f t="shared" si="7033"/>
        <v/>
      </c>
      <c r="EG483" s="71" t="str">
        <f t="shared" si="7034"/>
        <v/>
      </c>
      <c r="EH483" s="71" t="str">
        <f t="shared" si="7035"/>
        <v/>
      </c>
      <c r="EI483" s="71" t="str">
        <f t="shared" si="7036"/>
        <v/>
      </c>
      <c r="EJ483" s="71" t="str">
        <f t="shared" si="7037"/>
        <v/>
      </c>
      <c r="EK483" s="71" t="str">
        <f t="shared" si="7038"/>
        <v/>
      </c>
      <c r="EL483" s="71" t="str">
        <f t="shared" si="7039"/>
        <v/>
      </c>
      <c r="EM483" s="71" t="str">
        <f t="shared" si="7040"/>
        <v/>
      </c>
      <c r="EN483" s="71" t="str">
        <f t="shared" si="7041"/>
        <v/>
      </c>
      <c r="EO483" s="71" t="str">
        <f t="shared" si="7042"/>
        <v/>
      </c>
      <c r="EP483" s="71" t="str">
        <f t="shared" si="7043"/>
        <v/>
      </c>
      <c r="EQ483" s="71" t="str">
        <f t="shared" si="7044"/>
        <v/>
      </c>
      <c r="ER483" s="71" t="str">
        <f t="shared" si="7045"/>
        <v/>
      </c>
      <c r="ES483" s="71" t="str">
        <f t="shared" si="7046"/>
        <v/>
      </c>
      <c r="ET483" s="71" t="str">
        <f t="shared" si="7047"/>
        <v/>
      </c>
      <c r="EU483" s="71" t="str">
        <f t="shared" si="7048"/>
        <v/>
      </c>
      <c r="EV483" s="71" t="str">
        <f t="shared" si="7049"/>
        <v/>
      </c>
      <c r="EW483" s="71" t="str">
        <f t="shared" si="7050"/>
        <v/>
      </c>
      <c r="EX483" s="71" t="str">
        <f t="shared" si="7051"/>
        <v/>
      </c>
      <c r="EY483" s="71" t="str">
        <f t="shared" si="7052"/>
        <v/>
      </c>
      <c r="EZ483" s="71" t="str">
        <f t="shared" si="7053"/>
        <v/>
      </c>
      <c r="FA483" s="71" t="str">
        <f t="shared" si="7054"/>
        <v/>
      </c>
      <c r="FB483" s="71" t="str">
        <f t="shared" si="7055"/>
        <v/>
      </c>
      <c r="FC483" s="71" t="str">
        <f t="shared" si="7056"/>
        <v/>
      </c>
      <c r="FD483" s="71" t="str">
        <f t="shared" si="7057"/>
        <v/>
      </c>
      <c r="FE483" s="71" t="str">
        <f t="shared" si="7058"/>
        <v/>
      </c>
      <c r="FF483" s="71" t="str">
        <f t="shared" si="7059"/>
        <v/>
      </c>
      <c r="FG483" s="71" t="str">
        <f t="shared" si="7060"/>
        <v/>
      </c>
      <c r="FH483" s="71" t="str">
        <f t="shared" si="7061"/>
        <v/>
      </c>
      <c r="FI483" s="71" t="str">
        <f t="shared" si="7062"/>
        <v/>
      </c>
      <c r="FJ483" s="71" t="str">
        <f t="shared" si="7063"/>
        <v/>
      </c>
      <c r="FK483" s="71" t="str">
        <f t="shared" si="7064"/>
        <v/>
      </c>
      <c r="FL483" s="71" t="str">
        <f t="shared" si="7065"/>
        <v/>
      </c>
      <c r="FM483" s="71" t="str">
        <f t="shared" si="7066"/>
        <v/>
      </c>
      <c r="FN483" s="71" t="str">
        <f t="shared" si="7067"/>
        <v/>
      </c>
      <c r="FO483" s="71" t="str">
        <f t="shared" si="7068"/>
        <v/>
      </c>
      <c r="FP483" s="71" t="str">
        <f t="shared" si="7069"/>
        <v/>
      </c>
      <c r="FQ483" s="71" t="str">
        <f t="shared" si="7070"/>
        <v/>
      </c>
      <c r="FR483" s="71" t="str">
        <f t="shared" si="7071"/>
        <v/>
      </c>
      <c r="FS483" s="71" t="str">
        <f t="shared" si="7072"/>
        <v/>
      </c>
    </row>
    <row r="484" spans="92:175">
      <c r="CN484" s="70" t="str">
        <f t="shared" si="6997"/>
        <v>InitUnitState('',,,,,,,,,,)</v>
      </c>
      <c r="CO484" s="70" t="str">
        <f t="shared" si="6998"/>
        <v>InitUnitNormal('',,,,,,,,,,)</v>
      </c>
      <c r="CP484" s="70" t="str">
        <f t="shared" si="6999"/>
        <v>InitUnitMagic('',,,,,,,,,,)</v>
      </c>
      <c r="CQ484" s="70" t="str">
        <f t="shared" si="7000"/>
        <v>InitUnitAdd('',,,,,,,,,,)</v>
      </c>
      <c r="CR484" s="70" t="str">
        <f t="shared" si="7001"/>
        <v>InitEquipData('',,"",,,,,'','','','','','',"")</v>
      </c>
      <c r="CU484" s="61" t="str">
        <f t="shared" si="7155"/>
        <v>|n</v>
      </c>
      <c r="CW484" s="60"/>
      <c r="CX484" s="60"/>
      <c r="CY484" s="60"/>
      <c r="CZ484" s="60"/>
      <c r="DA484" s="60"/>
      <c r="DB484" s="71" t="str">
        <f t="shared" si="7003"/>
        <v/>
      </c>
      <c r="DC484" s="71" t="str">
        <f t="shared" si="7004"/>
        <v/>
      </c>
      <c r="DD484" s="71" t="str">
        <f t="shared" si="7005"/>
        <v/>
      </c>
      <c r="DE484" s="71" t="str">
        <f t="shared" si="7006"/>
        <v/>
      </c>
      <c r="DF484" s="71" t="str">
        <f t="shared" si="7007"/>
        <v/>
      </c>
      <c r="DG484" s="71" t="str">
        <f t="shared" si="7008"/>
        <v/>
      </c>
      <c r="DH484" s="71" t="str">
        <f t="shared" si="7009"/>
        <v/>
      </c>
      <c r="DI484" s="71" t="str">
        <f t="shared" si="7010"/>
        <v/>
      </c>
      <c r="DJ484" s="71" t="str">
        <f t="shared" si="7011"/>
        <v/>
      </c>
      <c r="DK484" s="71" t="str">
        <f t="shared" si="7012"/>
        <v/>
      </c>
      <c r="DL484" s="71" t="str">
        <f t="shared" si="7013"/>
        <v/>
      </c>
      <c r="DM484" s="71" t="str">
        <f t="shared" si="7014"/>
        <v/>
      </c>
      <c r="DN484" s="71" t="str">
        <f t="shared" si="7015"/>
        <v/>
      </c>
      <c r="DO484" s="71" t="str">
        <f t="shared" si="7016"/>
        <v/>
      </c>
      <c r="DP484" s="71" t="str">
        <f t="shared" si="7017"/>
        <v/>
      </c>
      <c r="DQ484" s="71" t="str">
        <f t="shared" si="7018"/>
        <v/>
      </c>
      <c r="DR484" s="71" t="str">
        <f t="shared" si="7019"/>
        <v/>
      </c>
      <c r="DS484" s="71" t="str">
        <f t="shared" si="7020"/>
        <v/>
      </c>
      <c r="DT484" s="71" t="str">
        <f t="shared" si="7021"/>
        <v/>
      </c>
      <c r="DU484" s="71" t="str">
        <f t="shared" si="7022"/>
        <v/>
      </c>
      <c r="DV484" s="71" t="str">
        <f t="shared" si="7023"/>
        <v/>
      </c>
      <c r="DW484" s="71" t="str">
        <f t="shared" si="7024"/>
        <v/>
      </c>
      <c r="DX484" s="71" t="str">
        <f t="shared" si="7025"/>
        <v/>
      </c>
      <c r="DY484" s="71" t="str">
        <f t="shared" si="7026"/>
        <v/>
      </c>
      <c r="DZ484" s="71" t="str">
        <f t="shared" si="7027"/>
        <v/>
      </c>
      <c r="EA484" s="71" t="str">
        <f t="shared" si="7028"/>
        <v/>
      </c>
      <c r="EB484" s="71" t="str">
        <f t="shared" si="7029"/>
        <v/>
      </c>
      <c r="EC484" s="71" t="str">
        <f t="shared" si="7030"/>
        <v/>
      </c>
      <c r="ED484" s="71" t="str">
        <f t="shared" si="7031"/>
        <v/>
      </c>
      <c r="EE484" s="71" t="str">
        <f t="shared" si="7032"/>
        <v/>
      </c>
      <c r="EF484" s="71" t="str">
        <f t="shared" si="7033"/>
        <v/>
      </c>
      <c r="EG484" s="71" t="str">
        <f t="shared" si="7034"/>
        <v/>
      </c>
      <c r="EH484" s="71" t="str">
        <f t="shared" si="7035"/>
        <v/>
      </c>
      <c r="EI484" s="71" t="str">
        <f t="shared" si="7036"/>
        <v/>
      </c>
      <c r="EJ484" s="71" t="str">
        <f t="shared" si="7037"/>
        <v/>
      </c>
      <c r="EK484" s="71" t="str">
        <f t="shared" si="7038"/>
        <v/>
      </c>
      <c r="EL484" s="71" t="str">
        <f t="shared" si="7039"/>
        <v/>
      </c>
      <c r="EM484" s="71" t="str">
        <f t="shared" si="7040"/>
        <v/>
      </c>
      <c r="EN484" s="71" t="str">
        <f t="shared" si="7041"/>
        <v/>
      </c>
      <c r="EO484" s="71" t="str">
        <f t="shared" si="7042"/>
        <v/>
      </c>
      <c r="EP484" s="71" t="str">
        <f t="shared" si="7043"/>
        <v/>
      </c>
      <c r="EQ484" s="71" t="str">
        <f t="shared" si="7044"/>
        <v/>
      </c>
      <c r="ER484" s="71" t="str">
        <f t="shared" si="7045"/>
        <v/>
      </c>
      <c r="ES484" s="71" t="str">
        <f t="shared" si="7046"/>
        <v/>
      </c>
      <c r="ET484" s="71" t="str">
        <f t="shared" si="7047"/>
        <v/>
      </c>
      <c r="EU484" s="71" t="str">
        <f t="shared" si="7048"/>
        <v/>
      </c>
      <c r="EV484" s="71" t="str">
        <f t="shared" si="7049"/>
        <v/>
      </c>
      <c r="EW484" s="71" t="str">
        <f t="shared" si="7050"/>
        <v/>
      </c>
      <c r="EX484" s="71" t="str">
        <f t="shared" si="7051"/>
        <v/>
      </c>
      <c r="EY484" s="71" t="str">
        <f t="shared" si="7052"/>
        <v/>
      </c>
      <c r="EZ484" s="71" t="str">
        <f t="shared" si="7053"/>
        <v/>
      </c>
      <c r="FA484" s="71" t="str">
        <f t="shared" si="7054"/>
        <v/>
      </c>
      <c r="FB484" s="71" t="str">
        <f t="shared" si="7055"/>
        <v/>
      </c>
      <c r="FC484" s="71" t="str">
        <f t="shared" si="7056"/>
        <v/>
      </c>
      <c r="FD484" s="71" t="str">
        <f t="shared" si="7057"/>
        <v/>
      </c>
      <c r="FE484" s="71" t="str">
        <f t="shared" si="7058"/>
        <v/>
      </c>
      <c r="FF484" s="71" t="str">
        <f t="shared" si="7059"/>
        <v/>
      </c>
      <c r="FG484" s="71" t="str">
        <f t="shared" si="7060"/>
        <v/>
      </c>
      <c r="FH484" s="71" t="str">
        <f t="shared" si="7061"/>
        <v/>
      </c>
      <c r="FI484" s="71" t="str">
        <f t="shared" si="7062"/>
        <v/>
      </c>
      <c r="FJ484" s="71" t="str">
        <f t="shared" si="7063"/>
        <v/>
      </c>
      <c r="FK484" s="71" t="str">
        <f t="shared" si="7064"/>
        <v/>
      </c>
      <c r="FL484" s="71" t="str">
        <f t="shared" si="7065"/>
        <v/>
      </c>
      <c r="FM484" s="71" t="str">
        <f t="shared" si="7066"/>
        <v/>
      </c>
      <c r="FN484" s="71" t="str">
        <f t="shared" si="7067"/>
        <v/>
      </c>
      <c r="FO484" s="71" t="str">
        <f t="shared" si="7068"/>
        <v/>
      </c>
      <c r="FP484" s="71" t="str">
        <f t="shared" si="7069"/>
        <v/>
      </c>
      <c r="FQ484" s="71" t="str">
        <f t="shared" si="7070"/>
        <v/>
      </c>
      <c r="FR484" s="71" t="str">
        <f t="shared" si="7071"/>
        <v/>
      </c>
      <c r="FS484" s="71" t="str">
        <f t="shared" si="7072"/>
        <v/>
      </c>
    </row>
    <row r="485" spans="92:175">
      <c r="CN485" s="70" t="str">
        <f t="shared" si="6997"/>
        <v>InitUnitState('',,,,,,,,,,)</v>
      </c>
      <c r="CO485" s="70" t="str">
        <f t="shared" si="6998"/>
        <v>InitUnitNormal('',,,,,,,,,,)</v>
      </c>
      <c r="CP485" s="70" t="str">
        <f t="shared" si="6999"/>
        <v>InitUnitMagic('',,,,,,,,,,)</v>
      </c>
      <c r="CQ485" s="70" t="str">
        <f t="shared" si="7000"/>
        <v>InitUnitAdd('',,,,,,,,,,)</v>
      </c>
      <c r="CR485" s="70" t="str">
        <f t="shared" si="7001"/>
        <v>InitEquipData('',,"",,,,,'','','','','','',"")</v>
      </c>
      <c r="CU485" s="61" t="str">
        <f t="shared" si="7155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75">
      <c r="CN486" s="70" t="str">
        <f t="shared" si="6997"/>
        <v>InitUnitState('',,,,,,,,,,)</v>
      </c>
      <c r="CO486" s="70" t="str">
        <f t="shared" si="6998"/>
        <v>InitUnitNormal('',,,,,,,,,,)</v>
      </c>
      <c r="CP486" s="70" t="str">
        <f t="shared" si="6999"/>
        <v>InitUnitMagic('',,,,,,,,,,)</v>
      </c>
      <c r="CQ486" s="70" t="str">
        <f t="shared" si="7000"/>
        <v>InitUnitAdd('',,,,,,,,,,)</v>
      </c>
      <c r="CR486" s="70" t="str">
        <f t="shared" si="7001"/>
        <v>InitEquipData('',,"",,,,,'','','','','','',"")</v>
      </c>
      <c r="CU486" s="61" t="str">
        <f t="shared" si="7155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75">
      <c r="CN487" s="70" t="str">
        <f t="shared" si="6997"/>
        <v>InitUnitState('',,,,,,,,,,)</v>
      </c>
      <c r="CO487" s="70" t="str">
        <f t="shared" si="6998"/>
        <v>InitUnitNormal('',,,,,,,,,,)</v>
      </c>
      <c r="CP487" s="70" t="str">
        <f t="shared" si="6999"/>
        <v>InitUnitMagic('',,,,,,,,,,)</v>
      </c>
      <c r="CQ487" s="70" t="str">
        <f t="shared" si="7000"/>
        <v>InitUnitAdd('',,,,,,,,,,)</v>
      </c>
      <c r="CR487" s="70" t="str">
        <f t="shared" si="7001"/>
        <v>InitEquipData('',,"",,,,,'','','','','','',"")</v>
      </c>
      <c r="CU487" s="61" t="str">
        <f t="shared" si="7155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75">
      <c r="CN488" s="70" t="str">
        <f t="shared" si="6997"/>
        <v>InitUnitState('',,,,,,,,,,)</v>
      </c>
      <c r="CO488" s="70" t="str">
        <f t="shared" si="6998"/>
        <v>InitUnitNormal('',,,,,,,,,,)</v>
      </c>
      <c r="CP488" s="70" t="str">
        <f t="shared" si="6999"/>
        <v>InitUnitMagic('',,,,,,,,,,)</v>
      </c>
      <c r="CQ488" s="70" t="str">
        <f t="shared" si="7000"/>
        <v>InitUnitAdd('',,,,,,,,,,)</v>
      </c>
      <c r="CR488" s="70" t="str">
        <f t="shared" si="7001"/>
        <v>InitEquipData('',,"",,,,,'','','','','','',"")</v>
      </c>
      <c r="CU488" s="61" t="str">
        <f t="shared" si="7155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75">
      <c r="CN489" s="70" t="str">
        <f t="shared" si="6997"/>
        <v>InitUnitState('',,,,,,,,,,)</v>
      </c>
      <c r="CO489" s="70" t="str">
        <f t="shared" si="6998"/>
        <v>InitUnitNormal('',,,,,,,,,,)</v>
      </c>
      <c r="CP489" s="70" t="str">
        <f t="shared" si="6999"/>
        <v>InitUnitMagic('',,,,,,,,,,)</v>
      </c>
      <c r="CQ489" s="70" t="str">
        <f t="shared" si="7000"/>
        <v>InitUnitAdd('',,,,,,,,,,)</v>
      </c>
      <c r="CR489" s="70" t="str">
        <f t="shared" si="7001"/>
        <v>InitEquipData('',,"",,,,,'','','','','','',"")</v>
      </c>
      <c r="CU489" s="61" t="str">
        <f t="shared" si="7155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75">
      <c r="CN490" s="70" t="str">
        <f t="shared" si="6997"/>
        <v>InitUnitState('',,,,,,,,,,)</v>
      </c>
      <c r="CO490" s="70" t="str">
        <f t="shared" si="6998"/>
        <v>InitUnitNormal('',,,,,,,,,,)</v>
      </c>
      <c r="CP490" s="70" t="str">
        <f t="shared" si="6999"/>
        <v>InitUnitMagic('',,,,,,,,,,)</v>
      </c>
      <c r="CQ490" s="70" t="str">
        <f t="shared" si="7000"/>
        <v>InitUnitAdd('',,,,,,,,,,)</v>
      </c>
      <c r="CR490" s="70" t="str">
        <f t="shared" si="7001"/>
        <v>InitEquipData('',,"",,,,,'','','','','','',"")</v>
      </c>
      <c r="CU490" s="61" t="str">
        <f t="shared" si="7155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75">
      <c r="CN491" s="70" t="str">
        <f t="shared" si="6997"/>
        <v>InitUnitState('',,,,,,,,,,)</v>
      </c>
      <c r="CO491" s="70" t="str">
        <f t="shared" si="6998"/>
        <v>InitUnitNormal('',,,,,,,,,,)</v>
      </c>
      <c r="CP491" s="70" t="str">
        <f t="shared" si="6999"/>
        <v>InitUnitMagic('',,,,,,,,,,)</v>
      </c>
      <c r="CQ491" s="70" t="str">
        <f t="shared" si="7000"/>
        <v>InitUnitAdd('',,,,,,,,,,)</v>
      </c>
      <c r="CR491" s="70" t="str">
        <f t="shared" si="7001"/>
        <v>InitEquipData('',,"",,,,,'','','','','','',"")</v>
      </c>
      <c r="CU491" s="61" t="str">
        <f t="shared" si="7155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75">
      <c r="CN492" s="70" t="str">
        <f t="shared" si="6997"/>
        <v>InitUnitState('',,,,,,,,,,)</v>
      </c>
      <c r="CO492" s="70" t="str">
        <f t="shared" si="6998"/>
        <v>InitUnitNormal('',,,,,,,,,,)</v>
      </c>
      <c r="CP492" s="70" t="str">
        <f t="shared" si="6999"/>
        <v>InitUnitMagic('',,,,,,,,,,)</v>
      </c>
      <c r="CQ492" s="70" t="str">
        <f t="shared" si="7000"/>
        <v>InitUnitAdd('',,,,,,,,,,)</v>
      </c>
      <c r="CR492" s="70" t="str">
        <f t="shared" si="7001"/>
        <v>InitEquipData('',,"",,,,,'','','','','','',"")</v>
      </c>
      <c r="CU492" s="61" t="str">
        <f t="shared" si="7155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75">
      <c r="CN493" s="70" t="str">
        <f t="shared" si="6997"/>
        <v>InitUnitState('',,,,,,,,,,)</v>
      </c>
      <c r="CO493" s="70" t="str">
        <f t="shared" si="6998"/>
        <v>InitUnitNormal('',,,,,,,,,,)</v>
      </c>
      <c r="CP493" s="70" t="str">
        <f t="shared" si="6999"/>
        <v>InitUnitMagic('',,,,,,,,,,)</v>
      </c>
      <c r="CQ493" s="70" t="str">
        <f t="shared" si="7000"/>
        <v>InitUnitAdd('',,,,,,,,,,)</v>
      </c>
      <c r="CR493" s="70" t="str">
        <f t="shared" si="7001"/>
        <v>InitEquipData('',,"",,,,,'','','','','','',"")</v>
      </c>
      <c r="CU493" s="61" t="str">
        <f t="shared" si="7155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75">
      <c r="CN494" s="70" t="str">
        <f t="shared" si="6997"/>
        <v>InitUnitState('',,,,,,,,,,)</v>
      </c>
      <c r="CO494" s="70" t="str">
        <f t="shared" si="6998"/>
        <v>InitUnitNormal('',,,,,,,,,,)</v>
      </c>
      <c r="CP494" s="70" t="str">
        <f t="shared" si="6999"/>
        <v>InitUnitMagic('',,,,,,,,,,)</v>
      </c>
      <c r="CQ494" s="70" t="str">
        <f t="shared" si="7000"/>
        <v>InitUnitAdd('',,,,,,,,,,)</v>
      </c>
      <c r="CR494" s="70" t="str">
        <f t="shared" si="7001"/>
        <v>InitEquipData('',,"",,,,,'','','','','','',"")</v>
      </c>
      <c r="CU494" s="61" t="str">
        <f t="shared" si="7155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92:175">
      <c r="CN495" s="70" t="str">
        <f t="shared" si="6997"/>
        <v>InitUnitState('',,,,,,,,,,)</v>
      </c>
      <c r="CO495" s="70" t="str">
        <f t="shared" si="6998"/>
        <v>InitUnitNormal('',,,,,,,,,,)</v>
      </c>
      <c r="CP495" s="70" t="str">
        <f t="shared" si="6999"/>
        <v>InitUnitMagic('',,,,,,,,,,)</v>
      </c>
      <c r="CQ495" s="70" t="str">
        <f t="shared" si="7000"/>
        <v>InitUnitAdd('',,,,,,,,,,)</v>
      </c>
      <c r="CR495" s="70" t="str">
        <f t="shared" si="7001"/>
        <v>InitEquipData('',,"",,,,,'','','','','','',"")</v>
      </c>
      <c r="CU495" s="61" t="str">
        <f t="shared" si="7155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92:175">
      <c r="CN496" s="70" t="str">
        <f t="shared" ref="CN496:CN515" si="7156">"InitUnitState('"&amp;B496&amp;"',"&amp;V496&amp;","&amp;W496&amp;","&amp;X496&amp;","&amp;Y496&amp;","&amp;Z496&amp;","&amp;AA496&amp;","&amp;AB496&amp;","&amp;AC496&amp;","&amp;AD496&amp;","&amp;AE496&amp;")"</f>
        <v>InitUnitState('',,,,,,,,,,)</v>
      </c>
      <c r="CO496" s="70" t="str">
        <f t="shared" ref="CO496:CO515" si="7157">"InitUnitNormal('"&amp;B496&amp;"',"&amp;AF496&amp;","&amp;AG496&amp;","&amp;AH496&amp;","&amp;AI496&amp;","&amp;AJ496&amp;","&amp;AK496&amp;","&amp;AL496&amp;","&amp;AM496&amp;","&amp;AN496&amp;","&amp;AO496&amp;")"</f>
        <v>InitUnitNormal('',,,,,,,,,,)</v>
      </c>
      <c r="CP496" s="70" t="str">
        <f t="shared" ref="CP496:CP515" si="7158">"InitUnitMagic('"&amp;B496&amp;"',"&amp;AP496&amp;","&amp;AQ496&amp;","&amp;AR496&amp;","&amp;AS496&amp;","&amp;AT496&amp;","&amp;AU496&amp;","&amp;AV496&amp;","&amp;AW496&amp;","&amp;BI496&amp;","&amp;BJ496&amp;")"</f>
        <v>InitUnitMagic('',,,,,,,,,,)</v>
      </c>
      <c r="CQ496" s="70" t="str">
        <f t="shared" ref="CQ496:CQ515" si="7159">"InitUnitAdd('"&amp;B496&amp;"',"&amp;BK496&amp;","&amp;BL496&amp;","&amp;BM496&amp;","&amp;BN496&amp;","&amp;BO496&amp;","&amp;BP496&amp;","&amp;BQ496&amp;","&amp;BR496&amp;","&amp;BS496&amp;","&amp;BT496&amp;")"</f>
        <v>InitUnitAdd('',,,,,,,,,,)</v>
      </c>
      <c r="CR496" s="70" t="str">
        <f t="shared" ref="CR496:CR515" si="7160">"InitEquipData('"&amp;B496&amp;"',"&amp;D496&amp;","&amp;CR$1&amp;A496&amp;CR$1&amp;","&amp;E496&amp;","&amp;I496&amp;","&amp;F496&amp;","&amp;G496&amp;",'"&amp;J496&amp;"','"&amp;K496&amp;"','"&amp;L496&amp;"','"&amp;M496&amp;"','"&amp;N496&amp;"','"&amp;O496&amp;"',"&amp;CR$1&amp;U497&amp;CR$1&amp;")"</f>
        <v>InitEquipData('',,"",,,,,'','','','','','',"")</v>
      </c>
      <c r="CU496" s="61" t="str">
        <f t="shared" si="7155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  <row r="497" spans="92:120">
      <c r="CN497" s="70" t="str">
        <f t="shared" si="7156"/>
        <v>InitUnitState('',,,,,,,,,,)</v>
      </c>
      <c r="CO497" s="70" t="str">
        <f t="shared" si="7157"/>
        <v>InitUnitNormal('',,,,,,,,,,)</v>
      </c>
      <c r="CP497" s="70" t="str">
        <f t="shared" si="7158"/>
        <v>InitUnitMagic('',,,,,,,,,,)</v>
      </c>
      <c r="CQ497" s="70" t="str">
        <f t="shared" si="7159"/>
        <v>InitUnitAdd('',,,,,,,,,,)</v>
      </c>
      <c r="CR497" s="70" t="str">
        <f t="shared" si="7160"/>
        <v>InitEquipData('',,"",,,,,'','','','','','',"")</v>
      </c>
      <c r="CU497" s="61" t="str">
        <f t="shared" si="7155"/>
        <v>|n</v>
      </c>
      <c r="DB497" s="71" t="str">
        <f>IF(V497="","","|n"&amp;#REF!&amp;"+"&amp;V497)</f>
        <v/>
      </c>
      <c r="DC497" s="71" t="str">
        <f>IF(W497="","","|n"&amp;#REF!&amp;"+"&amp;W497)</f>
        <v/>
      </c>
      <c r="DD497" s="71" t="str">
        <f>IF(X497="","","|n"&amp;#REF!&amp;"+"&amp;X497)</f>
        <v/>
      </c>
      <c r="DE497" s="71" t="str">
        <f>IF(Y497="","","|n"&amp;#REF!&amp;"+"&amp;Y497)</f>
        <v/>
      </c>
      <c r="DF497" s="71" t="str">
        <f>IF(Z497="","","|n"&amp;#REF!&amp;"+"&amp;Z497)</f>
        <v/>
      </c>
      <c r="DG497" s="71" t="str">
        <f>IF(AA497="","","|n"&amp;#REF!&amp;"+"&amp;AA497)</f>
        <v/>
      </c>
      <c r="DH497" s="71" t="str">
        <f>IF(AB497="","","|n"&amp;#REF!&amp;"+"&amp;AB497)</f>
        <v/>
      </c>
      <c r="DI497" s="71" t="str">
        <f>IF(AC497="","","|n"&amp;#REF!&amp;"+"&amp;AC497&amp;"%")</f>
        <v/>
      </c>
      <c r="DJ497" s="71" t="str">
        <f>IF(AD497="","","|n"&amp;#REF!&amp;"+"&amp;AD497)</f>
        <v/>
      </c>
      <c r="DK497" s="71" t="str">
        <f>IF(AE497="","","|n"&amp;#REF!&amp;"+"&amp;AE497)</f>
        <v/>
      </c>
      <c r="DL497" s="71" t="str">
        <f>IF(AF497="","","|n"&amp;#REF!&amp;"+"&amp;AF497)</f>
        <v/>
      </c>
      <c r="DM497" s="71" t="str">
        <f>IF(AG497="","","|n"&amp;#REF!&amp;"+"&amp;AG497&amp;"%")</f>
        <v/>
      </c>
      <c r="DN497" s="71" t="str">
        <f>IF(AH497="","","|n"&amp;#REF!&amp;"+"&amp;AH497)</f>
        <v/>
      </c>
      <c r="DO497" s="71" t="str">
        <f>IF(AI497="","","|n"&amp;#REF!&amp;"+"&amp;AI497)</f>
        <v/>
      </c>
      <c r="DP497" s="71" t="str">
        <f>IF(AJ497="","","|n"&amp;#REF!&amp;"+"&amp;AJ497)</f>
        <v/>
      </c>
    </row>
    <row r="498" spans="92:120">
      <c r="CN498" s="70" t="str">
        <f t="shared" si="7156"/>
        <v>InitUnitState('',,,,,,,,,,)</v>
      </c>
      <c r="CO498" s="70" t="str">
        <f t="shared" si="7157"/>
        <v>InitUnitNormal('',,,,,,,,,,)</v>
      </c>
      <c r="CP498" s="70" t="str">
        <f t="shared" si="7158"/>
        <v>InitUnitMagic('',,,,,,,,,,)</v>
      </c>
      <c r="CQ498" s="70" t="str">
        <f t="shared" si="7159"/>
        <v>InitUnitAdd('',,,,,,,,,,)</v>
      </c>
      <c r="CR498" s="70" t="str">
        <f t="shared" si="7160"/>
        <v>InitEquipData('',,"",,,,,'','','','','','',"")</v>
      </c>
      <c r="CU498" s="61" t="str">
        <f t="shared" si="7155"/>
        <v>|n</v>
      </c>
      <c r="DB498" s="71" t="str">
        <f>IF(V498="","","|n"&amp;#REF!&amp;"+"&amp;V498)</f>
        <v/>
      </c>
      <c r="DC498" s="71" t="str">
        <f>IF(W498="","","|n"&amp;#REF!&amp;"+"&amp;W498)</f>
        <v/>
      </c>
      <c r="DD498" s="71" t="str">
        <f>IF(X498="","","|n"&amp;#REF!&amp;"+"&amp;X498)</f>
        <v/>
      </c>
      <c r="DE498" s="71" t="str">
        <f>IF(Y498="","","|n"&amp;#REF!&amp;"+"&amp;Y498)</f>
        <v/>
      </c>
      <c r="DF498" s="71" t="str">
        <f>IF(Z498="","","|n"&amp;#REF!&amp;"+"&amp;Z498)</f>
        <v/>
      </c>
      <c r="DG498" s="71" t="str">
        <f>IF(AA498="","","|n"&amp;#REF!&amp;"+"&amp;AA498)</f>
        <v/>
      </c>
      <c r="DH498" s="71" t="str">
        <f>IF(AB498="","","|n"&amp;#REF!&amp;"+"&amp;AB498)</f>
        <v/>
      </c>
      <c r="DI498" s="71" t="str">
        <f>IF(AC498="","","|n"&amp;#REF!&amp;"+"&amp;AC498&amp;"%")</f>
        <v/>
      </c>
      <c r="DJ498" s="71" t="str">
        <f>IF(AD498="","","|n"&amp;#REF!&amp;"+"&amp;AD498)</f>
        <v/>
      </c>
      <c r="DK498" s="71" t="str">
        <f>IF(AE498="","","|n"&amp;#REF!&amp;"+"&amp;AE498)</f>
        <v/>
      </c>
      <c r="DL498" s="71" t="str">
        <f>IF(AF498="","","|n"&amp;#REF!&amp;"+"&amp;AF498)</f>
        <v/>
      </c>
      <c r="DM498" s="71" t="str">
        <f>IF(AG498="","","|n"&amp;#REF!&amp;"+"&amp;AG498&amp;"%")</f>
        <v/>
      </c>
      <c r="DN498" s="71" t="str">
        <f>IF(AH498="","","|n"&amp;#REF!&amp;"+"&amp;AH498)</f>
        <v/>
      </c>
      <c r="DO498" s="71" t="str">
        <f>IF(AI498="","","|n"&amp;#REF!&amp;"+"&amp;AI498)</f>
        <v/>
      </c>
      <c r="DP498" s="71" t="str">
        <f>IF(AJ498="","","|n"&amp;#REF!&amp;"+"&amp;AJ498)</f>
        <v/>
      </c>
    </row>
    <row r="499" spans="92:120">
      <c r="CN499" s="70" t="str">
        <f t="shared" si="7156"/>
        <v>InitUnitState('',,,,,,,,,,)</v>
      </c>
      <c r="CO499" s="70" t="str">
        <f t="shared" si="7157"/>
        <v>InitUnitNormal('',,,,,,,,,,)</v>
      </c>
      <c r="CP499" s="70" t="str">
        <f t="shared" si="7158"/>
        <v>InitUnitMagic('',,,,,,,,,,)</v>
      </c>
      <c r="CQ499" s="70" t="str">
        <f t="shared" si="7159"/>
        <v>InitUnitAdd('',,,,,,,,,,)</v>
      </c>
      <c r="CR499" s="70" t="str">
        <f t="shared" si="7160"/>
        <v>InitEquipData('',,"",,,,,'','','','','','',"")</v>
      </c>
      <c r="CU499" s="61" t="str">
        <f t="shared" si="7155"/>
        <v>|n</v>
      </c>
      <c r="DB499" s="71" t="str">
        <f>IF(V499="","","|n"&amp;#REF!&amp;"+"&amp;V499)</f>
        <v/>
      </c>
      <c r="DC499" s="71" t="str">
        <f>IF(W499="","","|n"&amp;#REF!&amp;"+"&amp;W499)</f>
        <v/>
      </c>
      <c r="DD499" s="71" t="str">
        <f>IF(X499="","","|n"&amp;#REF!&amp;"+"&amp;X499)</f>
        <v/>
      </c>
      <c r="DE499" s="71" t="str">
        <f>IF(Y499="","","|n"&amp;#REF!&amp;"+"&amp;Y499)</f>
        <v/>
      </c>
      <c r="DF499" s="71" t="str">
        <f>IF(Z499="","","|n"&amp;#REF!&amp;"+"&amp;Z499)</f>
        <v/>
      </c>
      <c r="DG499" s="71" t="str">
        <f>IF(AA499="","","|n"&amp;#REF!&amp;"+"&amp;AA499)</f>
        <v/>
      </c>
      <c r="DH499" s="71" t="str">
        <f>IF(AB499="","","|n"&amp;#REF!&amp;"+"&amp;AB499)</f>
        <v/>
      </c>
      <c r="DI499" s="71" t="str">
        <f>IF(AC499="","","|n"&amp;#REF!&amp;"+"&amp;AC499&amp;"%")</f>
        <v/>
      </c>
      <c r="DJ499" s="71" t="str">
        <f>IF(AD499="","","|n"&amp;#REF!&amp;"+"&amp;AD499)</f>
        <v/>
      </c>
      <c r="DK499" s="71" t="str">
        <f>IF(AE499="","","|n"&amp;#REF!&amp;"+"&amp;AE499)</f>
        <v/>
      </c>
      <c r="DL499" s="71" t="str">
        <f>IF(AF499="","","|n"&amp;#REF!&amp;"+"&amp;AF499)</f>
        <v/>
      </c>
      <c r="DM499" s="71" t="str">
        <f>IF(AG499="","","|n"&amp;#REF!&amp;"+"&amp;AG499&amp;"%")</f>
        <v/>
      </c>
      <c r="DN499" s="71" t="str">
        <f>IF(AH499="","","|n"&amp;#REF!&amp;"+"&amp;AH499)</f>
        <v/>
      </c>
      <c r="DO499" s="71" t="str">
        <f>IF(AI499="","","|n"&amp;#REF!&amp;"+"&amp;AI499)</f>
        <v/>
      </c>
      <c r="DP499" s="71" t="str">
        <f>IF(AJ499="","","|n"&amp;#REF!&amp;"+"&amp;AJ499)</f>
        <v/>
      </c>
    </row>
    <row r="500" spans="92:120">
      <c r="CN500" s="70" t="str">
        <f t="shared" si="7156"/>
        <v>InitUnitState('',,,,,,,,,,)</v>
      </c>
      <c r="CO500" s="70" t="str">
        <f t="shared" si="7157"/>
        <v>InitUnitNormal('',,,,,,,,,,)</v>
      </c>
      <c r="CP500" s="70" t="str">
        <f t="shared" si="7158"/>
        <v>InitUnitMagic('',,,,,,,,,,)</v>
      </c>
      <c r="CQ500" s="70" t="str">
        <f t="shared" si="7159"/>
        <v>InitUnitAdd('',,,,,,,,,,)</v>
      </c>
      <c r="CR500" s="70" t="str">
        <f t="shared" si="7160"/>
        <v>InitEquipData('',,"",,,,,'','','','','','',"")</v>
      </c>
      <c r="CU500" s="61" t="str">
        <f t="shared" si="7155"/>
        <v>|n</v>
      </c>
      <c r="DB500" s="71" t="str">
        <f>IF(V500="","","|n"&amp;#REF!&amp;"+"&amp;V500)</f>
        <v/>
      </c>
      <c r="DC500" s="71" t="str">
        <f>IF(W500="","","|n"&amp;#REF!&amp;"+"&amp;W500)</f>
        <v/>
      </c>
      <c r="DD500" s="71" t="str">
        <f>IF(X500="","","|n"&amp;#REF!&amp;"+"&amp;X500)</f>
        <v/>
      </c>
      <c r="DE500" s="71" t="str">
        <f>IF(Y500="","","|n"&amp;#REF!&amp;"+"&amp;Y500)</f>
        <v/>
      </c>
      <c r="DF500" s="71" t="str">
        <f>IF(Z500="","","|n"&amp;#REF!&amp;"+"&amp;Z500)</f>
        <v/>
      </c>
      <c r="DG500" s="71" t="str">
        <f>IF(AA500="","","|n"&amp;#REF!&amp;"+"&amp;AA500)</f>
        <v/>
      </c>
      <c r="DH500" s="71" t="str">
        <f>IF(AB500="","","|n"&amp;#REF!&amp;"+"&amp;AB500)</f>
        <v/>
      </c>
      <c r="DI500" s="71" t="str">
        <f>IF(AC500="","","|n"&amp;#REF!&amp;"+"&amp;AC500&amp;"%")</f>
        <v/>
      </c>
      <c r="DJ500" s="71" t="str">
        <f>IF(AD500="","","|n"&amp;#REF!&amp;"+"&amp;AD500)</f>
        <v/>
      </c>
      <c r="DK500" s="71" t="str">
        <f>IF(AE500="","","|n"&amp;#REF!&amp;"+"&amp;AE500)</f>
        <v/>
      </c>
      <c r="DL500" s="71" t="str">
        <f>IF(AF500="","","|n"&amp;#REF!&amp;"+"&amp;AF500)</f>
        <v/>
      </c>
      <c r="DM500" s="71" t="str">
        <f>IF(AG500="","","|n"&amp;#REF!&amp;"+"&amp;AG500&amp;"%")</f>
        <v/>
      </c>
      <c r="DN500" s="71" t="str">
        <f>IF(AH500="","","|n"&amp;#REF!&amp;"+"&amp;AH500)</f>
        <v/>
      </c>
      <c r="DO500" s="71" t="str">
        <f>IF(AI500="","","|n"&amp;#REF!&amp;"+"&amp;AI500)</f>
        <v/>
      </c>
      <c r="DP500" s="71" t="str">
        <f>IF(AJ500="","","|n"&amp;#REF!&amp;"+"&amp;AJ500)</f>
        <v/>
      </c>
    </row>
    <row r="501" spans="92:120">
      <c r="CN501" s="70" t="str">
        <f t="shared" si="7156"/>
        <v>InitUnitState('',,,,,,,,,,)</v>
      </c>
      <c r="CO501" s="70" t="str">
        <f t="shared" si="7157"/>
        <v>InitUnitNormal('',,,,,,,,,,)</v>
      </c>
      <c r="CP501" s="70" t="str">
        <f t="shared" si="7158"/>
        <v>InitUnitMagic('',,,,,,,,,,)</v>
      </c>
      <c r="CQ501" s="70" t="str">
        <f t="shared" si="7159"/>
        <v>InitUnitAdd('',,,,,,,,,,)</v>
      </c>
      <c r="CR501" s="70" t="str">
        <f t="shared" si="7160"/>
        <v>InitEquipData('',,"",,,,,'','','','','','',"")</v>
      </c>
      <c r="CU501" s="61" t="str">
        <f t="shared" si="7155"/>
        <v>|n</v>
      </c>
      <c r="DB501" s="71" t="str">
        <f>IF(V501="","","|n"&amp;#REF!&amp;"+"&amp;V501)</f>
        <v/>
      </c>
      <c r="DC501" s="71" t="str">
        <f>IF(W501="","","|n"&amp;#REF!&amp;"+"&amp;W501)</f>
        <v/>
      </c>
      <c r="DD501" s="71" t="str">
        <f>IF(X501="","","|n"&amp;#REF!&amp;"+"&amp;X501)</f>
        <v/>
      </c>
      <c r="DE501" s="71" t="str">
        <f>IF(Y501="","","|n"&amp;#REF!&amp;"+"&amp;Y501)</f>
        <v/>
      </c>
      <c r="DF501" s="71" t="str">
        <f>IF(Z501="","","|n"&amp;#REF!&amp;"+"&amp;Z501)</f>
        <v/>
      </c>
      <c r="DG501" s="71" t="str">
        <f>IF(AA501="","","|n"&amp;#REF!&amp;"+"&amp;AA501)</f>
        <v/>
      </c>
      <c r="DH501" s="71" t="str">
        <f>IF(AB501="","","|n"&amp;#REF!&amp;"+"&amp;AB501)</f>
        <v/>
      </c>
      <c r="DI501" s="71" t="str">
        <f>IF(AC501="","","|n"&amp;#REF!&amp;"+"&amp;AC501&amp;"%")</f>
        <v/>
      </c>
      <c r="DJ501" s="71" t="str">
        <f>IF(AD501="","","|n"&amp;#REF!&amp;"+"&amp;AD501)</f>
        <v/>
      </c>
      <c r="DK501" s="71" t="str">
        <f>IF(AE501="","","|n"&amp;#REF!&amp;"+"&amp;AE501)</f>
        <v/>
      </c>
      <c r="DL501" s="71" t="str">
        <f>IF(AF501="","","|n"&amp;#REF!&amp;"+"&amp;AF501)</f>
        <v/>
      </c>
      <c r="DM501" s="71" t="str">
        <f>IF(AG501="","","|n"&amp;#REF!&amp;"+"&amp;AG501&amp;"%")</f>
        <v/>
      </c>
      <c r="DN501" s="71" t="str">
        <f>IF(AH501="","","|n"&amp;#REF!&amp;"+"&amp;AH501)</f>
        <v/>
      </c>
      <c r="DO501" s="71" t="str">
        <f>IF(AI501="","","|n"&amp;#REF!&amp;"+"&amp;AI501)</f>
        <v/>
      </c>
      <c r="DP501" s="71" t="str">
        <f>IF(AJ501="","","|n"&amp;#REF!&amp;"+"&amp;AJ501)</f>
        <v/>
      </c>
    </row>
    <row r="502" spans="92:120">
      <c r="CN502" s="70" t="str">
        <f t="shared" si="7156"/>
        <v>InitUnitState('',,,,,,,,,,)</v>
      </c>
      <c r="CO502" s="70" t="str">
        <f t="shared" si="7157"/>
        <v>InitUnitNormal('',,,,,,,,,,)</v>
      </c>
      <c r="CP502" s="70" t="str">
        <f t="shared" si="7158"/>
        <v>InitUnitMagic('',,,,,,,,,,)</v>
      </c>
      <c r="CQ502" s="70" t="str">
        <f t="shared" si="7159"/>
        <v>InitUnitAdd('',,,,,,,,,,)</v>
      </c>
      <c r="CR502" s="70" t="str">
        <f t="shared" si="7160"/>
        <v>InitEquipData('',,"",,,,,'','','','','','',"")</v>
      </c>
      <c r="CU502" s="61" t="str">
        <f t="shared" si="7155"/>
        <v>|n</v>
      </c>
      <c r="DB502" s="71" t="str">
        <f>IF(V502="","","|n"&amp;#REF!&amp;"+"&amp;V502)</f>
        <v/>
      </c>
      <c r="DC502" s="71" t="str">
        <f>IF(W502="","","|n"&amp;#REF!&amp;"+"&amp;W502)</f>
        <v/>
      </c>
      <c r="DD502" s="71" t="str">
        <f>IF(X502="","","|n"&amp;#REF!&amp;"+"&amp;X502)</f>
        <v/>
      </c>
      <c r="DE502" s="71" t="str">
        <f>IF(Y502="","","|n"&amp;#REF!&amp;"+"&amp;Y502)</f>
        <v/>
      </c>
      <c r="DF502" s="71" t="str">
        <f>IF(Z502="","","|n"&amp;#REF!&amp;"+"&amp;Z502)</f>
        <v/>
      </c>
      <c r="DG502" s="71" t="str">
        <f>IF(AA502="","","|n"&amp;#REF!&amp;"+"&amp;AA502)</f>
        <v/>
      </c>
      <c r="DH502" s="71" t="str">
        <f>IF(AB502="","","|n"&amp;#REF!&amp;"+"&amp;AB502)</f>
        <v/>
      </c>
      <c r="DI502" s="71" t="str">
        <f>IF(AC502="","","|n"&amp;#REF!&amp;"+"&amp;AC502&amp;"%")</f>
        <v/>
      </c>
      <c r="DJ502" s="71" t="str">
        <f>IF(AD502="","","|n"&amp;#REF!&amp;"+"&amp;AD502)</f>
        <v/>
      </c>
      <c r="DK502" s="71" t="str">
        <f>IF(AE502="","","|n"&amp;#REF!&amp;"+"&amp;AE502)</f>
        <v/>
      </c>
      <c r="DL502" s="71" t="str">
        <f>IF(AF502="","","|n"&amp;#REF!&amp;"+"&amp;AF502)</f>
        <v/>
      </c>
      <c r="DM502" s="71" t="str">
        <f>IF(AG502="","","|n"&amp;#REF!&amp;"+"&amp;AG502&amp;"%")</f>
        <v/>
      </c>
      <c r="DN502" s="71" t="str">
        <f>IF(AH502="","","|n"&amp;#REF!&amp;"+"&amp;AH502)</f>
        <v/>
      </c>
      <c r="DO502" s="71" t="str">
        <f>IF(AI502="","","|n"&amp;#REF!&amp;"+"&amp;AI502)</f>
        <v/>
      </c>
      <c r="DP502" s="71" t="str">
        <f>IF(AJ502="","","|n"&amp;#REF!&amp;"+"&amp;AJ502)</f>
        <v/>
      </c>
    </row>
    <row r="503" spans="92:120">
      <c r="CN503" s="70" t="str">
        <f t="shared" si="7156"/>
        <v>InitUnitState('',,,,,,,,,,)</v>
      </c>
      <c r="CO503" s="70" t="str">
        <f t="shared" si="7157"/>
        <v>InitUnitNormal('',,,,,,,,,,)</v>
      </c>
      <c r="CP503" s="70" t="str">
        <f t="shared" si="7158"/>
        <v>InitUnitMagic('',,,,,,,,,,)</v>
      </c>
      <c r="CQ503" s="70" t="str">
        <f t="shared" si="7159"/>
        <v>InitUnitAdd('',,,,,,,,,,)</v>
      </c>
      <c r="CR503" s="70" t="str">
        <f t="shared" si="7160"/>
        <v>InitEquipData('',,"",,,,,'','','','','','',"")</v>
      </c>
      <c r="CU503" s="61" t="str">
        <f t="shared" si="7155"/>
        <v>|n</v>
      </c>
      <c r="DB503" s="71" t="str">
        <f>IF(V503="","","|n"&amp;#REF!&amp;"+"&amp;V503)</f>
        <v/>
      </c>
      <c r="DC503" s="71" t="str">
        <f>IF(W503="","","|n"&amp;#REF!&amp;"+"&amp;W503)</f>
        <v/>
      </c>
      <c r="DD503" s="71" t="str">
        <f>IF(X503="","","|n"&amp;#REF!&amp;"+"&amp;X503)</f>
        <v/>
      </c>
      <c r="DE503" s="71" t="str">
        <f>IF(Y503="","","|n"&amp;#REF!&amp;"+"&amp;Y503)</f>
        <v/>
      </c>
      <c r="DF503" s="71" t="str">
        <f>IF(Z503="","","|n"&amp;#REF!&amp;"+"&amp;Z503)</f>
        <v/>
      </c>
      <c r="DG503" s="71" t="str">
        <f>IF(AA503="","","|n"&amp;#REF!&amp;"+"&amp;AA503)</f>
        <v/>
      </c>
      <c r="DH503" s="71" t="str">
        <f>IF(AB503="","","|n"&amp;#REF!&amp;"+"&amp;AB503)</f>
        <v/>
      </c>
      <c r="DI503" s="71" t="str">
        <f>IF(AC503="","","|n"&amp;#REF!&amp;"+"&amp;AC503&amp;"%")</f>
        <v/>
      </c>
      <c r="DJ503" s="71" t="str">
        <f>IF(AD503="","","|n"&amp;#REF!&amp;"+"&amp;AD503)</f>
        <v/>
      </c>
      <c r="DK503" s="71" t="str">
        <f>IF(AE503="","","|n"&amp;#REF!&amp;"+"&amp;AE503)</f>
        <v/>
      </c>
      <c r="DL503" s="71" t="str">
        <f>IF(AF503="","","|n"&amp;#REF!&amp;"+"&amp;AF503)</f>
        <v/>
      </c>
      <c r="DM503" s="71" t="str">
        <f>IF(AG503="","","|n"&amp;#REF!&amp;"+"&amp;AG503&amp;"%")</f>
        <v/>
      </c>
      <c r="DN503" s="71" t="str">
        <f>IF(AH503="","","|n"&amp;#REF!&amp;"+"&amp;AH503)</f>
        <v/>
      </c>
      <c r="DO503" s="71" t="str">
        <f>IF(AI503="","","|n"&amp;#REF!&amp;"+"&amp;AI503)</f>
        <v/>
      </c>
      <c r="DP503" s="71" t="str">
        <f>IF(AJ503="","","|n"&amp;#REF!&amp;"+"&amp;AJ503)</f>
        <v/>
      </c>
    </row>
    <row r="504" spans="92:120">
      <c r="CN504" s="70" t="str">
        <f t="shared" si="7156"/>
        <v>InitUnitState('',,,,,,,,,,)</v>
      </c>
      <c r="CO504" s="70" t="str">
        <f t="shared" si="7157"/>
        <v>InitUnitNormal('',,,,,,,,,,)</v>
      </c>
      <c r="CP504" s="70" t="str">
        <f t="shared" si="7158"/>
        <v>InitUnitMagic('',,,,,,,,,,)</v>
      </c>
      <c r="CQ504" s="70" t="str">
        <f t="shared" si="7159"/>
        <v>InitUnitAdd('',,,,,,,,,,)</v>
      </c>
      <c r="CR504" s="70" t="str">
        <f t="shared" si="7160"/>
        <v>InitEquipData('',,"",,,,,'','','','','','',"")</v>
      </c>
      <c r="CU504" s="61" t="str">
        <f t="shared" si="7155"/>
        <v>|n</v>
      </c>
      <c r="DB504" s="71" t="str">
        <f>IF(V504="","","|n"&amp;#REF!&amp;"+"&amp;V504)</f>
        <v/>
      </c>
      <c r="DC504" s="71" t="str">
        <f>IF(W504="","","|n"&amp;#REF!&amp;"+"&amp;W504)</f>
        <v/>
      </c>
      <c r="DD504" s="71" t="str">
        <f>IF(X504="","","|n"&amp;#REF!&amp;"+"&amp;X504)</f>
        <v/>
      </c>
      <c r="DE504" s="71" t="str">
        <f>IF(Y504="","","|n"&amp;#REF!&amp;"+"&amp;Y504)</f>
        <v/>
      </c>
      <c r="DF504" s="71" t="str">
        <f>IF(Z504="","","|n"&amp;#REF!&amp;"+"&amp;Z504)</f>
        <v/>
      </c>
      <c r="DG504" s="71" t="str">
        <f>IF(AA504="","","|n"&amp;#REF!&amp;"+"&amp;AA504)</f>
        <v/>
      </c>
      <c r="DH504" s="71" t="str">
        <f>IF(AB504="","","|n"&amp;#REF!&amp;"+"&amp;AB504)</f>
        <v/>
      </c>
      <c r="DI504" s="71" t="str">
        <f>IF(AC504="","","|n"&amp;#REF!&amp;"+"&amp;AC504&amp;"%")</f>
        <v/>
      </c>
      <c r="DJ504" s="71" t="str">
        <f>IF(AD504="","","|n"&amp;#REF!&amp;"+"&amp;AD504)</f>
        <v/>
      </c>
      <c r="DK504" s="71" t="str">
        <f>IF(AE504="","","|n"&amp;#REF!&amp;"+"&amp;AE504)</f>
        <v/>
      </c>
      <c r="DL504" s="71" t="str">
        <f>IF(AF504="","","|n"&amp;#REF!&amp;"+"&amp;AF504)</f>
        <v/>
      </c>
      <c r="DM504" s="71" t="str">
        <f>IF(AG504="","","|n"&amp;#REF!&amp;"+"&amp;AG504&amp;"%")</f>
        <v/>
      </c>
      <c r="DN504" s="71" t="str">
        <f>IF(AH504="","","|n"&amp;#REF!&amp;"+"&amp;AH504)</f>
        <v/>
      </c>
      <c r="DO504" s="71" t="str">
        <f>IF(AI504="","","|n"&amp;#REF!&amp;"+"&amp;AI504)</f>
        <v/>
      </c>
      <c r="DP504" s="71" t="str">
        <f>IF(AJ504="","","|n"&amp;#REF!&amp;"+"&amp;AJ504)</f>
        <v/>
      </c>
    </row>
    <row r="505" spans="92:120">
      <c r="CN505" s="70" t="str">
        <f t="shared" si="7156"/>
        <v>InitUnitState('',,,,,,,,,,)</v>
      </c>
      <c r="CO505" s="70" t="str">
        <f t="shared" si="7157"/>
        <v>InitUnitNormal('',,,,,,,,,,)</v>
      </c>
      <c r="CP505" s="70" t="str">
        <f t="shared" si="7158"/>
        <v>InitUnitMagic('',,,,,,,,,,)</v>
      </c>
      <c r="CQ505" s="70" t="str">
        <f t="shared" si="7159"/>
        <v>InitUnitAdd('',,,,,,,,,,)</v>
      </c>
      <c r="CR505" s="70" t="str">
        <f t="shared" si="7160"/>
        <v>InitEquipData('',,"",,,,,'','','','','','',"")</v>
      </c>
      <c r="CU505" s="61" t="str">
        <f t="shared" si="7155"/>
        <v>|n</v>
      </c>
      <c r="DB505" s="71" t="str">
        <f>IF(V505="","","|n"&amp;#REF!&amp;"+"&amp;V505)</f>
        <v/>
      </c>
      <c r="DC505" s="71" t="str">
        <f>IF(W505="","","|n"&amp;#REF!&amp;"+"&amp;W505)</f>
        <v/>
      </c>
      <c r="DD505" s="71" t="str">
        <f>IF(X505="","","|n"&amp;#REF!&amp;"+"&amp;X505)</f>
        <v/>
      </c>
      <c r="DE505" s="71" t="str">
        <f>IF(Y505="","","|n"&amp;#REF!&amp;"+"&amp;Y505)</f>
        <v/>
      </c>
      <c r="DF505" s="71" t="str">
        <f>IF(Z505="","","|n"&amp;#REF!&amp;"+"&amp;Z505)</f>
        <v/>
      </c>
      <c r="DG505" s="71" t="str">
        <f>IF(AA505="","","|n"&amp;#REF!&amp;"+"&amp;AA505)</f>
        <v/>
      </c>
      <c r="DH505" s="71" t="str">
        <f>IF(AB505="","","|n"&amp;#REF!&amp;"+"&amp;AB505)</f>
        <v/>
      </c>
      <c r="DI505" s="71" t="str">
        <f>IF(AC505="","","|n"&amp;#REF!&amp;"+"&amp;AC505&amp;"%")</f>
        <v/>
      </c>
      <c r="DJ505" s="71" t="str">
        <f>IF(AD505="","","|n"&amp;#REF!&amp;"+"&amp;AD505)</f>
        <v/>
      </c>
      <c r="DK505" s="71" t="str">
        <f>IF(AE505="","","|n"&amp;#REF!&amp;"+"&amp;AE505)</f>
        <v/>
      </c>
      <c r="DL505" s="71" t="str">
        <f>IF(AF505="","","|n"&amp;#REF!&amp;"+"&amp;AF505)</f>
        <v/>
      </c>
      <c r="DM505" s="71" t="str">
        <f>IF(AG505="","","|n"&amp;#REF!&amp;"+"&amp;AG505&amp;"%")</f>
        <v/>
      </c>
      <c r="DN505" s="71" t="str">
        <f>IF(AH505="","","|n"&amp;#REF!&amp;"+"&amp;AH505)</f>
        <v/>
      </c>
      <c r="DO505" s="71" t="str">
        <f>IF(AI505="","","|n"&amp;#REF!&amp;"+"&amp;AI505)</f>
        <v/>
      </c>
      <c r="DP505" s="71" t="str">
        <f>IF(AJ505="","","|n"&amp;#REF!&amp;"+"&amp;AJ505)</f>
        <v/>
      </c>
    </row>
    <row r="506" spans="92:120">
      <c r="CN506" s="70" t="str">
        <f t="shared" si="7156"/>
        <v>InitUnitState('',,,,,,,,,,)</v>
      </c>
      <c r="CO506" s="70" t="str">
        <f t="shared" si="7157"/>
        <v>InitUnitNormal('',,,,,,,,,,)</v>
      </c>
      <c r="CP506" s="70" t="str">
        <f t="shared" si="7158"/>
        <v>InitUnitMagic('',,,,,,,,,,)</v>
      </c>
      <c r="CQ506" s="70" t="str">
        <f t="shared" si="7159"/>
        <v>InitUnitAdd('',,,,,,,,,,)</v>
      </c>
      <c r="CR506" s="70" t="str">
        <f t="shared" si="7160"/>
        <v>InitEquipData('',,"",,,,,'','','','','','',"")</v>
      </c>
      <c r="CU506" s="61" t="str">
        <f t="shared" si="7155"/>
        <v>|n</v>
      </c>
      <c r="DB506" s="71" t="str">
        <f>IF(V506="","","|n"&amp;#REF!&amp;"+"&amp;V506)</f>
        <v/>
      </c>
      <c r="DC506" s="71" t="str">
        <f>IF(W506="","","|n"&amp;#REF!&amp;"+"&amp;W506)</f>
        <v/>
      </c>
      <c r="DD506" s="71" t="str">
        <f>IF(X506="","","|n"&amp;#REF!&amp;"+"&amp;X506)</f>
        <v/>
      </c>
      <c r="DE506" s="71" t="str">
        <f>IF(Y506="","","|n"&amp;#REF!&amp;"+"&amp;Y506)</f>
        <v/>
      </c>
      <c r="DF506" s="71" t="str">
        <f>IF(Z506="","","|n"&amp;#REF!&amp;"+"&amp;Z506)</f>
        <v/>
      </c>
      <c r="DG506" s="71" t="str">
        <f>IF(AA506="","","|n"&amp;#REF!&amp;"+"&amp;AA506)</f>
        <v/>
      </c>
      <c r="DH506" s="71" t="str">
        <f>IF(AB506="","","|n"&amp;#REF!&amp;"+"&amp;AB506)</f>
        <v/>
      </c>
      <c r="DI506" s="71" t="str">
        <f>IF(AC506="","","|n"&amp;#REF!&amp;"+"&amp;AC506&amp;"%")</f>
        <v/>
      </c>
      <c r="DJ506" s="71" t="str">
        <f>IF(AD506="","","|n"&amp;#REF!&amp;"+"&amp;AD506)</f>
        <v/>
      </c>
      <c r="DK506" s="71" t="str">
        <f>IF(AE506="","","|n"&amp;#REF!&amp;"+"&amp;AE506)</f>
        <v/>
      </c>
      <c r="DL506" s="71" t="str">
        <f>IF(AF506="","","|n"&amp;#REF!&amp;"+"&amp;AF506)</f>
        <v/>
      </c>
      <c r="DM506" s="71" t="str">
        <f>IF(AG506="","","|n"&amp;#REF!&amp;"+"&amp;AG506&amp;"%")</f>
        <v/>
      </c>
      <c r="DN506" s="71" t="str">
        <f>IF(AH506="","","|n"&amp;#REF!&amp;"+"&amp;AH506)</f>
        <v/>
      </c>
      <c r="DO506" s="71" t="str">
        <f>IF(AI506="","","|n"&amp;#REF!&amp;"+"&amp;AI506)</f>
        <v/>
      </c>
      <c r="DP506" s="71" t="str">
        <f>IF(AJ506="","","|n"&amp;#REF!&amp;"+"&amp;AJ506)</f>
        <v/>
      </c>
    </row>
    <row r="507" spans="92:120">
      <c r="CN507" s="70" t="str">
        <f t="shared" si="7156"/>
        <v>InitUnitState('',,,,,,,,,,)</v>
      </c>
      <c r="CO507" s="70" t="str">
        <f t="shared" si="7157"/>
        <v>InitUnitNormal('',,,,,,,,,,)</v>
      </c>
      <c r="CP507" s="70" t="str">
        <f t="shared" si="7158"/>
        <v>InitUnitMagic('',,,,,,,,,,)</v>
      </c>
      <c r="CQ507" s="70" t="str">
        <f t="shared" si="7159"/>
        <v>InitUnitAdd('',,,,,,,,,,)</v>
      </c>
      <c r="CR507" s="70" t="str">
        <f t="shared" si="7160"/>
        <v>InitEquipData('',,"",,,,,'','','','','','',"")</v>
      </c>
      <c r="CU507" s="61" t="str">
        <f t="shared" si="7155"/>
        <v>|n</v>
      </c>
      <c r="DB507" s="71" t="str">
        <f>IF(V507="","","|n"&amp;#REF!&amp;"+"&amp;V507)</f>
        <v/>
      </c>
      <c r="DC507" s="71" t="str">
        <f>IF(W507="","","|n"&amp;#REF!&amp;"+"&amp;W507)</f>
        <v/>
      </c>
      <c r="DD507" s="71" t="str">
        <f>IF(X507="","","|n"&amp;#REF!&amp;"+"&amp;X507)</f>
        <v/>
      </c>
      <c r="DE507" s="71" t="str">
        <f>IF(Y507="","","|n"&amp;#REF!&amp;"+"&amp;Y507)</f>
        <v/>
      </c>
      <c r="DF507" s="71" t="str">
        <f>IF(Z507="","","|n"&amp;#REF!&amp;"+"&amp;Z507)</f>
        <v/>
      </c>
      <c r="DG507" s="71" t="str">
        <f>IF(AA507="","","|n"&amp;#REF!&amp;"+"&amp;AA507)</f>
        <v/>
      </c>
      <c r="DH507" s="71" t="str">
        <f>IF(AB507="","","|n"&amp;#REF!&amp;"+"&amp;AB507)</f>
        <v/>
      </c>
      <c r="DI507" s="71" t="str">
        <f>IF(AC507="","","|n"&amp;#REF!&amp;"+"&amp;AC507&amp;"%")</f>
        <v/>
      </c>
      <c r="DJ507" s="71" t="str">
        <f>IF(AD507="","","|n"&amp;#REF!&amp;"+"&amp;AD507)</f>
        <v/>
      </c>
      <c r="DK507" s="71" t="str">
        <f>IF(AE507="","","|n"&amp;#REF!&amp;"+"&amp;AE507)</f>
        <v/>
      </c>
      <c r="DL507" s="71" t="str">
        <f>IF(AF507="","","|n"&amp;#REF!&amp;"+"&amp;AF507)</f>
        <v/>
      </c>
      <c r="DM507" s="71" t="str">
        <f>IF(AG507="","","|n"&amp;#REF!&amp;"+"&amp;AG507&amp;"%")</f>
        <v/>
      </c>
      <c r="DN507" s="71" t="str">
        <f>IF(AH507="","","|n"&amp;#REF!&amp;"+"&amp;AH507)</f>
        <v/>
      </c>
      <c r="DO507" s="71" t="str">
        <f>IF(AI507="","","|n"&amp;#REF!&amp;"+"&amp;AI507)</f>
        <v/>
      </c>
      <c r="DP507" s="71" t="str">
        <f>IF(AJ507="","","|n"&amp;#REF!&amp;"+"&amp;AJ507)</f>
        <v/>
      </c>
    </row>
    <row r="508" spans="92:120">
      <c r="CN508" s="70" t="str">
        <f t="shared" si="7156"/>
        <v>InitUnitState('',,,,,,,,,,)</v>
      </c>
      <c r="CO508" s="70" t="str">
        <f t="shared" si="7157"/>
        <v>InitUnitNormal('',,,,,,,,,,)</v>
      </c>
      <c r="CP508" s="70" t="str">
        <f t="shared" si="7158"/>
        <v>InitUnitMagic('',,,,,,,,,,)</v>
      </c>
      <c r="CQ508" s="70" t="str">
        <f t="shared" si="7159"/>
        <v>InitUnitAdd('',,,,,,,,,,)</v>
      </c>
      <c r="CR508" s="70" t="str">
        <f t="shared" si="7160"/>
        <v>InitEquipData('',,"",,,,,'','','','','','',"")</v>
      </c>
      <c r="CU508" s="61" t="str">
        <f t="shared" si="7155"/>
        <v>|n</v>
      </c>
      <c r="DB508" s="71" t="str">
        <f>IF(V508="","","|n"&amp;#REF!&amp;"+"&amp;V508)</f>
        <v/>
      </c>
      <c r="DC508" s="71" t="str">
        <f>IF(W508="","","|n"&amp;#REF!&amp;"+"&amp;W508)</f>
        <v/>
      </c>
      <c r="DD508" s="71" t="str">
        <f>IF(X508="","","|n"&amp;#REF!&amp;"+"&amp;X508)</f>
        <v/>
      </c>
      <c r="DE508" s="71" t="str">
        <f>IF(Y508="","","|n"&amp;#REF!&amp;"+"&amp;Y508)</f>
        <v/>
      </c>
      <c r="DF508" s="71" t="str">
        <f>IF(Z508="","","|n"&amp;#REF!&amp;"+"&amp;Z508)</f>
        <v/>
      </c>
      <c r="DG508" s="71" t="str">
        <f>IF(AA508="","","|n"&amp;#REF!&amp;"+"&amp;AA508)</f>
        <v/>
      </c>
      <c r="DH508" s="71" t="str">
        <f>IF(AB508="","","|n"&amp;#REF!&amp;"+"&amp;AB508)</f>
        <v/>
      </c>
      <c r="DI508" s="71" t="str">
        <f>IF(AC508="","","|n"&amp;#REF!&amp;"+"&amp;AC508&amp;"%")</f>
        <v/>
      </c>
      <c r="DJ508" s="71" t="str">
        <f>IF(AD508="","","|n"&amp;#REF!&amp;"+"&amp;AD508)</f>
        <v/>
      </c>
      <c r="DK508" s="71" t="str">
        <f>IF(AE508="","","|n"&amp;#REF!&amp;"+"&amp;AE508)</f>
        <v/>
      </c>
      <c r="DL508" s="71" t="str">
        <f>IF(AF508="","","|n"&amp;#REF!&amp;"+"&amp;AF508)</f>
        <v/>
      </c>
      <c r="DM508" s="71" t="str">
        <f>IF(AG508="","","|n"&amp;#REF!&amp;"+"&amp;AG508&amp;"%")</f>
        <v/>
      </c>
      <c r="DN508" s="71" t="str">
        <f>IF(AH508="","","|n"&amp;#REF!&amp;"+"&amp;AH508)</f>
        <v/>
      </c>
      <c r="DO508" s="71" t="str">
        <f>IF(AI508="","","|n"&amp;#REF!&amp;"+"&amp;AI508)</f>
        <v/>
      </c>
      <c r="DP508" s="71" t="str">
        <f>IF(AJ508="","","|n"&amp;#REF!&amp;"+"&amp;AJ508)</f>
        <v/>
      </c>
    </row>
    <row r="509" spans="92:120">
      <c r="CN509" s="70" t="str">
        <f t="shared" si="7156"/>
        <v>InitUnitState('',,,,,,,,,,)</v>
      </c>
      <c r="CO509" s="70" t="str">
        <f t="shared" si="7157"/>
        <v>InitUnitNormal('',,,,,,,,,,)</v>
      </c>
      <c r="CP509" s="70" t="str">
        <f t="shared" si="7158"/>
        <v>InitUnitMagic('',,,,,,,,,,)</v>
      </c>
      <c r="CQ509" s="70" t="str">
        <f t="shared" si="7159"/>
        <v>InitUnitAdd('',,,,,,,,,,)</v>
      </c>
      <c r="CR509" s="70" t="str">
        <f t="shared" si="7160"/>
        <v>InitEquipData('',,"",,,,,'','','','','','',"")</v>
      </c>
      <c r="CU509" s="61" t="str">
        <f t="shared" si="7155"/>
        <v>|n</v>
      </c>
      <c r="DB509" s="71" t="str">
        <f>IF(V509="","","|n"&amp;#REF!&amp;"+"&amp;V509)</f>
        <v/>
      </c>
      <c r="DC509" s="71" t="str">
        <f>IF(W509="","","|n"&amp;#REF!&amp;"+"&amp;W509)</f>
        <v/>
      </c>
      <c r="DD509" s="71" t="str">
        <f>IF(X509="","","|n"&amp;#REF!&amp;"+"&amp;X509)</f>
        <v/>
      </c>
      <c r="DE509" s="71" t="str">
        <f>IF(Y509="","","|n"&amp;#REF!&amp;"+"&amp;Y509)</f>
        <v/>
      </c>
      <c r="DF509" s="71" t="str">
        <f>IF(Z509="","","|n"&amp;#REF!&amp;"+"&amp;Z509)</f>
        <v/>
      </c>
      <c r="DG509" s="71" t="str">
        <f>IF(AA509="","","|n"&amp;#REF!&amp;"+"&amp;AA509)</f>
        <v/>
      </c>
      <c r="DH509" s="71" t="str">
        <f>IF(AB509="","","|n"&amp;#REF!&amp;"+"&amp;AB509)</f>
        <v/>
      </c>
      <c r="DI509" s="71" t="str">
        <f>IF(AC509="","","|n"&amp;#REF!&amp;"+"&amp;AC509&amp;"%")</f>
        <v/>
      </c>
      <c r="DJ509" s="71" t="str">
        <f>IF(AD509="","","|n"&amp;#REF!&amp;"+"&amp;AD509)</f>
        <v/>
      </c>
      <c r="DK509" s="71" t="str">
        <f>IF(AE509="","","|n"&amp;#REF!&amp;"+"&amp;AE509)</f>
        <v/>
      </c>
      <c r="DL509" s="71" t="str">
        <f>IF(AF509="","","|n"&amp;#REF!&amp;"+"&amp;AF509)</f>
        <v/>
      </c>
      <c r="DM509" s="71" t="str">
        <f>IF(AG509="","","|n"&amp;#REF!&amp;"+"&amp;AG509&amp;"%")</f>
        <v/>
      </c>
      <c r="DN509" s="71" t="str">
        <f>IF(AH509="","","|n"&amp;#REF!&amp;"+"&amp;AH509)</f>
        <v/>
      </c>
      <c r="DO509" s="71" t="str">
        <f>IF(AI509="","","|n"&amp;#REF!&amp;"+"&amp;AI509)</f>
        <v/>
      </c>
      <c r="DP509" s="71" t="str">
        <f>IF(AJ509="","","|n"&amp;#REF!&amp;"+"&amp;AJ509)</f>
        <v/>
      </c>
    </row>
    <row r="510" spans="92:120">
      <c r="CN510" s="70" t="str">
        <f t="shared" si="7156"/>
        <v>InitUnitState('',,,,,,,,,,)</v>
      </c>
      <c r="CO510" s="70" t="str">
        <f t="shared" si="7157"/>
        <v>InitUnitNormal('',,,,,,,,,,)</v>
      </c>
      <c r="CP510" s="70" t="str">
        <f t="shared" si="7158"/>
        <v>InitUnitMagic('',,,,,,,,,,)</v>
      </c>
      <c r="CQ510" s="70" t="str">
        <f t="shared" si="7159"/>
        <v>InitUnitAdd('',,,,,,,,,,)</v>
      </c>
      <c r="CR510" s="70" t="str">
        <f t="shared" si="7160"/>
        <v>InitEquipData('',,"",,,,,'','','','','','',"")</v>
      </c>
      <c r="CU510" s="61" t="str">
        <f t="shared" si="7155"/>
        <v>|n</v>
      </c>
      <c r="DB510" s="71" t="str">
        <f>IF(V510="","","|n"&amp;#REF!&amp;"+"&amp;V510)</f>
        <v/>
      </c>
      <c r="DC510" s="71" t="str">
        <f>IF(W510="","","|n"&amp;#REF!&amp;"+"&amp;W510)</f>
        <v/>
      </c>
      <c r="DD510" s="71" t="str">
        <f>IF(X510="","","|n"&amp;#REF!&amp;"+"&amp;X510)</f>
        <v/>
      </c>
      <c r="DE510" s="71" t="str">
        <f>IF(Y510="","","|n"&amp;#REF!&amp;"+"&amp;Y510)</f>
        <v/>
      </c>
      <c r="DF510" s="71" t="str">
        <f>IF(Z510="","","|n"&amp;#REF!&amp;"+"&amp;Z510)</f>
        <v/>
      </c>
      <c r="DG510" s="71" t="str">
        <f>IF(AA510="","","|n"&amp;#REF!&amp;"+"&amp;AA510)</f>
        <v/>
      </c>
      <c r="DH510" s="71" t="str">
        <f>IF(AB510="","","|n"&amp;#REF!&amp;"+"&amp;AB510)</f>
        <v/>
      </c>
      <c r="DI510" s="71" t="str">
        <f>IF(AC510="","","|n"&amp;#REF!&amp;"+"&amp;AC510&amp;"%")</f>
        <v/>
      </c>
      <c r="DJ510" s="71" t="str">
        <f>IF(AD510="","","|n"&amp;#REF!&amp;"+"&amp;AD510)</f>
        <v/>
      </c>
      <c r="DK510" s="71" t="str">
        <f>IF(AE510="","","|n"&amp;#REF!&amp;"+"&amp;AE510)</f>
        <v/>
      </c>
      <c r="DL510" s="71" t="str">
        <f>IF(AF510="","","|n"&amp;#REF!&amp;"+"&amp;AF510)</f>
        <v/>
      </c>
      <c r="DM510" s="71" t="str">
        <f>IF(AG510="","","|n"&amp;#REF!&amp;"+"&amp;AG510&amp;"%")</f>
        <v/>
      </c>
      <c r="DN510" s="71" t="str">
        <f>IF(AH510="","","|n"&amp;#REF!&amp;"+"&amp;AH510)</f>
        <v/>
      </c>
      <c r="DO510" s="71" t="str">
        <f>IF(AI510="","","|n"&amp;#REF!&amp;"+"&amp;AI510)</f>
        <v/>
      </c>
      <c r="DP510" s="71" t="str">
        <f>IF(AJ510="","","|n"&amp;#REF!&amp;"+"&amp;AJ510)</f>
        <v/>
      </c>
    </row>
    <row r="511" spans="92:120">
      <c r="CN511" s="70" t="str">
        <f t="shared" si="7156"/>
        <v>InitUnitState('',,,,,,,,,,)</v>
      </c>
      <c r="CO511" s="70" t="str">
        <f t="shared" si="7157"/>
        <v>InitUnitNormal('',,,,,,,,,,)</v>
      </c>
      <c r="CP511" s="70" t="str">
        <f t="shared" si="7158"/>
        <v>InitUnitMagic('',,,,,,,,,,)</v>
      </c>
      <c r="CQ511" s="70" t="str">
        <f t="shared" si="7159"/>
        <v>InitUnitAdd('',,,,,,,,,,)</v>
      </c>
      <c r="CR511" s="70" t="str">
        <f t="shared" si="7160"/>
        <v>InitEquipData('',,"",,,,,'','','','','','',"")</v>
      </c>
      <c r="CU511" s="61" t="str">
        <f t="shared" si="7155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92:120">
      <c r="CN512" s="70" t="str">
        <f t="shared" si="7156"/>
        <v>InitUnitState('',,,,,,,,,,)</v>
      </c>
      <c r="CO512" s="70" t="str">
        <f t="shared" si="7157"/>
        <v>InitUnitNormal('',,,,,,,,,,)</v>
      </c>
      <c r="CP512" s="70" t="str">
        <f t="shared" si="7158"/>
        <v>InitUnitMagic('',,,,,,,,,,)</v>
      </c>
      <c r="CQ512" s="70" t="str">
        <f t="shared" si="7159"/>
        <v>InitUnitAdd('',,,,,,,,,,)</v>
      </c>
      <c r="CR512" s="70" t="str">
        <f t="shared" si="7160"/>
        <v>InitEquipData('',,"",,,,,'','','','','','',"")</v>
      </c>
      <c r="CU512" s="61" t="str">
        <f t="shared" si="7155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156"/>
        <v>InitUnitState('',,,,,,,,,,)</v>
      </c>
      <c r="CO513" s="70" t="str">
        <f t="shared" si="7157"/>
        <v>InitUnitNormal('',,,,,,,,,,)</v>
      </c>
      <c r="CP513" s="70" t="str">
        <f t="shared" si="7158"/>
        <v>InitUnitMagic('',,,,,,,,,,)</v>
      </c>
      <c r="CQ513" s="70" t="str">
        <f t="shared" si="7159"/>
        <v>InitUnitAdd('',,,,,,,,,,)</v>
      </c>
      <c r="CR513" s="70" t="str">
        <f t="shared" si="7160"/>
        <v>InitEquipData('',,"",,,,,'','','','','','',"")</v>
      </c>
      <c r="CU513" s="61" t="str">
        <f t="shared" si="7155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156"/>
        <v>InitUnitState('',,,,,,,,,,)</v>
      </c>
      <c r="CO514" s="70" t="str">
        <f t="shared" si="7157"/>
        <v>InitUnitNormal('',,,,,,,,,,)</v>
      </c>
      <c r="CP514" s="70" t="str">
        <f t="shared" si="7158"/>
        <v>InitUnitMagic('',,,,,,,,,,)</v>
      </c>
      <c r="CQ514" s="70" t="str">
        <f t="shared" si="7159"/>
        <v>InitUnitAdd('',,,,,,,,,,)</v>
      </c>
      <c r="CR514" s="70" t="str">
        <f t="shared" si="7160"/>
        <v>InitEquipData('',,"",,,,,'','','','','','',"")</v>
      </c>
      <c r="CU514" s="61" t="str">
        <f t="shared" si="7155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156"/>
        <v>InitUnitState('',,,,,,,,,,)</v>
      </c>
      <c r="CO515" s="70" t="str">
        <f t="shared" si="7157"/>
        <v>InitUnitNormal('',,,,,,,,,,)</v>
      </c>
      <c r="CP515" s="70" t="str">
        <f t="shared" si="7158"/>
        <v>InitUnitMagic('',,,,,,,,,,)</v>
      </c>
      <c r="CQ515" s="70" t="str">
        <f t="shared" si="7159"/>
        <v>InitUnitAdd('',,,,,,,,,,)</v>
      </c>
      <c r="CR515" s="70" t="str">
        <f t="shared" si="7160"/>
        <v>InitEquipData('',,"",,,,,'','','','','','',"")</v>
      </c>
      <c r="CU515" s="61" t="str">
        <f t="shared" si="7155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物品!A254</f>
        <v>0</v>
      </c>
      <c r="B186" s="55" t="str">
        <f>"'"&amp;物品!B254&amp;"'"</f>
        <v>'IS02'</v>
      </c>
      <c r="C186" s="55">
        <f>物品!J254</f>
        <v>0</v>
      </c>
      <c r="D186" s="55">
        <f>物品!K254</f>
        <v>0</v>
      </c>
      <c r="E186" s="55">
        <f>物品!L254</f>
        <v>0</v>
      </c>
      <c r="F186" s="55">
        <f>物品!M254</f>
        <v>0</v>
      </c>
      <c r="G186" s="55">
        <f>物品!N254</f>
        <v>0</v>
      </c>
      <c r="H186" s="55">
        <f>物品!O254</f>
        <v>0</v>
      </c>
      <c r="I186" s="55">
        <f>IF(物品!J254=0,0,"'"&amp;物品!J254&amp;"'")</f>
        <v>0</v>
      </c>
      <c r="J186" s="55">
        <f>IF(物品!K254=0,0,"'"&amp;物品!K254&amp;"'")</f>
        <v>0</v>
      </c>
      <c r="K186" s="55">
        <f>IF(物品!L254=0,0,"'"&amp;物品!L254&amp;"'")</f>
        <v>0</v>
      </c>
      <c r="L186" s="55">
        <f>IF(物品!M254=0,0,"'"&amp;物品!M254&amp;"'")</f>
        <v>0</v>
      </c>
      <c r="M186" s="55">
        <f>IF(物品!N254=0,0,"'"&amp;物品!N254&amp;"'")</f>
        <v>0</v>
      </c>
      <c r="N186" s="55">
        <f>IF(物品!O254=0,0,"'"&amp;物品!O254&amp;"'")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物品!A255</f>
        <v>0</v>
      </c>
      <c r="B187" s="55" t="str">
        <f>"'"&amp;物品!B255&amp;"'"</f>
        <v>'IS03'</v>
      </c>
      <c r="C187" s="55">
        <f>物品!J255</f>
        <v>0</v>
      </c>
      <c r="D187" s="55">
        <f>物品!K255</f>
        <v>0</v>
      </c>
      <c r="E187" s="55">
        <f>物品!L255</f>
        <v>0</v>
      </c>
      <c r="F187" s="55">
        <f>物品!M255</f>
        <v>0</v>
      </c>
      <c r="G187" s="55">
        <f>物品!N255</f>
        <v>0</v>
      </c>
      <c r="H187" s="55">
        <f>物品!O255</f>
        <v>0</v>
      </c>
      <c r="I187" s="55">
        <f>IF(物品!J255=0,0,"'"&amp;物品!J255&amp;"'")</f>
        <v>0</v>
      </c>
      <c r="J187" s="55">
        <f>IF(物品!K255=0,0,"'"&amp;物品!K255&amp;"'")</f>
        <v>0</v>
      </c>
      <c r="K187" s="55">
        <f>IF(物品!L255=0,0,"'"&amp;物品!L255&amp;"'")</f>
        <v>0</v>
      </c>
      <c r="L187" s="55">
        <f>IF(物品!M255=0,0,"'"&amp;物品!M255&amp;"'")</f>
        <v>0</v>
      </c>
      <c r="M187" s="55">
        <f>IF(物品!N255=0,0,"'"&amp;物品!N255&amp;"'")</f>
        <v>0</v>
      </c>
      <c r="N187" s="55">
        <f>IF(物品!O255=0,0,"'"&amp;物品!O255&amp;"'")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物品!A266</f>
        <v>0</v>
      </c>
      <c r="B190" s="55" t="str">
        <f>"'"&amp;物品!B266&amp;"'"</f>
        <v>'IS12'</v>
      </c>
      <c r="C190" s="55">
        <f>物品!J266</f>
        <v>0</v>
      </c>
      <c r="D190" s="55">
        <f>物品!K266</f>
        <v>0</v>
      </c>
      <c r="E190" s="55">
        <f>物品!L266</f>
        <v>0</v>
      </c>
      <c r="F190" s="55">
        <f>物品!M266</f>
        <v>0</v>
      </c>
      <c r="G190" s="55">
        <f>物品!N266</f>
        <v>0</v>
      </c>
      <c r="H190" s="55">
        <f>物品!O266</f>
        <v>0</v>
      </c>
      <c r="I190" s="55">
        <f>IF(物品!J266=0,0,"'"&amp;物品!J266&amp;"'")</f>
        <v>0</v>
      </c>
      <c r="J190" s="55">
        <f>IF(物品!K266=0,0,"'"&amp;物品!K266&amp;"'")</f>
        <v>0</v>
      </c>
      <c r="K190" s="55">
        <f>IF(物品!L266=0,0,"'"&amp;物品!L266&amp;"'")</f>
        <v>0</v>
      </c>
      <c r="L190" s="55">
        <f>IF(物品!M266=0,0,"'"&amp;物品!M266&amp;"'")</f>
        <v>0</v>
      </c>
      <c r="M190" s="55">
        <f>IF(物品!N266=0,0,"'"&amp;物品!N266&amp;"'")</f>
        <v>0</v>
      </c>
      <c r="N190" s="55">
        <f>IF(物品!O266=0,0,"'"&amp;物品!O266&amp;"'")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物品!A311</f>
        <v>0</v>
      </c>
      <c r="B199" s="55" t="str">
        <f>"'"&amp;物品!B311&amp;"'"</f>
        <v>'IF01'</v>
      </c>
      <c r="C199" s="55">
        <f>物品!J311</f>
        <v>0</v>
      </c>
      <c r="D199" s="55">
        <f>物品!K311</f>
        <v>0</v>
      </c>
      <c r="E199" s="55">
        <f>物品!L311</f>
        <v>0</v>
      </c>
      <c r="F199" s="55">
        <f>物品!M311</f>
        <v>0</v>
      </c>
      <c r="G199" s="55">
        <f>物品!N311</f>
        <v>0</v>
      </c>
      <c r="H199" s="55">
        <f>物品!O311</f>
        <v>0</v>
      </c>
      <c r="I199" s="55">
        <f>IF(物品!J311=0,0,"'"&amp;物品!J311&amp;"'")</f>
        <v>0</v>
      </c>
      <c r="J199" s="55">
        <f>IF(物品!K311=0,0,"'"&amp;物品!K311&amp;"'")</f>
        <v>0</v>
      </c>
      <c r="K199" s="55">
        <f>IF(物品!L311=0,0,"'"&amp;物品!L311&amp;"'")</f>
        <v>0</v>
      </c>
      <c r="L199" s="55">
        <f>IF(物品!M311=0,0,"'"&amp;物品!M311&amp;"'")</f>
        <v>0</v>
      </c>
      <c r="M199" s="55">
        <f>IF(物品!N311=0,0,"'"&amp;物品!N311&amp;"'")</f>
        <v>0</v>
      </c>
      <c r="N199" s="55">
        <f>IF(物品!O311=0,0,"'"&amp;物品!O311&amp;"'")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物品!A312</f>
        <v>0</v>
      </c>
      <c r="B200" s="55" t="str">
        <f>"'"&amp;物品!B312&amp;"'"</f>
        <v>'IF02'</v>
      </c>
      <c r="C200" s="55">
        <f>物品!J312</f>
        <v>0</v>
      </c>
      <c r="D200" s="55">
        <f>物品!K312</f>
        <v>0</v>
      </c>
      <c r="E200" s="55">
        <f>物品!L312</f>
        <v>0</v>
      </c>
      <c r="F200" s="55">
        <f>物品!M312</f>
        <v>0</v>
      </c>
      <c r="G200" s="55">
        <f>物品!N312</f>
        <v>0</v>
      </c>
      <c r="H200" s="55">
        <f>物品!O312</f>
        <v>0</v>
      </c>
      <c r="I200" s="55">
        <f>IF(物品!J312=0,0,"'"&amp;物品!J312&amp;"'")</f>
        <v>0</v>
      </c>
      <c r="J200" s="55">
        <f>IF(物品!K312=0,0,"'"&amp;物品!K312&amp;"'")</f>
        <v>0</v>
      </c>
      <c r="K200" s="55">
        <f>IF(物品!L312=0,0,"'"&amp;物品!L312&amp;"'")</f>
        <v>0</v>
      </c>
      <c r="L200" s="55">
        <f>IF(物品!M312=0,0,"'"&amp;物品!M312&amp;"'")</f>
        <v>0</v>
      </c>
      <c r="M200" s="55">
        <f>IF(物品!N312=0,0,"'"&amp;物品!N312&amp;"'")</f>
        <v>0</v>
      </c>
      <c r="N200" s="55">
        <f>IF(物品!O312=0,0,"'"&amp;物品!O312&amp;"'")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物品!A313</f>
        <v>0</v>
      </c>
      <c r="B201" s="55" t="str">
        <f>"'"&amp;物品!B313&amp;"'"</f>
        <v>'IF03'</v>
      </c>
      <c r="C201" s="55">
        <f>物品!J313</f>
        <v>0</v>
      </c>
      <c r="D201" s="55">
        <f>物品!K313</f>
        <v>0</v>
      </c>
      <c r="E201" s="55">
        <f>物品!L313</f>
        <v>0</v>
      </c>
      <c r="F201" s="55">
        <f>物品!M313</f>
        <v>0</v>
      </c>
      <c r="G201" s="55">
        <f>物品!N313</f>
        <v>0</v>
      </c>
      <c r="H201" s="55">
        <f>物品!O313</f>
        <v>0</v>
      </c>
      <c r="I201" s="55">
        <f>IF(物品!J313=0,0,"'"&amp;物品!J313&amp;"'")</f>
        <v>0</v>
      </c>
      <c r="J201" s="55">
        <f>IF(物品!K313=0,0,"'"&amp;物品!K313&amp;"'")</f>
        <v>0</v>
      </c>
      <c r="K201" s="55">
        <f>IF(物品!L313=0,0,"'"&amp;物品!L313&amp;"'")</f>
        <v>0</v>
      </c>
      <c r="L201" s="55">
        <f>IF(物品!M313=0,0,"'"&amp;物品!M313&amp;"'")</f>
        <v>0</v>
      </c>
      <c r="M201" s="55">
        <f>IF(物品!N313=0,0,"'"&amp;物品!N313&amp;"'")</f>
        <v>0</v>
      </c>
      <c r="N201" s="55">
        <f>IF(物品!O313=0,0,"'"&amp;物品!O313&amp;"'")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物品!A314</f>
        <v>0</v>
      </c>
      <c r="B202" s="55" t="str">
        <f>"'"&amp;物品!B314&amp;"'"</f>
        <v>'IF04'</v>
      </c>
      <c r="C202" s="55">
        <f>物品!J314</f>
        <v>0</v>
      </c>
      <c r="D202" s="55">
        <f>物品!K314</f>
        <v>0</v>
      </c>
      <c r="E202" s="55">
        <f>物品!L314</f>
        <v>0</v>
      </c>
      <c r="F202" s="55">
        <f>物品!M314</f>
        <v>0</v>
      </c>
      <c r="G202" s="55">
        <f>物品!N314</f>
        <v>0</v>
      </c>
      <c r="H202" s="55">
        <f>物品!O314</f>
        <v>0</v>
      </c>
      <c r="I202" s="55">
        <f>IF(物品!J314=0,0,"'"&amp;物品!J314&amp;"'")</f>
        <v>0</v>
      </c>
      <c r="J202" s="55">
        <f>IF(物品!K314=0,0,"'"&amp;物品!K314&amp;"'")</f>
        <v>0</v>
      </c>
      <c r="K202" s="55">
        <f>IF(物品!L314=0,0,"'"&amp;物品!L314&amp;"'")</f>
        <v>0</v>
      </c>
      <c r="L202" s="55">
        <f>IF(物品!M314=0,0,"'"&amp;物品!M314&amp;"'")</f>
        <v>0</v>
      </c>
      <c r="M202" s="55">
        <f>IF(物品!N314=0,0,"'"&amp;物品!N314&amp;"'")</f>
        <v>0</v>
      </c>
      <c r="N202" s="55">
        <f>IF(物品!O314=0,0,"'"&amp;物品!O314&amp;"'")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物品!A315</f>
        <v>0</v>
      </c>
      <c r="B203" s="55" t="str">
        <f>"'"&amp;物品!B315&amp;"'"</f>
        <v>'IF05'</v>
      </c>
      <c r="C203" s="55">
        <f>物品!J315</f>
        <v>0</v>
      </c>
      <c r="D203" s="55">
        <f>物品!K315</f>
        <v>0</v>
      </c>
      <c r="E203" s="55">
        <f>物品!L315</f>
        <v>0</v>
      </c>
      <c r="F203" s="55">
        <f>物品!M315</f>
        <v>0</v>
      </c>
      <c r="G203" s="55">
        <f>物品!N315</f>
        <v>0</v>
      </c>
      <c r="H203" s="55">
        <f>物品!O315</f>
        <v>0</v>
      </c>
      <c r="I203" s="55">
        <f>IF(物品!J315=0,0,"'"&amp;物品!J315&amp;"'")</f>
        <v>0</v>
      </c>
      <c r="J203" s="55">
        <f>IF(物品!K315=0,0,"'"&amp;物品!K315&amp;"'")</f>
        <v>0</v>
      </c>
      <c r="K203" s="55">
        <f>IF(物品!L315=0,0,"'"&amp;物品!L315&amp;"'")</f>
        <v>0</v>
      </c>
      <c r="L203" s="55">
        <f>IF(物品!M315=0,0,"'"&amp;物品!M315&amp;"'")</f>
        <v>0</v>
      </c>
      <c r="M203" s="55">
        <f>IF(物品!N315=0,0,"'"&amp;物品!N315&amp;"'")</f>
        <v>0</v>
      </c>
      <c r="N203" s="55">
        <f>IF(物品!O315=0,0,"'"&amp;物品!O315&amp;"'")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物品!A316</f>
        <v>0</v>
      </c>
      <c r="B204" s="55" t="str">
        <f>"'"&amp;物品!B316&amp;"'"</f>
        <v>'IF06'</v>
      </c>
      <c r="C204" s="55">
        <f>物品!J316</f>
        <v>0</v>
      </c>
      <c r="D204" s="55">
        <f>物品!K316</f>
        <v>0</v>
      </c>
      <c r="E204" s="55">
        <f>物品!L316</f>
        <v>0</v>
      </c>
      <c r="F204" s="55">
        <f>物品!M316</f>
        <v>0</v>
      </c>
      <c r="G204" s="55">
        <f>物品!N316</f>
        <v>0</v>
      </c>
      <c r="H204" s="55">
        <f>物品!O316</f>
        <v>0</v>
      </c>
      <c r="I204" s="55">
        <f>IF(物品!J316=0,0,"'"&amp;物品!J316&amp;"'")</f>
        <v>0</v>
      </c>
      <c r="J204" s="55">
        <f>IF(物品!K316=0,0,"'"&amp;物品!K316&amp;"'")</f>
        <v>0</v>
      </c>
      <c r="K204" s="55">
        <f>IF(物品!L316=0,0,"'"&amp;物品!L316&amp;"'")</f>
        <v>0</v>
      </c>
      <c r="L204" s="55">
        <f>IF(物品!M316=0,0,"'"&amp;物品!M316&amp;"'")</f>
        <v>0</v>
      </c>
      <c r="M204" s="55">
        <f>IF(物品!N316=0,0,"'"&amp;物品!N316&amp;"'")</f>
        <v>0</v>
      </c>
      <c r="N204" s="55">
        <f>IF(物品!O316=0,0,"'"&amp;物品!O316&amp;"'")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物品!A317</f>
        <v>0</v>
      </c>
      <c r="B205" s="55" t="str">
        <f>"'"&amp;物品!B317&amp;"'"</f>
        <v>'IF07'</v>
      </c>
      <c r="C205" s="55">
        <f>物品!J317</f>
        <v>0</v>
      </c>
      <c r="D205" s="55">
        <f>物品!K317</f>
        <v>0</v>
      </c>
      <c r="E205" s="55">
        <f>物品!L317</f>
        <v>0</v>
      </c>
      <c r="F205" s="55">
        <f>物品!M317</f>
        <v>0</v>
      </c>
      <c r="G205" s="55">
        <f>物品!N317</f>
        <v>0</v>
      </c>
      <c r="H205" s="55">
        <f>物品!O317</f>
        <v>0</v>
      </c>
      <c r="I205" s="55">
        <f>IF(物品!J317=0,0,"'"&amp;物品!J317&amp;"'")</f>
        <v>0</v>
      </c>
      <c r="J205" s="55">
        <f>IF(物品!K317=0,0,"'"&amp;物品!K317&amp;"'")</f>
        <v>0</v>
      </c>
      <c r="K205" s="55">
        <f>IF(物品!L317=0,0,"'"&amp;物品!L317&amp;"'")</f>
        <v>0</v>
      </c>
      <c r="L205" s="55">
        <f>IF(物品!M317=0,0,"'"&amp;物品!M317&amp;"'")</f>
        <v>0</v>
      </c>
      <c r="M205" s="55">
        <f>IF(物品!N317=0,0,"'"&amp;物品!N317&amp;"'")</f>
        <v>0</v>
      </c>
      <c r="N205" s="55">
        <f>IF(物品!O317=0,0,"'"&amp;物品!O317&amp;"'")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物品!A318</f>
        <v>0</v>
      </c>
      <c r="B206" s="55" t="str">
        <f>"'"&amp;物品!B318&amp;"'"</f>
        <v>'IF08'</v>
      </c>
      <c r="C206" s="55">
        <f>物品!J318</f>
        <v>0</v>
      </c>
      <c r="D206" s="55">
        <f>物品!K318</f>
        <v>0</v>
      </c>
      <c r="E206" s="55">
        <f>物品!L318</f>
        <v>0</v>
      </c>
      <c r="F206" s="55">
        <f>物品!M318</f>
        <v>0</v>
      </c>
      <c r="G206" s="55">
        <f>物品!N318</f>
        <v>0</v>
      </c>
      <c r="H206" s="55">
        <f>物品!O318</f>
        <v>0</v>
      </c>
      <c r="I206" s="55">
        <f>IF(物品!J318=0,0,"'"&amp;物品!J318&amp;"'")</f>
        <v>0</v>
      </c>
      <c r="J206" s="55">
        <f>IF(物品!K318=0,0,"'"&amp;物品!K318&amp;"'")</f>
        <v>0</v>
      </c>
      <c r="K206" s="55">
        <f>IF(物品!L318=0,0,"'"&amp;物品!L318&amp;"'")</f>
        <v>0</v>
      </c>
      <c r="L206" s="55">
        <f>IF(物品!M318=0,0,"'"&amp;物品!M318&amp;"'")</f>
        <v>0</v>
      </c>
      <c r="M206" s="55">
        <f>IF(物品!N318=0,0,"'"&amp;物品!N318&amp;"'")</f>
        <v>0</v>
      </c>
      <c r="N206" s="55">
        <f>IF(物品!O318=0,0,"'"&amp;物品!O318&amp;"'")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物品!A319</f>
        <v>0</v>
      </c>
      <c r="B207" s="55" t="str">
        <f>"'"&amp;物品!B319&amp;"'"</f>
        <v>'IF09'</v>
      </c>
      <c r="C207" s="55">
        <f>物品!J319</f>
        <v>0</v>
      </c>
      <c r="D207" s="55">
        <f>物品!K319</f>
        <v>0</v>
      </c>
      <c r="E207" s="55">
        <f>物品!L319</f>
        <v>0</v>
      </c>
      <c r="F207" s="55">
        <f>物品!M319</f>
        <v>0</v>
      </c>
      <c r="G207" s="55">
        <f>物品!N319</f>
        <v>0</v>
      </c>
      <c r="H207" s="55">
        <f>物品!O319</f>
        <v>0</v>
      </c>
      <c r="I207" s="55">
        <f>IF(物品!J319=0,0,"'"&amp;物品!J319&amp;"'")</f>
        <v>0</v>
      </c>
      <c r="J207" s="55">
        <f>IF(物品!K319=0,0,"'"&amp;物品!K319&amp;"'")</f>
        <v>0</v>
      </c>
      <c r="K207" s="55">
        <f>IF(物品!L319=0,0,"'"&amp;物品!L319&amp;"'")</f>
        <v>0</v>
      </c>
      <c r="L207" s="55">
        <f>IF(物品!M319=0,0,"'"&amp;物品!M319&amp;"'")</f>
        <v>0</v>
      </c>
      <c r="M207" s="55">
        <f>IF(物品!N319=0,0,"'"&amp;物品!N319&amp;"'")</f>
        <v>0</v>
      </c>
      <c r="N207" s="55">
        <f>IF(物品!O319=0,0,"'"&amp;物品!O319&amp;"'")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物品!A320</f>
        <v>0</v>
      </c>
      <c r="B208" s="55" t="str">
        <f>"'"&amp;物品!B320&amp;"'"</f>
        <v>'IF10'</v>
      </c>
      <c r="C208" s="55">
        <f>物品!J320</f>
        <v>0</v>
      </c>
      <c r="D208" s="55">
        <f>物品!K320</f>
        <v>0</v>
      </c>
      <c r="E208" s="55">
        <f>物品!L320</f>
        <v>0</v>
      </c>
      <c r="F208" s="55">
        <f>物品!M320</f>
        <v>0</v>
      </c>
      <c r="G208" s="55">
        <f>物品!N320</f>
        <v>0</v>
      </c>
      <c r="H208" s="55">
        <f>物品!O320</f>
        <v>0</v>
      </c>
      <c r="I208" s="55">
        <f>IF(物品!J320=0,0,"'"&amp;物品!J320&amp;"'")</f>
        <v>0</v>
      </c>
      <c r="J208" s="55">
        <f>IF(物品!K320=0,0,"'"&amp;物品!K320&amp;"'")</f>
        <v>0</v>
      </c>
      <c r="K208" s="55">
        <f>IF(物品!L320=0,0,"'"&amp;物品!L320&amp;"'")</f>
        <v>0</v>
      </c>
      <c r="L208" s="55">
        <f>IF(物品!M320=0,0,"'"&amp;物品!M320&amp;"'")</f>
        <v>0</v>
      </c>
      <c r="M208" s="55">
        <f>IF(物品!N320=0,0,"'"&amp;物品!N320&amp;"'")</f>
        <v>0</v>
      </c>
      <c r="N208" s="55">
        <f>IF(物品!O320=0,0,"'"&amp;物品!O320&amp;"'")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物品!A321</f>
        <v>0</v>
      </c>
      <c r="B209" s="55" t="str">
        <f>"'"&amp;物品!B321&amp;"'"</f>
        <v>'IF11'</v>
      </c>
      <c r="C209" s="55">
        <f>物品!J321</f>
        <v>0</v>
      </c>
      <c r="D209" s="55">
        <f>物品!K321</f>
        <v>0</v>
      </c>
      <c r="E209" s="55">
        <f>物品!L321</f>
        <v>0</v>
      </c>
      <c r="F209" s="55">
        <f>物品!M321</f>
        <v>0</v>
      </c>
      <c r="G209" s="55">
        <f>物品!N321</f>
        <v>0</v>
      </c>
      <c r="H209" s="55">
        <f>物品!O321</f>
        <v>0</v>
      </c>
      <c r="I209" s="55">
        <f>IF(物品!J321=0,0,"'"&amp;物品!J321&amp;"'")</f>
        <v>0</v>
      </c>
      <c r="J209" s="55">
        <f>IF(物品!K321=0,0,"'"&amp;物品!K321&amp;"'")</f>
        <v>0</v>
      </c>
      <c r="K209" s="55">
        <f>IF(物品!L321=0,0,"'"&amp;物品!L321&amp;"'")</f>
        <v>0</v>
      </c>
      <c r="L209" s="55">
        <f>IF(物品!M321=0,0,"'"&amp;物品!M321&amp;"'")</f>
        <v>0</v>
      </c>
      <c r="M209" s="55">
        <f>IF(物品!N321=0,0,"'"&amp;物品!N321&amp;"'")</f>
        <v>0</v>
      </c>
      <c r="N209" s="55">
        <f>IF(物品!O321=0,0,"'"&amp;物品!O321&amp;"'")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物品!A322</f>
        <v>0</v>
      </c>
      <c r="B210" s="55" t="str">
        <f>"'"&amp;物品!B322&amp;"'"</f>
        <v>'IF12'</v>
      </c>
      <c r="C210" s="55">
        <f>物品!J322</f>
        <v>0</v>
      </c>
      <c r="D210" s="55">
        <f>物品!K322</f>
        <v>0</v>
      </c>
      <c r="E210" s="55">
        <f>物品!L322</f>
        <v>0</v>
      </c>
      <c r="F210" s="55">
        <f>物品!M322</f>
        <v>0</v>
      </c>
      <c r="G210" s="55">
        <f>物品!N322</f>
        <v>0</v>
      </c>
      <c r="H210" s="55">
        <f>物品!O322</f>
        <v>0</v>
      </c>
      <c r="I210" s="55">
        <f>IF(物品!J322=0,0,"'"&amp;物品!J322&amp;"'")</f>
        <v>0</v>
      </c>
      <c r="J210" s="55">
        <f>IF(物品!K322=0,0,"'"&amp;物品!K322&amp;"'")</f>
        <v>0</v>
      </c>
      <c r="K210" s="55">
        <f>IF(物品!L322=0,0,"'"&amp;物品!L322&amp;"'")</f>
        <v>0</v>
      </c>
      <c r="L210" s="55">
        <f>IF(物品!M322=0,0,"'"&amp;物品!M322&amp;"'")</f>
        <v>0</v>
      </c>
      <c r="M210" s="55">
        <f>IF(物品!N322=0,0,"'"&amp;物品!N322&amp;"'")</f>
        <v>0</v>
      </c>
      <c r="N210" s="55">
        <f>IF(物品!O322=0,0,"'"&amp;物品!O322&amp;"'")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物品!A323</f>
        <v>0</v>
      </c>
      <c r="B211" s="55" t="str">
        <f>"'"&amp;物品!B323&amp;"'"</f>
        <v>'IF13'</v>
      </c>
      <c r="C211" s="55">
        <f>物品!J323</f>
        <v>0</v>
      </c>
      <c r="D211" s="55">
        <f>物品!K323</f>
        <v>0</v>
      </c>
      <c r="E211" s="55">
        <f>物品!L323</f>
        <v>0</v>
      </c>
      <c r="F211" s="55">
        <f>物品!M323</f>
        <v>0</v>
      </c>
      <c r="G211" s="55">
        <f>物品!N323</f>
        <v>0</v>
      </c>
      <c r="H211" s="55">
        <f>物品!O323</f>
        <v>0</v>
      </c>
      <c r="I211" s="55">
        <f>IF(物品!J323=0,0,"'"&amp;物品!J323&amp;"'")</f>
        <v>0</v>
      </c>
      <c r="J211" s="55">
        <f>IF(物品!K323=0,0,"'"&amp;物品!K323&amp;"'")</f>
        <v>0</v>
      </c>
      <c r="K211" s="55">
        <f>IF(物品!L323=0,0,"'"&amp;物品!L323&amp;"'")</f>
        <v>0</v>
      </c>
      <c r="L211" s="55">
        <f>IF(物品!M323=0,0,"'"&amp;物品!M323&amp;"'")</f>
        <v>0</v>
      </c>
      <c r="M211" s="55">
        <f>IF(物品!N323=0,0,"'"&amp;物品!N323&amp;"'")</f>
        <v>0</v>
      </c>
      <c r="N211" s="55">
        <f>IF(物品!O323=0,0,"'"&amp;物品!O323&amp;"'")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物品!A324</f>
        <v>0</v>
      </c>
      <c r="B212" s="55" t="str">
        <f>"'"&amp;物品!B324&amp;"'"</f>
        <v>'IF14'</v>
      </c>
      <c r="C212" s="55">
        <f>物品!J324</f>
        <v>0</v>
      </c>
      <c r="D212" s="55">
        <f>物品!K324</f>
        <v>0</v>
      </c>
      <c r="E212" s="55">
        <f>物品!L324</f>
        <v>0</v>
      </c>
      <c r="F212" s="55">
        <f>物品!M324</f>
        <v>0</v>
      </c>
      <c r="G212" s="55">
        <f>物品!N324</f>
        <v>0</v>
      </c>
      <c r="H212" s="55">
        <f>物品!O324</f>
        <v>0</v>
      </c>
      <c r="I212" s="55">
        <f>IF(物品!J324=0,0,"'"&amp;物品!J324&amp;"'")</f>
        <v>0</v>
      </c>
      <c r="J212" s="55">
        <f>IF(物品!K324=0,0,"'"&amp;物品!K324&amp;"'")</f>
        <v>0</v>
      </c>
      <c r="K212" s="55">
        <f>IF(物品!L324=0,0,"'"&amp;物品!L324&amp;"'")</f>
        <v>0</v>
      </c>
      <c r="L212" s="55">
        <f>IF(物品!M324=0,0,"'"&amp;物品!M324&amp;"'")</f>
        <v>0</v>
      </c>
      <c r="M212" s="55">
        <f>IF(物品!N324=0,0,"'"&amp;物品!N324&amp;"'")</f>
        <v>0</v>
      </c>
      <c r="N212" s="55">
        <f>IF(物品!O324=0,0,"'"&amp;物品!O324&amp;"'")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物品!A325</f>
        <v>0</v>
      </c>
      <c r="B213" s="55" t="str">
        <f>"'"&amp;物品!B325&amp;"'"</f>
        <v>'IF15'</v>
      </c>
      <c r="C213" s="55">
        <f>物品!J325</f>
        <v>0</v>
      </c>
      <c r="D213" s="55">
        <f>物品!K325</f>
        <v>0</v>
      </c>
      <c r="E213" s="55">
        <f>物品!L325</f>
        <v>0</v>
      </c>
      <c r="F213" s="55">
        <f>物品!M325</f>
        <v>0</v>
      </c>
      <c r="G213" s="55">
        <f>物品!N325</f>
        <v>0</v>
      </c>
      <c r="H213" s="55">
        <f>物品!O325</f>
        <v>0</v>
      </c>
      <c r="I213" s="55">
        <f>IF(物品!J325=0,0,"'"&amp;物品!J325&amp;"'")</f>
        <v>0</v>
      </c>
      <c r="J213" s="55">
        <f>IF(物品!K325=0,0,"'"&amp;物品!K325&amp;"'")</f>
        <v>0</v>
      </c>
      <c r="K213" s="55">
        <f>IF(物品!L325=0,0,"'"&amp;物品!L325&amp;"'")</f>
        <v>0</v>
      </c>
      <c r="L213" s="55">
        <f>IF(物品!M325=0,0,"'"&amp;物品!M325&amp;"'")</f>
        <v>0</v>
      </c>
      <c r="M213" s="55">
        <f>IF(物品!N325=0,0,"'"&amp;物品!N325&amp;"'")</f>
        <v>0</v>
      </c>
      <c r="N213" s="55">
        <f>IF(物品!O325=0,0,"'"&amp;物品!O325&amp;"'")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物品!A326</f>
        <v>0</v>
      </c>
      <c r="B214" s="55" t="str">
        <f>"'"&amp;物品!B326&amp;"'"</f>
        <v>'IF16'</v>
      </c>
      <c r="C214" s="55">
        <f>物品!J326</f>
        <v>0</v>
      </c>
      <c r="D214" s="55">
        <f>物品!K326</f>
        <v>0</v>
      </c>
      <c r="E214" s="55">
        <f>物品!L326</f>
        <v>0</v>
      </c>
      <c r="F214" s="55">
        <f>物品!M326</f>
        <v>0</v>
      </c>
      <c r="G214" s="55">
        <f>物品!N326</f>
        <v>0</v>
      </c>
      <c r="H214" s="55">
        <f>物品!O326</f>
        <v>0</v>
      </c>
      <c r="I214" s="55">
        <f>IF(物品!J326=0,0,"'"&amp;物品!J326&amp;"'")</f>
        <v>0</v>
      </c>
      <c r="J214" s="55">
        <f>IF(物品!K326=0,0,"'"&amp;物品!K326&amp;"'")</f>
        <v>0</v>
      </c>
      <c r="K214" s="55">
        <f>IF(物品!L326=0,0,"'"&amp;物品!L326&amp;"'")</f>
        <v>0</v>
      </c>
      <c r="L214" s="55">
        <f>IF(物品!M326=0,0,"'"&amp;物品!M326&amp;"'")</f>
        <v>0</v>
      </c>
      <c r="M214" s="55">
        <f>IF(物品!N326=0,0,"'"&amp;物品!N326&amp;"'")</f>
        <v>0</v>
      </c>
      <c r="N214" s="55">
        <f>IF(物品!O326=0,0,"'"&amp;物品!O326&amp;"'")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物品!A327</f>
        <v>0</v>
      </c>
      <c r="B215" s="55" t="str">
        <f>"'"&amp;物品!B327&amp;"'"</f>
        <v>'IF17'</v>
      </c>
      <c r="C215" s="55">
        <f>物品!J327</f>
        <v>0</v>
      </c>
      <c r="D215" s="55">
        <f>物品!K327</f>
        <v>0</v>
      </c>
      <c r="E215" s="55">
        <f>物品!L327</f>
        <v>0</v>
      </c>
      <c r="F215" s="55">
        <f>物品!M327</f>
        <v>0</v>
      </c>
      <c r="G215" s="55">
        <f>物品!N327</f>
        <v>0</v>
      </c>
      <c r="H215" s="55">
        <f>物品!O327</f>
        <v>0</v>
      </c>
      <c r="I215" s="55">
        <f>IF(物品!J327=0,0,"'"&amp;物品!J327&amp;"'")</f>
        <v>0</v>
      </c>
      <c r="J215" s="55">
        <f>IF(物品!K327=0,0,"'"&amp;物品!K327&amp;"'")</f>
        <v>0</v>
      </c>
      <c r="K215" s="55">
        <f>IF(物品!L327=0,0,"'"&amp;物品!L327&amp;"'")</f>
        <v>0</v>
      </c>
      <c r="L215" s="55">
        <f>IF(物品!M327=0,0,"'"&amp;物品!M327&amp;"'")</f>
        <v>0</v>
      </c>
      <c r="M215" s="55">
        <f>IF(物品!N327=0,0,"'"&amp;物品!N327&amp;"'")</f>
        <v>0</v>
      </c>
      <c r="N215" s="55">
        <f>IF(物品!O327=0,0,"'"&amp;物品!O327&amp;"'")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物品!A328</f>
        <v>0</v>
      </c>
      <c r="B216" s="55" t="str">
        <f>"'"&amp;物品!B328&amp;"'"</f>
        <v>'IF18'</v>
      </c>
      <c r="C216" s="55">
        <f>物品!J328</f>
        <v>0</v>
      </c>
      <c r="D216" s="55">
        <f>物品!K328</f>
        <v>0</v>
      </c>
      <c r="E216" s="55">
        <f>物品!L328</f>
        <v>0</v>
      </c>
      <c r="F216" s="55">
        <f>物品!M328</f>
        <v>0</v>
      </c>
      <c r="G216" s="55">
        <f>物品!N328</f>
        <v>0</v>
      </c>
      <c r="H216" s="55">
        <f>物品!O328</f>
        <v>0</v>
      </c>
      <c r="I216" s="55">
        <f>IF(物品!J328=0,0,"'"&amp;物品!J328&amp;"'")</f>
        <v>0</v>
      </c>
      <c r="J216" s="55">
        <f>IF(物品!K328=0,0,"'"&amp;物品!K328&amp;"'")</f>
        <v>0</v>
      </c>
      <c r="K216" s="55">
        <f>IF(物品!L328=0,0,"'"&amp;物品!L328&amp;"'")</f>
        <v>0</v>
      </c>
      <c r="L216" s="55">
        <f>IF(物品!M328=0,0,"'"&amp;物品!M328&amp;"'")</f>
        <v>0</v>
      </c>
      <c r="M216" s="55">
        <f>IF(物品!N328=0,0,"'"&amp;物品!N328&amp;"'")</f>
        <v>0</v>
      </c>
      <c r="N216" s="55">
        <f>IF(物品!O328=0,0,"'"&amp;物品!O328&amp;"'")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物品!A329</f>
        <v>0</v>
      </c>
      <c r="B217" s="55" t="str">
        <f>"'"&amp;物品!B329&amp;"'"</f>
        <v>'IF19'</v>
      </c>
      <c r="C217" s="55">
        <f>物品!J329</f>
        <v>0</v>
      </c>
      <c r="D217" s="55">
        <f>物品!K329</f>
        <v>0</v>
      </c>
      <c r="E217" s="55">
        <f>物品!L329</f>
        <v>0</v>
      </c>
      <c r="F217" s="55">
        <f>物品!M329</f>
        <v>0</v>
      </c>
      <c r="G217" s="55">
        <f>物品!N329</f>
        <v>0</v>
      </c>
      <c r="H217" s="55">
        <f>物品!O329</f>
        <v>0</v>
      </c>
      <c r="I217" s="55">
        <f>IF(物品!J329=0,0,"'"&amp;物品!J329&amp;"'")</f>
        <v>0</v>
      </c>
      <c r="J217" s="55">
        <f>IF(物品!K329=0,0,"'"&amp;物品!K329&amp;"'")</f>
        <v>0</v>
      </c>
      <c r="K217" s="55">
        <f>IF(物品!L329=0,0,"'"&amp;物品!L329&amp;"'")</f>
        <v>0</v>
      </c>
      <c r="L217" s="55">
        <f>IF(物品!M329=0,0,"'"&amp;物品!M329&amp;"'")</f>
        <v>0</v>
      </c>
      <c r="M217" s="55">
        <f>IF(物品!N329=0,0,"'"&amp;物品!N329&amp;"'")</f>
        <v>0</v>
      </c>
      <c r="N217" s="55">
        <f>IF(物品!O329=0,0,"'"&amp;物品!O329&amp;"'")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物品!A330</f>
        <v>0</v>
      </c>
      <c r="B218" s="55" t="str">
        <f>"'"&amp;物品!B330&amp;"'"</f>
        <v>'IF20'</v>
      </c>
      <c r="C218" s="55">
        <f>物品!J330</f>
        <v>0</v>
      </c>
      <c r="D218" s="55">
        <f>物品!K330</f>
        <v>0</v>
      </c>
      <c r="E218" s="55">
        <f>物品!L330</f>
        <v>0</v>
      </c>
      <c r="F218" s="55">
        <f>物品!M330</f>
        <v>0</v>
      </c>
      <c r="G218" s="55">
        <f>物品!N330</f>
        <v>0</v>
      </c>
      <c r="H218" s="55">
        <f>物品!O330</f>
        <v>0</v>
      </c>
      <c r="I218" s="55">
        <f>IF(物品!J330=0,0,"'"&amp;物品!J330&amp;"'")</f>
        <v>0</v>
      </c>
      <c r="J218" s="55">
        <f>IF(物品!K330=0,0,"'"&amp;物品!K330&amp;"'")</f>
        <v>0</v>
      </c>
      <c r="K218" s="55">
        <f>IF(物品!L330=0,0,"'"&amp;物品!L330&amp;"'")</f>
        <v>0</v>
      </c>
      <c r="L218" s="55">
        <f>IF(物品!M330=0,0,"'"&amp;物品!M330&amp;"'")</f>
        <v>0</v>
      </c>
      <c r="M218" s="55">
        <f>IF(物品!N330=0,0,"'"&amp;物品!N330&amp;"'")</f>
        <v>0</v>
      </c>
      <c r="N218" s="55">
        <f>IF(物品!O330=0,0,"'"&amp;物品!O330&amp;"'")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物品!A331</f>
        <v>0</v>
      </c>
      <c r="B219" s="55" t="str">
        <f>"'"&amp;物品!B331&amp;"'"</f>
        <v>'IF21'</v>
      </c>
      <c r="C219" s="55">
        <f>物品!J331</f>
        <v>0</v>
      </c>
      <c r="D219" s="55">
        <f>物品!K331</f>
        <v>0</v>
      </c>
      <c r="E219" s="55">
        <f>物品!L331</f>
        <v>0</v>
      </c>
      <c r="F219" s="55">
        <f>物品!M331</f>
        <v>0</v>
      </c>
      <c r="G219" s="55">
        <f>物品!N331</f>
        <v>0</v>
      </c>
      <c r="H219" s="55">
        <f>物品!O331</f>
        <v>0</v>
      </c>
      <c r="I219" s="55">
        <f>IF(物品!J331=0,0,"'"&amp;物品!J331&amp;"'")</f>
        <v>0</v>
      </c>
      <c r="J219" s="55">
        <f>IF(物品!K331=0,0,"'"&amp;物品!K331&amp;"'")</f>
        <v>0</v>
      </c>
      <c r="K219" s="55">
        <f>IF(物品!L331=0,0,"'"&amp;物品!L331&amp;"'")</f>
        <v>0</v>
      </c>
      <c r="L219" s="55">
        <f>IF(物品!M331=0,0,"'"&amp;物品!M331&amp;"'")</f>
        <v>0</v>
      </c>
      <c r="M219" s="55">
        <f>IF(物品!N331=0,0,"'"&amp;物品!N331&amp;"'")</f>
        <v>0</v>
      </c>
      <c r="N219" s="55">
        <f>IF(物品!O331=0,0,"'"&amp;物品!O331&amp;"'")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物品!A332</f>
        <v>0</v>
      </c>
      <c r="B220" s="55" t="str">
        <f>"'"&amp;物品!B332&amp;"'"</f>
        <v>'IF22'</v>
      </c>
      <c r="C220" s="55">
        <f>物品!J332</f>
        <v>0</v>
      </c>
      <c r="D220" s="55">
        <f>物品!K332</f>
        <v>0</v>
      </c>
      <c r="E220" s="55">
        <f>物品!L332</f>
        <v>0</v>
      </c>
      <c r="F220" s="55">
        <f>物品!M332</f>
        <v>0</v>
      </c>
      <c r="G220" s="55">
        <f>物品!N332</f>
        <v>0</v>
      </c>
      <c r="H220" s="55">
        <f>物品!O332</f>
        <v>0</v>
      </c>
      <c r="I220" s="55">
        <f>IF(物品!J332=0,0,"'"&amp;物品!J332&amp;"'")</f>
        <v>0</v>
      </c>
      <c r="J220" s="55">
        <f>IF(物品!K332=0,0,"'"&amp;物品!K332&amp;"'")</f>
        <v>0</v>
      </c>
      <c r="K220" s="55">
        <f>IF(物品!L332=0,0,"'"&amp;物品!L332&amp;"'")</f>
        <v>0</v>
      </c>
      <c r="L220" s="55">
        <f>IF(物品!M332=0,0,"'"&amp;物品!M332&amp;"'")</f>
        <v>0</v>
      </c>
      <c r="M220" s="55">
        <f>IF(物品!N332=0,0,"'"&amp;物品!N332&amp;"'")</f>
        <v>0</v>
      </c>
      <c r="N220" s="55">
        <f>IF(物品!O332=0,0,"'"&amp;物品!O332&amp;"'")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物品!A333</f>
        <v>0</v>
      </c>
      <c r="B221" s="55" t="str">
        <f>"'"&amp;物品!B333&amp;"'"</f>
        <v>'IF23'</v>
      </c>
      <c r="C221" s="55">
        <f>物品!J333</f>
        <v>0</v>
      </c>
      <c r="D221" s="55">
        <f>物品!K333</f>
        <v>0</v>
      </c>
      <c r="E221" s="55">
        <f>物品!L333</f>
        <v>0</v>
      </c>
      <c r="F221" s="55">
        <f>物品!M333</f>
        <v>0</v>
      </c>
      <c r="G221" s="55">
        <f>物品!N333</f>
        <v>0</v>
      </c>
      <c r="H221" s="55">
        <f>物品!O333</f>
        <v>0</v>
      </c>
      <c r="I221" s="55">
        <f>IF(物品!J333=0,0,"'"&amp;物品!J333&amp;"'")</f>
        <v>0</v>
      </c>
      <c r="J221" s="55">
        <f>IF(物品!K333=0,0,"'"&amp;物品!K333&amp;"'")</f>
        <v>0</v>
      </c>
      <c r="K221" s="55">
        <f>IF(物品!L333=0,0,"'"&amp;物品!L333&amp;"'")</f>
        <v>0</v>
      </c>
      <c r="L221" s="55">
        <f>IF(物品!M333=0,0,"'"&amp;物品!M333&amp;"'")</f>
        <v>0</v>
      </c>
      <c r="M221" s="55">
        <f>IF(物品!N333=0,0,"'"&amp;物品!N333&amp;"'")</f>
        <v>0</v>
      </c>
      <c r="N221" s="55">
        <f>IF(物品!O333=0,0,"'"&amp;物品!O333&amp;"'")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物品!A334</f>
        <v>0</v>
      </c>
      <c r="B222" s="55" t="str">
        <f>"'"&amp;物品!B334&amp;"'"</f>
        <v>'IF24'</v>
      </c>
      <c r="C222" s="55">
        <f>物品!J334</f>
        <v>0</v>
      </c>
      <c r="D222" s="55">
        <f>物品!K334</f>
        <v>0</v>
      </c>
      <c r="E222" s="55">
        <f>物品!L334</f>
        <v>0</v>
      </c>
      <c r="F222" s="55">
        <f>物品!M334</f>
        <v>0</v>
      </c>
      <c r="G222" s="55">
        <f>物品!N334</f>
        <v>0</v>
      </c>
      <c r="H222" s="55">
        <f>物品!O334</f>
        <v>0</v>
      </c>
      <c r="I222" s="55">
        <f>IF(物品!J334=0,0,"'"&amp;物品!J334&amp;"'")</f>
        <v>0</v>
      </c>
      <c r="J222" s="55">
        <f>IF(物品!K334=0,0,"'"&amp;物品!K334&amp;"'")</f>
        <v>0</v>
      </c>
      <c r="K222" s="55">
        <f>IF(物品!L334=0,0,"'"&amp;物品!L334&amp;"'")</f>
        <v>0</v>
      </c>
      <c r="L222" s="55">
        <f>IF(物品!M334=0,0,"'"&amp;物品!M334&amp;"'")</f>
        <v>0</v>
      </c>
      <c r="M222" s="55">
        <f>IF(物品!N334=0,0,"'"&amp;物品!N334&amp;"'")</f>
        <v>0</v>
      </c>
      <c r="N222" s="55">
        <f>IF(物品!O334=0,0,"'"&amp;物品!O334&amp;"'")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物品!A335</f>
        <v>0</v>
      </c>
      <c r="B223" s="55" t="str">
        <f>"'"&amp;物品!B335&amp;"'"</f>
        <v>'IF25'</v>
      </c>
      <c r="C223" s="55">
        <f>物品!J335</f>
        <v>0</v>
      </c>
      <c r="D223" s="55">
        <f>物品!K335</f>
        <v>0</v>
      </c>
      <c r="E223" s="55">
        <f>物品!L335</f>
        <v>0</v>
      </c>
      <c r="F223" s="55">
        <f>物品!M335</f>
        <v>0</v>
      </c>
      <c r="G223" s="55">
        <f>物品!N335</f>
        <v>0</v>
      </c>
      <c r="H223" s="55">
        <f>物品!O335</f>
        <v>0</v>
      </c>
      <c r="I223" s="55">
        <f>IF(物品!J335=0,0,"'"&amp;物品!J335&amp;"'")</f>
        <v>0</v>
      </c>
      <c r="J223" s="55">
        <f>IF(物品!K335=0,0,"'"&amp;物品!K335&amp;"'")</f>
        <v>0</v>
      </c>
      <c r="K223" s="55">
        <f>IF(物品!L335=0,0,"'"&amp;物品!L335&amp;"'")</f>
        <v>0</v>
      </c>
      <c r="L223" s="55">
        <f>IF(物品!M335=0,0,"'"&amp;物品!M335&amp;"'")</f>
        <v>0</v>
      </c>
      <c r="M223" s="55">
        <f>IF(物品!N335=0,0,"'"&amp;物品!N335&amp;"'")</f>
        <v>0</v>
      </c>
      <c r="N223" s="55">
        <f>IF(物品!O335=0,0,"'"&amp;物品!O335&amp;"'")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物品!A336</f>
        <v>0</v>
      </c>
      <c r="B224" s="55" t="str">
        <f>"'"&amp;物品!B336&amp;"'"</f>
        <v>'IF26'</v>
      </c>
      <c r="C224" s="55">
        <f>物品!J336</f>
        <v>0</v>
      </c>
      <c r="D224" s="55">
        <f>物品!K336</f>
        <v>0</v>
      </c>
      <c r="E224" s="55">
        <f>物品!L336</f>
        <v>0</v>
      </c>
      <c r="F224" s="55">
        <f>物品!M336</f>
        <v>0</v>
      </c>
      <c r="G224" s="55">
        <f>物品!N336</f>
        <v>0</v>
      </c>
      <c r="H224" s="55">
        <f>物品!O336</f>
        <v>0</v>
      </c>
      <c r="I224" s="55">
        <f>IF(物品!J336=0,0,"'"&amp;物品!J336&amp;"'")</f>
        <v>0</v>
      </c>
      <c r="J224" s="55">
        <f>IF(物品!K336=0,0,"'"&amp;物品!K336&amp;"'")</f>
        <v>0</v>
      </c>
      <c r="K224" s="55">
        <f>IF(物品!L336=0,0,"'"&amp;物品!L336&amp;"'")</f>
        <v>0</v>
      </c>
      <c r="L224" s="55">
        <f>IF(物品!M336=0,0,"'"&amp;物品!M336&amp;"'")</f>
        <v>0</v>
      </c>
      <c r="M224" s="55">
        <f>IF(物品!N336=0,0,"'"&amp;物品!N336&amp;"'")</f>
        <v>0</v>
      </c>
      <c r="N224" s="55">
        <f>IF(物品!O336=0,0,"'"&amp;物品!O336&amp;"'")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物品!A337</f>
        <v>0</v>
      </c>
      <c r="B225" s="55" t="str">
        <f>"'"&amp;物品!B337&amp;"'"</f>
        <v>'IF27'</v>
      </c>
      <c r="C225" s="55">
        <f>物品!J337</f>
        <v>0</v>
      </c>
      <c r="D225" s="55">
        <f>物品!K337</f>
        <v>0</v>
      </c>
      <c r="E225" s="55">
        <f>物品!L337</f>
        <v>0</v>
      </c>
      <c r="F225" s="55">
        <f>物品!M337</f>
        <v>0</v>
      </c>
      <c r="G225" s="55">
        <f>物品!N337</f>
        <v>0</v>
      </c>
      <c r="H225" s="55">
        <f>物品!O337</f>
        <v>0</v>
      </c>
      <c r="I225" s="55">
        <f>IF(物品!J337=0,0,"'"&amp;物品!J337&amp;"'")</f>
        <v>0</v>
      </c>
      <c r="J225" s="55">
        <f>IF(物品!K337=0,0,"'"&amp;物品!K337&amp;"'")</f>
        <v>0</v>
      </c>
      <c r="K225" s="55">
        <f>IF(物品!L337=0,0,"'"&amp;物品!L337&amp;"'")</f>
        <v>0</v>
      </c>
      <c r="L225" s="55">
        <f>IF(物品!M337=0,0,"'"&amp;物品!M337&amp;"'")</f>
        <v>0</v>
      </c>
      <c r="M225" s="55">
        <f>IF(物品!N337=0,0,"'"&amp;物品!N337&amp;"'")</f>
        <v>0</v>
      </c>
      <c r="N225" s="55">
        <f>IF(物品!O337=0,0,"'"&amp;物品!O337&amp;"'")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物品!A344</f>
        <v>0</v>
      </c>
      <c r="B226" s="55" t="str">
        <f>"'"&amp;物品!B344&amp;"'"</f>
        <v>'IC01'</v>
      </c>
      <c r="C226" s="55">
        <f>物品!J344</f>
        <v>0</v>
      </c>
      <c r="D226" s="55">
        <f>物品!K344</f>
        <v>0</v>
      </c>
      <c r="E226" s="55">
        <f>物品!L344</f>
        <v>0</v>
      </c>
      <c r="F226" s="55">
        <f>物品!M344</f>
        <v>0</v>
      </c>
      <c r="G226" s="55">
        <f>物品!N344</f>
        <v>0</v>
      </c>
      <c r="H226" s="55">
        <f>物品!O344</f>
        <v>0</v>
      </c>
      <c r="I226" s="55">
        <f>IF(物品!J344=0,0,"'"&amp;物品!J344&amp;"'")</f>
        <v>0</v>
      </c>
      <c r="J226" s="55">
        <f>IF(物品!K344=0,0,"'"&amp;物品!K344&amp;"'")</f>
        <v>0</v>
      </c>
      <c r="K226" s="55">
        <f>IF(物品!L344=0,0,"'"&amp;物品!L344&amp;"'")</f>
        <v>0</v>
      </c>
      <c r="L226" s="55">
        <f>IF(物品!M344=0,0,"'"&amp;物品!M344&amp;"'")</f>
        <v>0</v>
      </c>
      <c r="M226" s="55">
        <f>IF(物品!N344=0,0,"'"&amp;物品!N344&amp;"'")</f>
        <v>0</v>
      </c>
      <c r="N226" s="55">
        <f>IF(物品!O344=0,0,"'"&amp;物品!O344&amp;"'")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物品!A345</f>
        <v>0</v>
      </c>
      <c r="B227" s="55" t="str">
        <f>"'"&amp;物品!B345&amp;"'"</f>
        <v>'IC02'</v>
      </c>
      <c r="C227" s="55">
        <f>物品!J345</f>
        <v>0</v>
      </c>
      <c r="D227" s="55">
        <f>物品!K345</f>
        <v>0</v>
      </c>
      <c r="E227" s="55">
        <f>物品!L345</f>
        <v>0</v>
      </c>
      <c r="F227" s="55">
        <f>物品!M345</f>
        <v>0</v>
      </c>
      <c r="G227" s="55">
        <f>物品!N345</f>
        <v>0</v>
      </c>
      <c r="H227" s="55">
        <f>物品!O345</f>
        <v>0</v>
      </c>
      <c r="I227" s="55">
        <f>IF(物品!J345=0,0,"'"&amp;物品!J345&amp;"'")</f>
        <v>0</v>
      </c>
      <c r="J227" s="55">
        <f>IF(物品!K345=0,0,"'"&amp;物品!K345&amp;"'")</f>
        <v>0</v>
      </c>
      <c r="K227" s="55">
        <f>IF(物品!L345=0,0,"'"&amp;物品!L345&amp;"'")</f>
        <v>0</v>
      </c>
      <c r="L227" s="55">
        <f>IF(物品!M345=0,0,"'"&amp;物品!M345&amp;"'")</f>
        <v>0</v>
      </c>
      <c r="M227" s="55">
        <f>IF(物品!N345=0,0,"'"&amp;物品!N345&amp;"'")</f>
        <v>0</v>
      </c>
      <c r="N227" s="55">
        <f>IF(物品!O345=0,0,"'"&amp;物品!O345&amp;"'")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物品!A346</f>
        <v>0</v>
      </c>
      <c r="B228" s="55" t="str">
        <f>"'"&amp;物品!B346&amp;"'"</f>
        <v>'IC03'</v>
      </c>
      <c r="C228" s="55">
        <f>物品!J346</f>
        <v>0</v>
      </c>
      <c r="D228" s="55">
        <f>物品!K346</f>
        <v>0</v>
      </c>
      <c r="E228" s="55">
        <f>物品!L346</f>
        <v>0</v>
      </c>
      <c r="F228" s="55">
        <f>物品!M346</f>
        <v>0</v>
      </c>
      <c r="G228" s="55">
        <f>物品!N346</f>
        <v>0</v>
      </c>
      <c r="H228" s="55">
        <f>物品!O346</f>
        <v>0</v>
      </c>
      <c r="I228" s="55">
        <f>IF(物品!J346=0,0,"'"&amp;物品!J346&amp;"'")</f>
        <v>0</v>
      </c>
      <c r="J228" s="55">
        <f>IF(物品!K346=0,0,"'"&amp;物品!K346&amp;"'")</f>
        <v>0</v>
      </c>
      <c r="K228" s="55">
        <f>IF(物品!L346=0,0,"'"&amp;物品!L346&amp;"'")</f>
        <v>0</v>
      </c>
      <c r="L228" s="55">
        <f>IF(物品!M346=0,0,"'"&amp;物品!M346&amp;"'")</f>
        <v>0</v>
      </c>
      <c r="M228" s="55">
        <f>IF(物品!N346=0,0,"'"&amp;物品!N346&amp;"'")</f>
        <v>0</v>
      </c>
      <c r="N228" s="55">
        <f>IF(物品!O346=0,0,"'"&amp;物品!O346&amp;"'")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物品!A347</f>
        <v>0</v>
      </c>
      <c r="B229" s="55" t="str">
        <f>"'"&amp;物品!B347&amp;"'"</f>
        <v>'IC04'</v>
      </c>
      <c r="C229" s="55">
        <f>物品!J347</f>
        <v>0</v>
      </c>
      <c r="D229" s="55">
        <f>物品!K347</f>
        <v>0</v>
      </c>
      <c r="E229" s="55">
        <f>物品!L347</f>
        <v>0</v>
      </c>
      <c r="F229" s="55">
        <f>物品!M347</f>
        <v>0</v>
      </c>
      <c r="G229" s="55">
        <f>物品!N347</f>
        <v>0</v>
      </c>
      <c r="H229" s="55">
        <f>物品!O347</f>
        <v>0</v>
      </c>
      <c r="I229" s="55">
        <f>IF(物品!J347=0,0,"'"&amp;物品!J347&amp;"'")</f>
        <v>0</v>
      </c>
      <c r="J229" s="55">
        <f>IF(物品!K347=0,0,"'"&amp;物品!K347&amp;"'")</f>
        <v>0</v>
      </c>
      <c r="K229" s="55">
        <f>IF(物品!L347=0,0,"'"&amp;物品!L347&amp;"'")</f>
        <v>0</v>
      </c>
      <c r="L229" s="55">
        <f>IF(物品!M347=0,0,"'"&amp;物品!M347&amp;"'")</f>
        <v>0</v>
      </c>
      <c r="M229" s="55">
        <f>IF(物品!N347=0,0,"'"&amp;物品!N347&amp;"'")</f>
        <v>0</v>
      </c>
      <c r="N229" s="55">
        <f>IF(物品!O347=0,0,"'"&amp;物品!O347&amp;"'")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物品!A348</f>
        <v>0</v>
      </c>
      <c r="B230" s="55" t="str">
        <f>"'"&amp;物品!B348&amp;"'"</f>
        <v>'IC05'</v>
      </c>
      <c r="C230" s="55">
        <f>物品!J348</f>
        <v>0</v>
      </c>
      <c r="D230" s="55">
        <f>物品!K348</f>
        <v>0</v>
      </c>
      <c r="E230" s="55">
        <f>物品!L348</f>
        <v>0</v>
      </c>
      <c r="F230" s="55">
        <f>物品!M348</f>
        <v>0</v>
      </c>
      <c r="G230" s="55">
        <f>物品!N348</f>
        <v>0</v>
      </c>
      <c r="H230" s="55">
        <f>物品!O348</f>
        <v>0</v>
      </c>
      <c r="I230" s="55">
        <f>IF(物品!J348=0,0,"'"&amp;物品!J348&amp;"'")</f>
        <v>0</v>
      </c>
      <c r="J230" s="55">
        <f>IF(物品!K348=0,0,"'"&amp;物品!K348&amp;"'")</f>
        <v>0</v>
      </c>
      <c r="K230" s="55">
        <f>IF(物品!L348=0,0,"'"&amp;物品!L348&amp;"'")</f>
        <v>0</v>
      </c>
      <c r="L230" s="55">
        <f>IF(物品!M348=0,0,"'"&amp;物品!M348&amp;"'")</f>
        <v>0</v>
      </c>
      <c r="M230" s="55">
        <f>IF(物品!N348=0,0,"'"&amp;物品!N348&amp;"'")</f>
        <v>0</v>
      </c>
      <c r="N230" s="55">
        <f>IF(物品!O348=0,0,"'"&amp;物品!O348&amp;"'")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物品!A349</f>
        <v>0</v>
      </c>
      <c r="B231" s="55" t="str">
        <f>"'"&amp;物品!B349&amp;"'"</f>
        <v>'IC06'</v>
      </c>
      <c r="C231" s="55">
        <f>物品!J349</f>
        <v>0</v>
      </c>
      <c r="D231" s="55">
        <f>物品!K349</f>
        <v>0</v>
      </c>
      <c r="E231" s="55">
        <f>物品!L349</f>
        <v>0</v>
      </c>
      <c r="F231" s="55">
        <f>物品!M349</f>
        <v>0</v>
      </c>
      <c r="G231" s="55">
        <f>物品!N349</f>
        <v>0</v>
      </c>
      <c r="H231" s="55">
        <f>物品!O349</f>
        <v>0</v>
      </c>
      <c r="I231" s="55">
        <f>IF(物品!J349=0,0,"'"&amp;物品!J349&amp;"'")</f>
        <v>0</v>
      </c>
      <c r="J231" s="55">
        <f>IF(物品!K349=0,0,"'"&amp;物品!K349&amp;"'")</f>
        <v>0</v>
      </c>
      <c r="K231" s="55">
        <f>IF(物品!L349=0,0,"'"&amp;物品!L349&amp;"'")</f>
        <v>0</v>
      </c>
      <c r="L231" s="55">
        <f>IF(物品!M349=0,0,"'"&amp;物品!M349&amp;"'")</f>
        <v>0</v>
      </c>
      <c r="M231" s="55">
        <f>IF(物品!N349=0,0,"'"&amp;物品!N349&amp;"'")</f>
        <v>0</v>
      </c>
      <c r="N231" s="55">
        <f>IF(物品!O349=0,0,"'"&amp;物品!O349&amp;"'")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物品!A350</f>
        <v>0</v>
      </c>
      <c r="B232" s="55" t="str">
        <f>"'"&amp;物品!B350&amp;"'"</f>
        <v>'IC07'</v>
      </c>
      <c r="C232" s="55">
        <f>物品!J350</f>
        <v>0</v>
      </c>
      <c r="D232" s="55">
        <f>物品!K350</f>
        <v>0</v>
      </c>
      <c r="E232" s="55">
        <f>物品!L350</f>
        <v>0</v>
      </c>
      <c r="F232" s="55">
        <f>物品!M350</f>
        <v>0</v>
      </c>
      <c r="G232" s="55">
        <f>物品!N350</f>
        <v>0</v>
      </c>
      <c r="H232" s="55">
        <f>物品!O350</f>
        <v>0</v>
      </c>
      <c r="I232" s="55">
        <f>IF(物品!J350=0,0,"'"&amp;物品!J350&amp;"'")</f>
        <v>0</v>
      </c>
      <c r="J232" s="55">
        <f>IF(物品!K350=0,0,"'"&amp;物品!K350&amp;"'")</f>
        <v>0</v>
      </c>
      <c r="K232" s="55">
        <f>IF(物品!L350=0,0,"'"&amp;物品!L350&amp;"'")</f>
        <v>0</v>
      </c>
      <c r="L232" s="55">
        <f>IF(物品!M350=0,0,"'"&amp;物品!M350&amp;"'")</f>
        <v>0</v>
      </c>
      <c r="M232" s="55">
        <f>IF(物品!N350=0,0,"'"&amp;物品!N350&amp;"'")</f>
        <v>0</v>
      </c>
      <c r="N232" s="55">
        <f>IF(物品!O350=0,0,"'"&amp;物品!O350&amp;"'")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物品!A351</f>
        <v>0</v>
      </c>
      <c r="B233" s="55" t="str">
        <f>"'"&amp;物品!B351&amp;"'"</f>
        <v>'IC08'</v>
      </c>
      <c r="C233" s="55">
        <f>物品!J351</f>
        <v>0</v>
      </c>
      <c r="D233" s="55">
        <f>物品!K351</f>
        <v>0</v>
      </c>
      <c r="E233" s="55">
        <f>物品!L351</f>
        <v>0</v>
      </c>
      <c r="F233" s="55">
        <f>物品!M351</f>
        <v>0</v>
      </c>
      <c r="G233" s="55">
        <f>物品!N351</f>
        <v>0</v>
      </c>
      <c r="H233" s="55">
        <f>物品!O351</f>
        <v>0</v>
      </c>
      <c r="I233" s="55">
        <f>IF(物品!J351=0,0,"'"&amp;物品!J351&amp;"'")</f>
        <v>0</v>
      </c>
      <c r="J233" s="55">
        <f>IF(物品!K351=0,0,"'"&amp;物品!K351&amp;"'")</f>
        <v>0</v>
      </c>
      <c r="K233" s="55">
        <f>IF(物品!L351=0,0,"'"&amp;物品!L351&amp;"'")</f>
        <v>0</v>
      </c>
      <c r="L233" s="55">
        <f>IF(物品!M351=0,0,"'"&amp;物品!M351&amp;"'")</f>
        <v>0</v>
      </c>
      <c r="M233" s="55">
        <f>IF(物品!N351=0,0,"'"&amp;物品!N351&amp;"'")</f>
        <v>0</v>
      </c>
      <c r="N233" s="55">
        <f>IF(物品!O351=0,0,"'"&amp;物品!O351&amp;"'")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物品!A352</f>
        <v>0</v>
      </c>
      <c r="B234" s="55" t="str">
        <f>"'"&amp;物品!B352&amp;"'"</f>
        <v>'IC09'</v>
      </c>
      <c r="C234" s="55">
        <f>物品!J352</f>
        <v>0</v>
      </c>
      <c r="D234" s="55">
        <f>物品!K352</f>
        <v>0</v>
      </c>
      <c r="E234" s="55">
        <f>物品!L352</f>
        <v>0</v>
      </c>
      <c r="F234" s="55">
        <f>物品!M352</f>
        <v>0</v>
      </c>
      <c r="G234" s="55">
        <f>物品!N352</f>
        <v>0</v>
      </c>
      <c r="H234" s="55">
        <f>物品!O352</f>
        <v>0</v>
      </c>
      <c r="I234" s="55">
        <f>IF(物品!J352=0,0,"'"&amp;物品!J352&amp;"'")</f>
        <v>0</v>
      </c>
      <c r="J234" s="55">
        <f>IF(物品!K352=0,0,"'"&amp;物品!K352&amp;"'")</f>
        <v>0</v>
      </c>
      <c r="K234" s="55">
        <f>IF(物品!L352=0,0,"'"&amp;物品!L352&amp;"'")</f>
        <v>0</v>
      </c>
      <c r="L234" s="55">
        <f>IF(物品!M352=0,0,"'"&amp;物品!M352&amp;"'")</f>
        <v>0</v>
      </c>
      <c r="M234" s="55">
        <f>IF(物品!N352=0,0,"'"&amp;物品!N352&amp;"'")</f>
        <v>0</v>
      </c>
      <c r="N234" s="55">
        <f>IF(物品!O352=0,0,"'"&amp;物品!O352&amp;"'")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物品!A353</f>
        <v>0</v>
      </c>
      <c r="B235" s="55" t="str">
        <f>"'"&amp;物品!B353&amp;"'"</f>
        <v>'IC10'</v>
      </c>
      <c r="C235" s="55">
        <f>物品!J353</f>
        <v>0</v>
      </c>
      <c r="D235" s="55">
        <f>物品!K353</f>
        <v>0</v>
      </c>
      <c r="E235" s="55">
        <f>物品!L353</f>
        <v>0</v>
      </c>
      <c r="F235" s="55">
        <f>物品!M353</f>
        <v>0</v>
      </c>
      <c r="G235" s="55">
        <f>物品!N353</f>
        <v>0</v>
      </c>
      <c r="H235" s="55">
        <f>物品!O353</f>
        <v>0</v>
      </c>
      <c r="I235" s="55">
        <f>IF(物品!J353=0,0,"'"&amp;物品!J353&amp;"'")</f>
        <v>0</v>
      </c>
      <c r="J235" s="55">
        <f>IF(物品!K353=0,0,"'"&amp;物品!K353&amp;"'")</f>
        <v>0</v>
      </c>
      <c r="K235" s="55">
        <f>IF(物品!L353=0,0,"'"&amp;物品!L353&amp;"'")</f>
        <v>0</v>
      </c>
      <c r="L235" s="55">
        <f>IF(物品!M353=0,0,"'"&amp;物品!M353&amp;"'")</f>
        <v>0</v>
      </c>
      <c r="M235" s="55">
        <f>IF(物品!N353=0,0,"'"&amp;物品!N353&amp;"'")</f>
        <v>0</v>
      </c>
      <c r="N235" s="55">
        <f>IF(物品!O353=0,0,"'"&amp;物品!O353&amp;"'")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物品!A354</f>
        <v>0</v>
      </c>
      <c r="B236" s="55" t="str">
        <f>"'"&amp;物品!B354&amp;"'"</f>
        <v>'IC11'</v>
      </c>
      <c r="C236" s="55">
        <f>物品!J354</f>
        <v>0</v>
      </c>
      <c r="D236" s="55">
        <f>物品!K354</f>
        <v>0</v>
      </c>
      <c r="E236" s="55">
        <f>物品!L354</f>
        <v>0</v>
      </c>
      <c r="F236" s="55">
        <f>物品!M354</f>
        <v>0</v>
      </c>
      <c r="G236" s="55">
        <f>物品!N354</f>
        <v>0</v>
      </c>
      <c r="H236" s="55">
        <f>物品!O354</f>
        <v>0</v>
      </c>
      <c r="I236" s="55">
        <f>IF(物品!J354=0,0,"'"&amp;物品!J354&amp;"'")</f>
        <v>0</v>
      </c>
      <c r="J236" s="55">
        <f>IF(物品!K354=0,0,"'"&amp;物品!K354&amp;"'")</f>
        <v>0</v>
      </c>
      <c r="K236" s="55">
        <f>IF(物品!L354=0,0,"'"&amp;物品!L354&amp;"'")</f>
        <v>0</v>
      </c>
      <c r="L236" s="55">
        <f>IF(物品!M354=0,0,"'"&amp;物品!M354&amp;"'")</f>
        <v>0</v>
      </c>
      <c r="M236" s="55">
        <f>IF(物品!N354=0,0,"'"&amp;物品!N354&amp;"'")</f>
        <v>0</v>
      </c>
      <c r="N236" s="55">
        <f>IF(物品!O354=0,0,"'"&amp;物品!O354&amp;"'")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物品!A355</f>
        <v>0</v>
      </c>
      <c r="B237" s="55" t="str">
        <f>"'"&amp;物品!B355&amp;"'"</f>
        <v>'IK01'</v>
      </c>
      <c r="C237" s="55">
        <f>物品!J355</f>
        <v>0</v>
      </c>
      <c r="D237" s="55">
        <f>物品!K355</f>
        <v>0</v>
      </c>
      <c r="E237" s="55">
        <f>物品!L355</f>
        <v>0</v>
      </c>
      <c r="F237" s="55">
        <f>物品!M355</f>
        <v>0</v>
      </c>
      <c r="G237" s="55">
        <f>物品!N355</f>
        <v>0</v>
      </c>
      <c r="H237" s="55">
        <f>物品!O355</f>
        <v>0</v>
      </c>
      <c r="I237" s="55">
        <f>IF(物品!J355=0,0,"'"&amp;物品!J355&amp;"'")</f>
        <v>0</v>
      </c>
      <c r="J237" s="55">
        <f>IF(物品!K355=0,0,"'"&amp;物品!K355&amp;"'")</f>
        <v>0</v>
      </c>
      <c r="K237" s="55">
        <f>IF(物品!L355=0,0,"'"&amp;物品!L355&amp;"'")</f>
        <v>0</v>
      </c>
      <c r="L237" s="55">
        <f>IF(物品!M355=0,0,"'"&amp;物品!M355&amp;"'")</f>
        <v>0</v>
      </c>
      <c r="M237" s="55">
        <f>IF(物品!N355=0,0,"'"&amp;物品!N355&amp;"'")</f>
        <v>0</v>
      </c>
      <c r="N237" s="55">
        <f>IF(物品!O355=0,0,"'"&amp;物品!O355&amp;"'")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物品!A356</f>
        <v>0</v>
      </c>
      <c r="B238" s="55" t="str">
        <f>"'"&amp;物品!B356&amp;"'"</f>
        <v>'IK02'</v>
      </c>
      <c r="C238" s="55">
        <f>物品!J356</f>
        <v>0</v>
      </c>
      <c r="D238" s="55">
        <f>物品!K356</f>
        <v>0</v>
      </c>
      <c r="E238" s="55">
        <f>物品!L356</f>
        <v>0</v>
      </c>
      <c r="F238" s="55">
        <f>物品!M356</f>
        <v>0</v>
      </c>
      <c r="G238" s="55">
        <f>物品!N356</f>
        <v>0</v>
      </c>
      <c r="H238" s="55">
        <f>物品!O356</f>
        <v>0</v>
      </c>
      <c r="I238" s="55">
        <f>IF(物品!J356=0,0,"'"&amp;物品!J356&amp;"'")</f>
        <v>0</v>
      </c>
      <c r="J238" s="55">
        <f>IF(物品!K356=0,0,"'"&amp;物品!K356&amp;"'")</f>
        <v>0</v>
      </c>
      <c r="K238" s="55">
        <f>IF(物品!L356=0,0,"'"&amp;物品!L356&amp;"'")</f>
        <v>0</v>
      </c>
      <c r="L238" s="55">
        <f>IF(物品!M356=0,0,"'"&amp;物品!M356&amp;"'")</f>
        <v>0</v>
      </c>
      <c r="M238" s="55">
        <f>IF(物品!N356=0,0,"'"&amp;物品!N356&amp;"'")</f>
        <v>0</v>
      </c>
      <c r="N238" s="55">
        <f>IF(物品!O356=0,0,"'"&amp;物品!O356&amp;"'")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物品!A357</f>
        <v>0</v>
      </c>
      <c r="B239" s="55" t="str">
        <f>"'"&amp;物品!B357&amp;"'"</f>
        <v>'IK03'</v>
      </c>
      <c r="C239" s="55">
        <f>物品!J357</f>
        <v>0</v>
      </c>
      <c r="D239" s="55">
        <f>物品!K357</f>
        <v>0</v>
      </c>
      <c r="E239" s="55">
        <f>物品!L357</f>
        <v>0</v>
      </c>
      <c r="F239" s="55">
        <f>物品!M357</f>
        <v>0</v>
      </c>
      <c r="G239" s="55">
        <f>物品!N357</f>
        <v>0</v>
      </c>
      <c r="H239" s="55">
        <f>物品!O357</f>
        <v>0</v>
      </c>
      <c r="I239" s="55">
        <f>IF(物品!J357=0,0,"'"&amp;物品!J357&amp;"'")</f>
        <v>0</v>
      </c>
      <c r="J239" s="55">
        <f>IF(物品!K357=0,0,"'"&amp;物品!K357&amp;"'")</f>
        <v>0</v>
      </c>
      <c r="K239" s="55">
        <f>IF(物品!L357=0,0,"'"&amp;物品!L357&amp;"'")</f>
        <v>0</v>
      </c>
      <c r="L239" s="55">
        <f>IF(物品!M357=0,0,"'"&amp;物品!M357&amp;"'")</f>
        <v>0</v>
      </c>
      <c r="M239" s="55">
        <f>IF(物品!N357=0,0,"'"&amp;物品!N357&amp;"'")</f>
        <v>0</v>
      </c>
      <c r="N239" s="55">
        <f>IF(物品!O357=0,0,"'"&amp;物品!O357&amp;"'")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物品!A358</f>
        <v>0</v>
      </c>
      <c r="B240" s="55" t="str">
        <f>"'"&amp;物品!B358&amp;"'"</f>
        <v>'IK04'</v>
      </c>
      <c r="C240" s="55">
        <f>物品!J358</f>
        <v>0</v>
      </c>
      <c r="D240" s="55">
        <f>物品!K358</f>
        <v>0</v>
      </c>
      <c r="E240" s="55">
        <f>物品!L358</f>
        <v>0</v>
      </c>
      <c r="F240" s="55">
        <f>物品!M358</f>
        <v>0</v>
      </c>
      <c r="G240" s="55">
        <f>物品!N358</f>
        <v>0</v>
      </c>
      <c r="H240" s="55">
        <f>物品!O358</f>
        <v>0</v>
      </c>
      <c r="I240" s="55">
        <f>IF(物品!J358=0,0,"'"&amp;物品!J358&amp;"'")</f>
        <v>0</v>
      </c>
      <c r="J240" s="55">
        <f>IF(物品!K358=0,0,"'"&amp;物品!K358&amp;"'")</f>
        <v>0</v>
      </c>
      <c r="K240" s="55">
        <f>IF(物品!L358=0,0,"'"&amp;物品!L358&amp;"'")</f>
        <v>0</v>
      </c>
      <c r="L240" s="55">
        <f>IF(物品!M358=0,0,"'"&amp;物品!M358&amp;"'")</f>
        <v>0</v>
      </c>
      <c r="M240" s="55">
        <f>IF(物品!N358=0,0,"'"&amp;物品!N358&amp;"'")</f>
        <v>0</v>
      </c>
      <c r="N240" s="55">
        <f>IF(物品!O358=0,0,"'"&amp;物品!O358&amp;"'")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物品!A359</f>
        <v>0</v>
      </c>
      <c r="B241" s="55" t="str">
        <f>"'"&amp;物品!B359&amp;"'"</f>
        <v>'IK05'</v>
      </c>
      <c r="C241" s="55">
        <f>物品!J359</f>
        <v>0</v>
      </c>
      <c r="D241" s="55">
        <f>物品!K359</f>
        <v>0</v>
      </c>
      <c r="E241" s="55">
        <f>物品!L359</f>
        <v>0</v>
      </c>
      <c r="F241" s="55">
        <f>物品!M359</f>
        <v>0</v>
      </c>
      <c r="G241" s="55">
        <f>物品!N359</f>
        <v>0</v>
      </c>
      <c r="H241" s="55">
        <f>物品!O359</f>
        <v>0</v>
      </c>
      <c r="I241" s="55">
        <f>IF(物品!J359=0,0,"'"&amp;物品!J359&amp;"'")</f>
        <v>0</v>
      </c>
      <c r="J241" s="55">
        <f>IF(物品!K359=0,0,"'"&amp;物品!K359&amp;"'")</f>
        <v>0</v>
      </c>
      <c r="K241" s="55">
        <f>IF(物品!L359=0,0,"'"&amp;物品!L359&amp;"'")</f>
        <v>0</v>
      </c>
      <c r="L241" s="55">
        <f>IF(物品!M359=0,0,"'"&amp;物品!M359&amp;"'")</f>
        <v>0</v>
      </c>
      <c r="M241" s="55">
        <f>IF(物品!N359=0,0,"'"&amp;物品!N359&amp;"'")</f>
        <v>0</v>
      </c>
      <c r="N241" s="55">
        <f>IF(物品!O359=0,0,"'"&amp;物品!O359&amp;"'")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物品!A360</f>
        <v>0</v>
      </c>
      <c r="B242" s="55" t="str">
        <f>"'"&amp;物品!B360&amp;"'"</f>
        <v>'IK06'</v>
      </c>
      <c r="C242" s="55">
        <f>物品!J360</f>
        <v>0</v>
      </c>
      <c r="D242" s="55">
        <f>物品!K360</f>
        <v>0</v>
      </c>
      <c r="E242" s="55">
        <f>物品!L360</f>
        <v>0</v>
      </c>
      <c r="F242" s="55">
        <f>物品!M360</f>
        <v>0</v>
      </c>
      <c r="G242" s="55">
        <f>物品!N360</f>
        <v>0</v>
      </c>
      <c r="H242" s="55">
        <f>物品!O360</f>
        <v>0</v>
      </c>
      <c r="I242" s="55">
        <f>IF(物品!J360=0,0,"'"&amp;物品!J360&amp;"'")</f>
        <v>0</v>
      </c>
      <c r="J242" s="55">
        <f>IF(物品!K360=0,0,"'"&amp;物品!K360&amp;"'")</f>
        <v>0</v>
      </c>
      <c r="K242" s="55">
        <f>IF(物品!L360=0,0,"'"&amp;物品!L360&amp;"'")</f>
        <v>0</v>
      </c>
      <c r="L242" s="55">
        <f>IF(物品!M360=0,0,"'"&amp;物品!M360&amp;"'")</f>
        <v>0</v>
      </c>
      <c r="M242" s="55">
        <f>IF(物品!N360=0,0,"'"&amp;物品!N360&amp;"'")</f>
        <v>0</v>
      </c>
      <c r="N242" s="55">
        <f>IF(物品!O360=0,0,"'"&amp;物品!O360&amp;"'")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物品!A361</f>
        <v>0</v>
      </c>
      <c r="B243" s="55" t="str">
        <f>"'"&amp;物品!B361&amp;"'"</f>
        <v>'IK07'</v>
      </c>
      <c r="C243" s="55">
        <f>物品!J361</f>
        <v>0</v>
      </c>
      <c r="D243" s="55">
        <f>物品!K361</f>
        <v>0</v>
      </c>
      <c r="E243" s="55">
        <f>物品!L361</f>
        <v>0</v>
      </c>
      <c r="F243" s="55">
        <f>物品!M361</f>
        <v>0</v>
      </c>
      <c r="G243" s="55">
        <f>物品!N361</f>
        <v>0</v>
      </c>
      <c r="H243" s="55">
        <f>物品!O361</f>
        <v>0</v>
      </c>
      <c r="I243" s="55">
        <f>IF(物品!J361=0,0,"'"&amp;物品!J361&amp;"'")</f>
        <v>0</v>
      </c>
      <c r="J243" s="55">
        <f>IF(物品!K361=0,0,"'"&amp;物品!K361&amp;"'")</f>
        <v>0</v>
      </c>
      <c r="K243" s="55">
        <f>IF(物品!L361=0,0,"'"&amp;物品!L361&amp;"'")</f>
        <v>0</v>
      </c>
      <c r="L243" s="55">
        <f>IF(物品!M361=0,0,"'"&amp;物品!M361&amp;"'")</f>
        <v>0</v>
      </c>
      <c r="M243" s="55">
        <f>IF(物品!N361=0,0,"'"&amp;物品!N361&amp;"'")</f>
        <v>0</v>
      </c>
      <c r="N243" s="55">
        <f>IF(物品!O361=0,0,"'"&amp;物品!O361&amp;"'")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物品!A362</f>
        <v>0</v>
      </c>
      <c r="B244" s="55" t="str">
        <f>"'"&amp;物品!B362&amp;"'"</f>
        <v>'IK08'</v>
      </c>
      <c r="C244" s="55">
        <f>物品!J362</f>
        <v>0</v>
      </c>
      <c r="D244" s="55">
        <f>物品!K362</f>
        <v>0</v>
      </c>
      <c r="E244" s="55">
        <f>物品!L362</f>
        <v>0</v>
      </c>
      <c r="F244" s="55">
        <f>物品!M362</f>
        <v>0</v>
      </c>
      <c r="G244" s="55">
        <f>物品!N362</f>
        <v>0</v>
      </c>
      <c r="H244" s="55">
        <f>物品!O362</f>
        <v>0</v>
      </c>
      <c r="I244" s="55">
        <f>IF(物品!J362=0,0,"'"&amp;物品!J362&amp;"'")</f>
        <v>0</v>
      </c>
      <c r="J244" s="55">
        <f>IF(物品!K362=0,0,"'"&amp;物品!K362&amp;"'")</f>
        <v>0</v>
      </c>
      <c r="K244" s="55">
        <f>IF(物品!L362=0,0,"'"&amp;物品!L362&amp;"'")</f>
        <v>0</v>
      </c>
      <c r="L244" s="55">
        <f>IF(物品!M362=0,0,"'"&amp;物品!M362&amp;"'")</f>
        <v>0</v>
      </c>
      <c r="M244" s="55">
        <f>IF(物品!N362=0,0,"'"&amp;物品!N362&amp;"'")</f>
        <v>0</v>
      </c>
      <c r="N244" s="55">
        <f>IF(物品!O362=0,0,"'"&amp;物品!O362&amp;"'")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物品!A363</f>
        <v>0</v>
      </c>
      <c r="B245" s="55" t="str">
        <f>"'"&amp;物品!B363&amp;"'"</f>
        <v>'IK1A'</v>
      </c>
      <c r="C245" s="55">
        <f>物品!J363</f>
        <v>0</v>
      </c>
      <c r="D245" s="55">
        <f>物品!K363</f>
        <v>0</v>
      </c>
      <c r="E245" s="55">
        <f>物品!L363</f>
        <v>0</v>
      </c>
      <c r="F245" s="55">
        <f>物品!M363</f>
        <v>0</v>
      </c>
      <c r="G245" s="55">
        <f>物品!N363</f>
        <v>0</v>
      </c>
      <c r="H245" s="55">
        <f>物品!O363</f>
        <v>0</v>
      </c>
      <c r="I245" s="55">
        <f>IF(物品!J363=0,0,"'"&amp;物品!J363&amp;"'")</f>
        <v>0</v>
      </c>
      <c r="J245" s="55">
        <f>IF(物品!K363=0,0,"'"&amp;物品!K363&amp;"'")</f>
        <v>0</v>
      </c>
      <c r="K245" s="55">
        <f>IF(物品!L363=0,0,"'"&amp;物品!L363&amp;"'")</f>
        <v>0</v>
      </c>
      <c r="L245" s="55">
        <f>IF(物品!M363=0,0,"'"&amp;物品!M363&amp;"'")</f>
        <v>0</v>
      </c>
      <c r="M245" s="55">
        <f>IF(物品!N363=0,0,"'"&amp;物品!N363&amp;"'")</f>
        <v>0</v>
      </c>
      <c r="N245" s="55">
        <f>IF(物品!O363=0,0,"'"&amp;物品!O363&amp;"'")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物品!A372</f>
        <v>0</v>
      </c>
      <c r="B246" s="55" t="str">
        <f>"'"&amp;物品!B372&amp;"'"</f>
        <v>'IK2A'</v>
      </c>
      <c r="C246" s="55">
        <f>物品!J372</f>
        <v>0</v>
      </c>
      <c r="D246" s="55">
        <f>物品!K372</f>
        <v>0</v>
      </c>
      <c r="E246" s="55">
        <f>物品!L372</f>
        <v>0</v>
      </c>
      <c r="F246" s="55">
        <f>物品!M372</f>
        <v>0</v>
      </c>
      <c r="G246" s="55">
        <f>物品!N372</f>
        <v>0</v>
      </c>
      <c r="H246" s="55">
        <f>物品!O372</f>
        <v>0</v>
      </c>
      <c r="I246" s="55">
        <f>IF(物品!J372=0,0,"'"&amp;物品!J372&amp;"'")</f>
        <v>0</v>
      </c>
      <c r="J246" s="55">
        <f>IF(物品!K372=0,0,"'"&amp;物品!K372&amp;"'")</f>
        <v>0</v>
      </c>
      <c r="K246" s="55">
        <f>IF(物品!L372=0,0,"'"&amp;物品!L372&amp;"'")</f>
        <v>0</v>
      </c>
      <c r="L246" s="55">
        <f>IF(物品!M372=0,0,"'"&amp;物品!M372&amp;"'")</f>
        <v>0</v>
      </c>
      <c r="M246" s="55">
        <f>IF(物品!N372=0,0,"'"&amp;物品!N372&amp;"'")</f>
        <v>0</v>
      </c>
      <c r="N246" s="55">
        <f>IF(物品!O372=0,0,"'"&amp;物品!O372&amp;"'")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物品!A381</f>
        <v>0</v>
      </c>
      <c r="B247" s="55" t="str">
        <f>"'"&amp;物品!B381&amp;"'"</f>
        <v>'IK3A'</v>
      </c>
      <c r="C247" s="55">
        <f>物品!J381</f>
        <v>0</v>
      </c>
      <c r="D247" s="55">
        <f>物品!K381</f>
        <v>0</v>
      </c>
      <c r="E247" s="55">
        <f>物品!L381</f>
        <v>0</v>
      </c>
      <c r="F247" s="55">
        <f>物品!M381</f>
        <v>0</v>
      </c>
      <c r="G247" s="55">
        <f>物品!N381</f>
        <v>0</v>
      </c>
      <c r="H247" s="55">
        <f>物品!O381</f>
        <v>0</v>
      </c>
      <c r="I247" s="55">
        <f>IF(物品!J381=0,0,"'"&amp;物品!J381&amp;"'")</f>
        <v>0</v>
      </c>
      <c r="J247" s="55">
        <f>IF(物品!K381=0,0,"'"&amp;物品!K381&amp;"'")</f>
        <v>0</v>
      </c>
      <c r="K247" s="55">
        <f>IF(物品!L381=0,0,"'"&amp;物品!L381&amp;"'")</f>
        <v>0</v>
      </c>
      <c r="L247" s="55">
        <f>IF(物品!M381=0,0,"'"&amp;物品!M381&amp;"'")</f>
        <v>0</v>
      </c>
      <c r="M247" s="55">
        <f>IF(物品!N381=0,0,"'"&amp;物品!N381&amp;"'")</f>
        <v>0</v>
      </c>
      <c r="N247" s="55">
        <f>IF(物品!O381=0,0,"'"&amp;物品!O381&amp;"'")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物品!A390</f>
        <v>0</v>
      </c>
      <c r="B248" s="55" t="str">
        <f>"'"&amp;物品!B390&amp;"'"</f>
        <v>'IK4A'</v>
      </c>
      <c r="C248" s="55">
        <f>物品!J390</f>
        <v>0</v>
      </c>
      <c r="D248" s="55">
        <f>物品!K390</f>
        <v>0</v>
      </c>
      <c r="E248" s="55">
        <f>物品!L390</f>
        <v>0</v>
      </c>
      <c r="F248" s="55">
        <f>物品!M390</f>
        <v>0</v>
      </c>
      <c r="G248" s="55">
        <f>物品!N390</f>
        <v>0</v>
      </c>
      <c r="H248" s="55">
        <f>物品!O390</f>
        <v>0</v>
      </c>
      <c r="I248" s="55">
        <f>IF(物品!J390=0,0,"'"&amp;物品!J390&amp;"'")</f>
        <v>0</v>
      </c>
      <c r="J248" s="55">
        <f>IF(物品!K390=0,0,"'"&amp;物品!K390&amp;"'")</f>
        <v>0</v>
      </c>
      <c r="K248" s="55">
        <f>IF(物品!L390=0,0,"'"&amp;物品!L390&amp;"'")</f>
        <v>0</v>
      </c>
      <c r="L248" s="55">
        <f>IF(物品!M390=0,0,"'"&amp;物品!M390&amp;"'")</f>
        <v>0</v>
      </c>
      <c r="M248" s="55">
        <f>IF(物品!N390=0,0,"'"&amp;物品!N390&amp;"'")</f>
        <v>0</v>
      </c>
      <c r="N248" s="55">
        <f>IF(物品!O390=0,0,"'"&amp;物品!O390&amp;"'")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物品!A399</f>
        <v>0</v>
      </c>
      <c r="B249" s="55" t="str">
        <f>"'"&amp;物品!B399&amp;"'"</f>
        <v>'IK5A'</v>
      </c>
      <c r="C249" s="55">
        <f>物品!J399</f>
        <v>0</v>
      </c>
      <c r="D249" s="55">
        <f>物品!K399</f>
        <v>0</v>
      </c>
      <c r="E249" s="55">
        <f>物品!L399</f>
        <v>0</v>
      </c>
      <c r="F249" s="55">
        <f>物品!M399</f>
        <v>0</v>
      </c>
      <c r="G249" s="55">
        <f>物品!N399</f>
        <v>0</v>
      </c>
      <c r="H249" s="55">
        <f>物品!O399</f>
        <v>0</v>
      </c>
      <c r="I249" s="55">
        <f>IF(物品!J399=0,0,"'"&amp;物品!J399&amp;"'")</f>
        <v>0</v>
      </c>
      <c r="J249" s="55">
        <f>IF(物品!K399=0,0,"'"&amp;物品!K399&amp;"'")</f>
        <v>0</v>
      </c>
      <c r="K249" s="55">
        <f>IF(物品!L399=0,0,"'"&amp;物品!L399&amp;"'")</f>
        <v>0</v>
      </c>
      <c r="L249" s="55">
        <f>IF(物品!M399=0,0,"'"&amp;物品!M399&amp;"'")</f>
        <v>0</v>
      </c>
      <c r="M249" s="55">
        <f>IF(物品!N399=0,0,"'"&amp;物品!N399&amp;"'")</f>
        <v>0</v>
      </c>
      <c r="N249" s="55">
        <f>IF(物品!O399=0,0,"'"&amp;物品!O399&amp;"'")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物品!A408</f>
        <v>0</v>
      </c>
      <c r="B250" s="55" t="str">
        <f>"'"&amp;物品!B408&amp;"'"</f>
        <v>'IK6A'</v>
      </c>
      <c r="C250" s="55">
        <f>物品!J408</f>
        <v>0</v>
      </c>
      <c r="D250" s="55">
        <f>物品!K408</f>
        <v>0</v>
      </c>
      <c r="E250" s="55">
        <f>物品!L408</f>
        <v>0</v>
      </c>
      <c r="F250" s="55">
        <f>物品!M408</f>
        <v>0</v>
      </c>
      <c r="G250" s="55">
        <f>物品!N408</f>
        <v>0</v>
      </c>
      <c r="H250" s="55">
        <f>物品!O408</f>
        <v>0</v>
      </c>
      <c r="I250" s="55">
        <f>IF(物品!J408=0,0,"'"&amp;物品!J408&amp;"'")</f>
        <v>0</v>
      </c>
      <c r="J250" s="55">
        <f>IF(物品!K408=0,0,"'"&amp;物品!K408&amp;"'")</f>
        <v>0</v>
      </c>
      <c r="K250" s="55">
        <f>IF(物品!L408=0,0,"'"&amp;物品!L408&amp;"'")</f>
        <v>0</v>
      </c>
      <c r="L250" s="55">
        <f>IF(物品!M408=0,0,"'"&amp;物品!M408&amp;"'")</f>
        <v>0</v>
      </c>
      <c r="M250" s="55">
        <f>IF(物品!N408=0,0,"'"&amp;物品!N408&amp;"'")</f>
        <v>0</v>
      </c>
      <c r="N250" s="55">
        <f>IF(物品!O408=0,0,"'"&amp;物品!O408&amp;"'")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物品!A417</f>
        <v>0</v>
      </c>
      <c r="B251" s="55" t="str">
        <f>"'"&amp;物品!B417&amp;"'"</f>
        <v>'IK7A'</v>
      </c>
      <c r="C251" s="55">
        <f>物品!J417</f>
        <v>0</v>
      </c>
      <c r="D251" s="55">
        <f>物品!K417</f>
        <v>0</v>
      </c>
      <c r="E251" s="55">
        <f>物品!L417</f>
        <v>0</v>
      </c>
      <c r="F251" s="55">
        <f>物品!M417</f>
        <v>0</v>
      </c>
      <c r="G251" s="55">
        <f>物品!N417</f>
        <v>0</v>
      </c>
      <c r="H251" s="55">
        <f>物品!O417</f>
        <v>0</v>
      </c>
      <c r="I251" s="55">
        <f>IF(物品!J417=0,0,"'"&amp;物品!J417&amp;"'")</f>
        <v>0</v>
      </c>
      <c r="J251" s="55">
        <f>IF(物品!K417=0,0,"'"&amp;物品!K417&amp;"'")</f>
        <v>0</v>
      </c>
      <c r="K251" s="55">
        <f>IF(物品!L417=0,0,"'"&amp;物品!L417&amp;"'")</f>
        <v>0</v>
      </c>
      <c r="L251" s="55">
        <f>IF(物品!M417=0,0,"'"&amp;物品!M417&amp;"'")</f>
        <v>0</v>
      </c>
      <c r="M251" s="55">
        <f>IF(物品!N417=0,0,"'"&amp;物品!N417&amp;"'")</f>
        <v>0</v>
      </c>
      <c r="N251" s="55">
        <f>IF(物品!O417=0,0,"'"&amp;物品!O417&amp;"'")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物品!A426</f>
        <v>0</v>
      </c>
      <c r="B252" s="55" t="str">
        <f>"'"&amp;物品!B426&amp;"'"</f>
        <v>'IK8A'</v>
      </c>
      <c r="C252" s="55">
        <f>物品!J426</f>
        <v>0</v>
      </c>
      <c r="D252" s="55">
        <f>物品!K426</f>
        <v>0</v>
      </c>
      <c r="E252" s="55">
        <f>物品!L426</f>
        <v>0</v>
      </c>
      <c r="F252" s="55">
        <f>物品!M426</f>
        <v>0</v>
      </c>
      <c r="G252" s="55">
        <f>物品!N426</f>
        <v>0</v>
      </c>
      <c r="H252" s="55">
        <f>物品!O426</f>
        <v>0</v>
      </c>
      <c r="I252" s="55">
        <f>IF(物品!J426=0,0,"'"&amp;物品!J426&amp;"'")</f>
        <v>0</v>
      </c>
      <c r="J252" s="55">
        <f>IF(物品!K426=0,0,"'"&amp;物品!K426&amp;"'")</f>
        <v>0</v>
      </c>
      <c r="K252" s="55">
        <f>IF(物品!L426=0,0,"'"&amp;物品!L426&amp;"'")</f>
        <v>0</v>
      </c>
      <c r="L252" s="55">
        <f>IF(物品!M426=0,0,"'"&amp;物品!M426&amp;"'")</f>
        <v>0</v>
      </c>
      <c r="M252" s="55">
        <f>IF(物品!N426=0,0,"'"&amp;物品!N426&amp;"'")</f>
        <v>0</v>
      </c>
      <c r="N252" s="55">
        <f>IF(物品!O426=0,0,"'"&amp;物品!O426&amp;"'")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物品!A435</f>
        <v>0</v>
      </c>
      <c r="B253" s="55" t="str">
        <f>"'"&amp;物品!B435&amp;"'"</f>
        <v>'IK91'</v>
      </c>
      <c r="C253" s="55">
        <f>物品!J435</f>
        <v>0</v>
      </c>
      <c r="D253" s="55">
        <f>物品!K435</f>
        <v>0</v>
      </c>
      <c r="E253" s="55">
        <f>物品!L435</f>
        <v>0</v>
      </c>
      <c r="F253" s="55">
        <f>物品!M435</f>
        <v>0</v>
      </c>
      <c r="G253" s="55">
        <f>物品!N435</f>
        <v>0</v>
      </c>
      <c r="H253" s="55">
        <f>物品!O435</f>
        <v>0</v>
      </c>
      <c r="I253" s="55">
        <f>IF(物品!J435=0,0,"'"&amp;物品!J435&amp;"'")</f>
        <v>0</v>
      </c>
      <c r="J253" s="55">
        <f>IF(物品!K435=0,0,"'"&amp;物品!K435&amp;"'")</f>
        <v>0</v>
      </c>
      <c r="K253" s="55">
        <f>IF(物品!L435=0,0,"'"&amp;物品!L435&amp;"'")</f>
        <v>0</v>
      </c>
      <c r="L253" s="55">
        <f>IF(物品!M435=0,0,"'"&amp;物品!M435&amp;"'")</f>
        <v>0</v>
      </c>
      <c r="M253" s="55">
        <f>IF(物品!N435=0,0,"'"&amp;物品!N435&amp;"'")</f>
        <v>0</v>
      </c>
      <c r="N253" s="55">
        <f>IF(物品!O435=0,0,"'"&amp;物品!O435&amp;"'")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物品!A436</f>
        <v>0</v>
      </c>
      <c r="B254" s="55" t="str">
        <f>"'"&amp;物品!B436&amp;"'"</f>
        <v>'IK92'</v>
      </c>
      <c r="C254" s="55">
        <f>物品!J436</f>
        <v>0</v>
      </c>
      <c r="D254" s="55">
        <f>物品!K436</f>
        <v>0</v>
      </c>
      <c r="E254" s="55">
        <f>物品!L436</f>
        <v>0</v>
      </c>
      <c r="F254" s="55">
        <f>物品!M436</f>
        <v>0</v>
      </c>
      <c r="G254" s="55">
        <f>物品!N436</f>
        <v>0</v>
      </c>
      <c r="H254" s="55">
        <f>物品!O436</f>
        <v>0</v>
      </c>
      <c r="I254" s="55">
        <f>IF(物品!J436=0,0,"'"&amp;物品!J436&amp;"'")</f>
        <v>0</v>
      </c>
      <c r="J254" s="55">
        <f>IF(物品!K436=0,0,"'"&amp;物品!K436&amp;"'")</f>
        <v>0</v>
      </c>
      <c r="K254" s="55">
        <f>IF(物品!L436=0,0,"'"&amp;物品!L436&amp;"'")</f>
        <v>0</v>
      </c>
      <c r="L254" s="55">
        <f>IF(物品!M436=0,0,"'"&amp;物品!M436&amp;"'")</f>
        <v>0</v>
      </c>
      <c r="M254" s="55">
        <f>IF(物品!N436=0,0,"'"&amp;物品!N436&amp;"'")</f>
        <v>0</v>
      </c>
      <c r="N254" s="55">
        <f>IF(物品!O436=0,0,"'"&amp;物品!O436&amp;"'")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物品!A437</f>
        <v>0</v>
      </c>
      <c r="B255" s="55" t="str">
        <f>"'"&amp;物品!B437&amp;"'"</f>
        <v>'IK93'</v>
      </c>
      <c r="C255" s="55">
        <f>物品!J437</f>
        <v>0</v>
      </c>
      <c r="D255" s="55">
        <f>物品!K437</f>
        <v>0</v>
      </c>
      <c r="E255" s="55">
        <f>物品!L437</f>
        <v>0</v>
      </c>
      <c r="F255" s="55">
        <f>物品!M437</f>
        <v>0</v>
      </c>
      <c r="G255" s="55">
        <f>物品!N437</f>
        <v>0</v>
      </c>
      <c r="H255" s="55">
        <f>物品!O437</f>
        <v>0</v>
      </c>
      <c r="I255" s="55">
        <f>IF(物品!J437=0,0,"'"&amp;物品!J437&amp;"'")</f>
        <v>0</v>
      </c>
      <c r="J255" s="55">
        <f>IF(物品!K437=0,0,"'"&amp;物品!K437&amp;"'")</f>
        <v>0</v>
      </c>
      <c r="K255" s="55">
        <f>IF(物品!L437=0,0,"'"&amp;物品!L437&amp;"'")</f>
        <v>0</v>
      </c>
      <c r="L255" s="55">
        <f>IF(物品!M437=0,0,"'"&amp;物品!M437&amp;"'")</f>
        <v>0</v>
      </c>
      <c r="M255" s="55">
        <f>IF(物品!N437=0,0,"'"&amp;物品!N437&amp;"'")</f>
        <v>0</v>
      </c>
      <c r="N255" s="55">
        <f>IF(物品!O437=0,0,"'"&amp;物品!O437&amp;"'")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物品!A438</f>
        <v>0</v>
      </c>
      <c r="B256" s="55" t="str">
        <f>"'"&amp;物品!B438&amp;"'"</f>
        <v>'IK94'</v>
      </c>
      <c r="C256" s="55">
        <f>物品!J438</f>
        <v>0</v>
      </c>
      <c r="D256" s="55">
        <f>物品!K438</f>
        <v>0</v>
      </c>
      <c r="E256" s="55">
        <f>物品!L438</f>
        <v>0</v>
      </c>
      <c r="F256" s="55">
        <f>物品!M438</f>
        <v>0</v>
      </c>
      <c r="G256" s="55">
        <f>物品!N438</f>
        <v>0</v>
      </c>
      <c r="H256" s="55">
        <f>物品!O438</f>
        <v>0</v>
      </c>
      <c r="I256" s="55">
        <f>IF(物品!J438=0,0,"'"&amp;物品!J438&amp;"'")</f>
        <v>0</v>
      </c>
      <c r="J256" s="55">
        <f>IF(物品!K438=0,0,"'"&amp;物品!K438&amp;"'")</f>
        <v>0</v>
      </c>
      <c r="K256" s="55">
        <f>IF(物品!L438=0,0,"'"&amp;物品!L438&amp;"'")</f>
        <v>0</v>
      </c>
      <c r="L256" s="55">
        <f>IF(物品!M438=0,0,"'"&amp;物品!M438&amp;"'")</f>
        <v>0</v>
      </c>
      <c r="M256" s="55">
        <f>IF(物品!N438=0,0,"'"&amp;物品!N438&amp;"'")</f>
        <v>0</v>
      </c>
      <c r="N256" s="55">
        <f>IF(物品!O438=0,0,"'"&amp;物品!O438&amp;"'")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物品!A439</f>
        <v>0</v>
      </c>
      <c r="B257" s="55" t="str">
        <f>"'"&amp;物品!B439&amp;"'"</f>
        <v>'IK95'</v>
      </c>
      <c r="C257" s="55">
        <f>物品!J439</f>
        <v>0</v>
      </c>
      <c r="D257" s="55">
        <f>物品!K439</f>
        <v>0</v>
      </c>
      <c r="E257" s="55">
        <f>物品!L439</f>
        <v>0</v>
      </c>
      <c r="F257" s="55">
        <f>物品!M439</f>
        <v>0</v>
      </c>
      <c r="G257" s="55">
        <f>物品!N439</f>
        <v>0</v>
      </c>
      <c r="H257" s="55">
        <f>物品!O439</f>
        <v>0</v>
      </c>
      <c r="I257" s="55">
        <f>IF(物品!J439=0,0,"'"&amp;物品!J439&amp;"'")</f>
        <v>0</v>
      </c>
      <c r="J257" s="55">
        <f>IF(物品!K439=0,0,"'"&amp;物品!K439&amp;"'")</f>
        <v>0</v>
      </c>
      <c r="K257" s="55">
        <f>IF(物品!L439=0,0,"'"&amp;物品!L439&amp;"'")</f>
        <v>0</v>
      </c>
      <c r="L257" s="55">
        <f>IF(物品!M439=0,0,"'"&amp;物品!M439&amp;"'")</f>
        <v>0</v>
      </c>
      <c r="M257" s="55">
        <f>IF(物品!N439=0,0,"'"&amp;物品!N439&amp;"'")</f>
        <v>0</v>
      </c>
      <c r="N257" s="55">
        <f>IF(物品!O439=0,0,"'"&amp;物品!O439&amp;"'")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物品!A440</f>
        <v>0</v>
      </c>
      <c r="B258" s="55" t="str">
        <f>"'"&amp;物品!B440&amp;"'"</f>
        <v>'IK96'</v>
      </c>
      <c r="C258" s="55">
        <f>物品!J440</f>
        <v>0</v>
      </c>
      <c r="D258" s="55">
        <f>物品!K440</f>
        <v>0</v>
      </c>
      <c r="E258" s="55">
        <f>物品!L440</f>
        <v>0</v>
      </c>
      <c r="F258" s="55">
        <f>物品!M440</f>
        <v>0</v>
      </c>
      <c r="G258" s="55">
        <f>物品!N440</f>
        <v>0</v>
      </c>
      <c r="H258" s="55">
        <f>物品!O440</f>
        <v>0</v>
      </c>
      <c r="I258" s="55">
        <f>IF(物品!J440=0,0,"'"&amp;物品!J440&amp;"'")</f>
        <v>0</v>
      </c>
      <c r="J258" s="55">
        <f>IF(物品!K440=0,0,"'"&amp;物品!K440&amp;"'")</f>
        <v>0</v>
      </c>
      <c r="K258" s="55">
        <f>IF(物品!L440=0,0,"'"&amp;物品!L440&amp;"'")</f>
        <v>0</v>
      </c>
      <c r="L258" s="55">
        <f>IF(物品!M440=0,0,"'"&amp;物品!M440&amp;"'")</f>
        <v>0</v>
      </c>
      <c r="M258" s="55">
        <f>IF(物品!N440=0,0,"'"&amp;物品!N440&amp;"'")</f>
        <v>0</v>
      </c>
      <c r="N258" s="55">
        <f>IF(物品!O440=0,0,"'"&amp;物品!O440&amp;"'")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物品!A441</f>
        <v>0</v>
      </c>
      <c r="B259" s="55" t="str">
        <f>"'"&amp;物品!B441&amp;"'"</f>
        <v>'IK97'</v>
      </c>
      <c r="C259" s="55">
        <f>物品!J441</f>
        <v>0</v>
      </c>
      <c r="D259" s="55">
        <f>物品!K441</f>
        <v>0</v>
      </c>
      <c r="E259" s="55">
        <f>物品!L441</f>
        <v>0</v>
      </c>
      <c r="F259" s="55">
        <f>物品!M441</f>
        <v>0</v>
      </c>
      <c r="G259" s="55">
        <f>物品!N441</f>
        <v>0</v>
      </c>
      <c r="H259" s="55">
        <f>物品!O441</f>
        <v>0</v>
      </c>
      <c r="I259" s="55">
        <f>IF(物品!J441=0,0,"'"&amp;物品!J441&amp;"'")</f>
        <v>0</v>
      </c>
      <c r="J259" s="55">
        <f>IF(物品!K441=0,0,"'"&amp;物品!K441&amp;"'")</f>
        <v>0</v>
      </c>
      <c r="K259" s="55">
        <f>IF(物品!L441=0,0,"'"&amp;物品!L441&amp;"'")</f>
        <v>0</v>
      </c>
      <c r="L259" s="55">
        <f>IF(物品!M441=0,0,"'"&amp;物品!M441&amp;"'")</f>
        <v>0</v>
      </c>
      <c r="M259" s="55">
        <f>IF(物品!N441=0,0,"'"&amp;物品!N441&amp;"'")</f>
        <v>0</v>
      </c>
      <c r="N259" s="55">
        <f>IF(物品!O441=0,0,"'"&amp;物品!O441&amp;"'")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物品!A442</f>
        <v>0</v>
      </c>
      <c r="B260" s="55" t="str">
        <f>"'"&amp;物品!B442&amp;"'"</f>
        <v>'IK98'</v>
      </c>
      <c r="C260" s="55">
        <f>物品!J442</f>
        <v>0</v>
      </c>
      <c r="D260" s="55">
        <f>物品!K442</f>
        <v>0</v>
      </c>
      <c r="E260" s="55">
        <f>物品!L442</f>
        <v>0</v>
      </c>
      <c r="F260" s="55">
        <f>物品!M442</f>
        <v>0</v>
      </c>
      <c r="G260" s="55">
        <f>物品!N442</f>
        <v>0</v>
      </c>
      <c r="H260" s="55">
        <f>物品!O442</f>
        <v>0</v>
      </c>
      <c r="I260" s="55">
        <f>IF(物品!J442=0,0,"'"&amp;物品!J442&amp;"'")</f>
        <v>0</v>
      </c>
      <c r="J260" s="55">
        <f>IF(物品!K442=0,0,"'"&amp;物品!K442&amp;"'")</f>
        <v>0</v>
      </c>
      <c r="K260" s="55">
        <f>IF(物品!L442=0,0,"'"&amp;物品!L442&amp;"'")</f>
        <v>0</v>
      </c>
      <c r="L260" s="55">
        <f>IF(物品!M442=0,0,"'"&amp;物品!M442&amp;"'")</f>
        <v>0</v>
      </c>
      <c r="M260" s="55">
        <f>IF(物品!N442=0,0,"'"&amp;物品!N442&amp;"'")</f>
        <v>0</v>
      </c>
      <c r="N260" s="55">
        <f>IF(物品!O442=0,0,"'"&amp;物品!O442&amp;"'")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物品!A443</f>
        <v>0</v>
      </c>
      <c r="B261" s="55" t="str">
        <f>"'"&amp;物品!B443&amp;"'"</f>
        <v>'IL1A'</v>
      </c>
      <c r="C261" s="55">
        <f>物品!J443</f>
        <v>0</v>
      </c>
      <c r="D261" s="55">
        <f>物品!K443</f>
        <v>0</v>
      </c>
      <c r="E261" s="55">
        <f>物品!L443</f>
        <v>0</v>
      </c>
      <c r="F261" s="55">
        <f>物品!M443</f>
        <v>0</v>
      </c>
      <c r="G261" s="55">
        <f>物品!N443</f>
        <v>0</v>
      </c>
      <c r="H261" s="55">
        <f>物品!O443</f>
        <v>0</v>
      </c>
      <c r="I261" s="55">
        <f>IF(物品!J443=0,0,"'"&amp;物品!J443&amp;"'")</f>
        <v>0</v>
      </c>
      <c r="J261" s="55">
        <f>IF(物品!K443=0,0,"'"&amp;物品!K443&amp;"'")</f>
        <v>0</v>
      </c>
      <c r="K261" s="55">
        <f>IF(物品!L443=0,0,"'"&amp;物品!L443&amp;"'")</f>
        <v>0</v>
      </c>
      <c r="L261" s="55">
        <f>IF(物品!M443=0,0,"'"&amp;物品!M443&amp;"'")</f>
        <v>0</v>
      </c>
      <c r="M261" s="55">
        <f>IF(物品!N443=0,0,"'"&amp;物品!N443&amp;"'")</f>
        <v>0</v>
      </c>
      <c r="N261" s="55">
        <f>IF(物品!O443=0,0,"'"&amp;物品!O443&amp;"'")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物品!A444</f>
        <v>0</v>
      </c>
      <c r="B262" s="55" t="str">
        <f>"'"&amp;物品!B444&amp;"'"</f>
        <v>'IL1B'</v>
      </c>
      <c r="C262" s="55">
        <f>物品!J444</f>
        <v>0</v>
      </c>
      <c r="D262" s="55">
        <f>物品!K444</f>
        <v>0</v>
      </c>
      <c r="E262" s="55">
        <f>物品!L444</f>
        <v>0</v>
      </c>
      <c r="F262" s="55">
        <f>物品!M444</f>
        <v>0</v>
      </c>
      <c r="G262" s="55">
        <f>物品!N444</f>
        <v>0</v>
      </c>
      <c r="H262" s="55">
        <f>物品!O444</f>
        <v>0</v>
      </c>
      <c r="I262" s="55">
        <f>IF(物品!J444=0,0,"'"&amp;物品!J444&amp;"'")</f>
        <v>0</v>
      </c>
      <c r="J262" s="55">
        <f>IF(物品!K444=0,0,"'"&amp;物品!K444&amp;"'")</f>
        <v>0</v>
      </c>
      <c r="K262" s="55">
        <f>IF(物品!L444=0,0,"'"&amp;物品!L444&amp;"'")</f>
        <v>0</v>
      </c>
      <c r="L262" s="55">
        <f>IF(物品!M444=0,0,"'"&amp;物品!M444&amp;"'")</f>
        <v>0</v>
      </c>
      <c r="M262" s="55">
        <f>IF(物品!N444=0,0,"'"&amp;物品!N444&amp;"'")</f>
        <v>0</v>
      </c>
      <c r="N262" s="55">
        <f>IF(物品!O444=0,0,"'"&amp;物品!O444&amp;"'")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物品!A445</f>
        <v>0</v>
      </c>
      <c r="B263" s="55" t="str">
        <f>"'"&amp;物品!B445&amp;"'"</f>
        <v>'IL1C'</v>
      </c>
      <c r="C263" s="55">
        <f>物品!J445</f>
        <v>0</v>
      </c>
      <c r="D263" s="55">
        <f>物品!K445</f>
        <v>0</v>
      </c>
      <c r="E263" s="55">
        <f>物品!L445</f>
        <v>0</v>
      </c>
      <c r="F263" s="55">
        <f>物品!M445</f>
        <v>0</v>
      </c>
      <c r="G263" s="55">
        <f>物品!N445</f>
        <v>0</v>
      </c>
      <c r="H263" s="55">
        <f>物品!O445</f>
        <v>0</v>
      </c>
      <c r="I263" s="55">
        <f>IF(物品!J445=0,0,"'"&amp;物品!J445&amp;"'")</f>
        <v>0</v>
      </c>
      <c r="J263" s="55">
        <f>IF(物品!K445=0,0,"'"&amp;物品!K445&amp;"'")</f>
        <v>0</v>
      </c>
      <c r="K263" s="55">
        <f>IF(物品!L445=0,0,"'"&amp;物品!L445&amp;"'")</f>
        <v>0</v>
      </c>
      <c r="L263" s="55">
        <f>IF(物品!M445=0,0,"'"&amp;物品!M445&amp;"'")</f>
        <v>0</v>
      </c>
      <c r="M263" s="55">
        <f>IF(物品!N445=0,0,"'"&amp;物品!N445&amp;"'")</f>
        <v>0</v>
      </c>
      <c r="N263" s="55">
        <f>IF(物品!O445=0,0,"'"&amp;物品!O445&amp;"'")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1180</v>
      </c>
      <c r="H1" s="39" t="s">
        <v>1181</v>
      </c>
      <c r="I1" s="43" t="s">
        <v>1182</v>
      </c>
      <c r="J1" s="44" t="s">
        <v>1178</v>
      </c>
      <c r="K1" s="45" t="s">
        <v>141</v>
      </c>
      <c r="L1" s="46" t="s">
        <v>142</v>
      </c>
      <c r="M1" s="47" t="s">
        <v>1183</v>
      </c>
      <c r="N1" s="48" t="s">
        <v>1184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IF(物品!B243="",0,"'"&amp;物品!B243&amp;"'")</f>
        <v>'IZ87'</v>
      </c>
      <c r="B243">
        <f>物品!D243</f>
        <v>0</v>
      </c>
      <c r="C243">
        <f>物品!E243</f>
        <v>0</v>
      </c>
      <c r="D243">
        <f>物品!F243</f>
        <v>0</v>
      </c>
      <c r="E243">
        <f>IF(ISTEXT(物品!G243)=TRUE,"'"&amp;物品!G243&amp;"'",物品!G243)</f>
        <v>0</v>
      </c>
      <c r="F243">
        <f>IF(ISTEXT(物品!H243)=TRUE,"'"&amp;物品!H243&amp;"'",物品!H243)</f>
        <v>0</v>
      </c>
      <c r="G243">
        <f>IF(物品!I243="",0,"'"&amp;物品!I243&amp;"'")</f>
        <v>0</v>
      </c>
      <c r="H243">
        <f>IF(物品!R243="",0,物品!R243)</f>
        <v>0</v>
      </c>
      <c r="I243">
        <f>IF(物品!S243="",0,物品!S243)</f>
        <v>0</v>
      </c>
      <c r="J243" t="str">
        <f>IF(物品!C243="",0,""""&amp;物品!C243&amp;"""")</f>
        <v>"除恶惩奸|Cffffc926【五一狂欢】|r"</v>
      </c>
      <c r="K243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IF(物品!U243="",0,""""&amp;物品!U243&amp;"""")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IF(物品!B244="",0,"'"&amp;物品!B244&amp;"'")</f>
        <v>'IZ88'</v>
      </c>
      <c r="B244">
        <f>物品!D244</f>
        <v>0</v>
      </c>
      <c r="C244">
        <f>物品!E244</f>
        <v>0</v>
      </c>
      <c r="D244">
        <f>物品!F244</f>
        <v>0</v>
      </c>
      <c r="E244">
        <f>IF(ISTEXT(物品!G244)=TRUE,"'"&amp;物品!G244&amp;"'",物品!G244)</f>
        <v>0</v>
      </c>
      <c r="F244">
        <f>IF(ISTEXT(物品!H244)=TRUE,"'"&amp;物品!H244&amp;"'",物品!H244)</f>
        <v>0</v>
      </c>
      <c r="G244">
        <f>IF(物品!I244="",0,"'"&amp;物品!I244&amp;"'")</f>
        <v>0</v>
      </c>
      <c r="H244">
        <f>IF(物品!R244="",0,物品!R244)</f>
        <v>0</v>
      </c>
      <c r="I244">
        <f>IF(物品!S244="",0,物品!S244)</f>
        <v>0</v>
      </c>
      <c r="J244" t="str">
        <f>IF(物品!C244="",0,""""&amp;物品!C244&amp;"""")</f>
        <v>"【活动】战争号角"</v>
      </c>
      <c r="K244" t="str">
        <f>IF(物品!T244="","""""",""""&amp;物品!T244&amp;"""")</f>
        <v>"活动期间通关积分提高50%|n|n|cff00ff00活动时间：周六日14:00-21:00|n|n|r|cff808080积分什么的，肝就是了！|r"</v>
      </c>
      <c r="L244" t="str">
        <f>IF(物品!U244="",0,""""&amp;物品!U244&amp;"""")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IF(物品!B245="",0,"'"&amp;物品!B245&amp;"'")</f>
        <v>'IZ01'</v>
      </c>
      <c r="B245">
        <f>物品!D245</f>
        <v>0</v>
      </c>
      <c r="C245">
        <f>物品!E245</f>
        <v>0</v>
      </c>
      <c r="D245">
        <f>物品!F245</f>
        <v>0</v>
      </c>
      <c r="E245">
        <f>IF(ISTEXT(物品!G245)=TRUE,"'"&amp;物品!G245&amp;"'",物品!G245)</f>
        <v>0</v>
      </c>
      <c r="F245">
        <f>IF(ISTEXT(物品!H245)=TRUE,"'"&amp;物品!H245&amp;"'",物品!H245)</f>
        <v>0</v>
      </c>
      <c r="G245">
        <f>IF(物品!I245="",0,"'"&amp;物品!I245&amp;"'")</f>
        <v>0</v>
      </c>
      <c r="H245">
        <f>IF(物品!R245="",0,物品!R245)</f>
        <v>0</v>
      </c>
      <c r="I245">
        <f>IF(物品!S245="",0,物品!S245)</f>
        <v>0</v>
      </c>
      <c r="J245" t="str">
        <f>IF(物品!C245="",0,""""&amp;物品!C245&amp;"""")</f>
        <v>"|CffFF0000团队副本-万仙阵|r"</v>
      </c>
      <c r="K245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IF(物品!U245="",0,""""&amp;物品!U245&amp;"""")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IF(物品!B246="",0,"'"&amp;物品!B246&amp;"'")</f>
        <v>'IZ02'</v>
      </c>
      <c r="B246">
        <f>物品!D246</f>
        <v>0</v>
      </c>
      <c r="C246">
        <f>物品!E246</f>
        <v>0</v>
      </c>
      <c r="D246">
        <f>物品!F246</f>
        <v>0</v>
      </c>
      <c r="E246">
        <f>IF(ISTEXT(物品!G246)=TRUE,"'"&amp;物品!G246&amp;"'",物品!G246)</f>
        <v>0</v>
      </c>
      <c r="F246">
        <f>IF(ISTEXT(物品!H246)=TRUE,"'"&amp;物品!H246&amp;"'",物品!H246)</f>
        <v>0</v>
      </c>
      <c r="G246">
        <f>IF(物品!I246="",0,"'"&amp;物品!I246&amp;"'")</f>
        <v>0</v>
      </c>
      <c r="H246">
        <f>IF(物品!R246="",0,物品!R246)</f>
        <v>0</v>
      </c>
      <c r="I246">
        <f>IF(物品!S246="",0,物品!S246)</f>
        <v>0</v>
      </c>
      <c r="J246" t="str">
        <f>IF(物品!C246="",0,""""&amp;物品!C246&amp;"""")</f>
        <v>"|CffFFC926寻宝秘境|r"</v>
      </c>
      <c r="K246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IF(物品!U246="",0,""""&amp;物品!U246&amp;"""")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IF(物品!B247="",0,"'"&amp;物品!B247&amp;"'")</f>
        <v>'IZ03'</v>
      </c>
      <c r="B247">
        <f>物品!D247</f>
        <v>0</v>
      </c>
      <c r="C247">
        <f>物品!E247</f>
        <v>0</v>
      </c>
      <c r="D247">
        <f>物品!F247</f>
        <v>0</v>
      </c>
      <c r="E247">
        <f>IF(ISTEXT(物品!G247)=TRUE,"'"&amp;物品!G247&amp;"'",物品!G247)</f>
        <v>0</v>
      </c>
      <c r="F247">
        <f>IF(ISTEXT(物品!H247)=TRUE,"'"&amp;物品!H247&amp;"'",物品!H247)</f>
        <v>0</v>
      </c>
      <c r="G247">
        <f>IF(物品!I247="",0,"'"&amp;物品!I247&amp;"'")</f>
        <v>0</v>
      </c>
      <c r="H247">
        <f>IF(物品!R247="",0,物品!R247)</f>
        <v>0</v>
      </c>
      <c r="I247">
        <f>IF(物品!S247="",0,物品!S247)</f>
        <v>0</v>
      </c>
      <c r="J247" t="str">
        <f>IF(物品!C247="",0,""""&amp;物品!C247&amp;"""")</f>
        <v>"|CffFF0000万魔窟|r"</v>
      </c>
      <c r="K247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IF(物品!U247="",0,""""&amp;物品!U247&amp;"""")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IF(物品!B248="",0,"'"&amp;物品!B248&amp;"'")</f>
        <v>'IZ04'</v>
      </c>
      <c r="B248">
        <f>物品!D248</f>
        <v>0</v>
      </c>
      <c r="C248">
        <f>物品!E248</f>
        <v>0</v>
      </c>
      <c r="D248">
        <f>物品!F248</f>
        <v>0</v>
      </c>
      <c r="E248">
        <f>IF(ISTEXT(物品!G248)=TRUE,"'"&amp;物品!G248&amp;"'",物品!G248)</f>
        <v>0</v>
      </c>
      <c r="F248">
        <f>IF(ISTEXT(物品!H248)=TRUE,"'"&amp;物品!H248&amp;"'",物品!H248)</f>
        <v>0</v>
      </c>
      <c r="G248">
        <f>IF(物品!I248="",0,"'"&amp;物品!I248&amp;"'")</f>
        <v>0</v>
      </c>
      <c r="H248">
        <f>IF(物品!R248="",0,物品!R248)</f>
        <v>0</v>
      </c>
      <c r="I248">
        <f>IF(物品!S248="",0,物品!S248)</f>
        <v>0</v>
      </c>
      <c r="J248" t="str">
        <f>IF(物品!C248="",0,""""&amp;物品!C248&amp;"""")</f>
        <v>"|CffFF0000进入大决战|r"</v>
      </c>
      <c r="K248" t="str">
        <f>IF(物品!T248="","""""",""""&amp;物品!T248&amp;"""")</f>
        <v>"提前进入大决战。慎点哦！"</v>
      </c>
      <c r="L248" t="str">
        <f>IF(物品!U248="",0,""""&amp;物品!U248&amp;"""")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IF(物品!B249="",0,"'"&amp;物品!B249&amp;"'")</f>
        <v>'IZ05'</v>
      </c>
      <c r="B249">
        <f>物品!D249</f>
        <v>0</v>
      </c>
      <c r="C249">
        <f>物品!E249</f>
        <v>0</v>
      </c>
      <c r="D249">
        <f>物品!F249</f>
        <v>0</v>
      </c>
      <c r="E249">
        <f>IF(ISTEXT(物品!G249)=TRUE,"'"&amp;物品!G249&amp;"'",物品!G249)</f>
        <v>0</v>
      </c>
      <c r="F249">
        <f>IF(ISTEXT(物品!H249)=TRUE,"'"&amp;物品!H249&amp;"'",物品!H249)</f>
        <v>0</v>
      </c>
      <c r="G249">
        <f>IF(物品!I249="",0,"'"&amp;物品!I249&amp;"'")</f>
        <v>0</v>
      </c>
      <c r="H249">
        <f>IF(物品!R249="",0,物品!R249)</f>
        <v>0</v>
      </c>
      <c r="I249">
        <f>IF(物品!S249="",0,物品!S249)</f>
        <v>0</v>
      </c>
      <c r="J249" t="str">
        <f>IF(物品!C249="",0,""""&amp;物品!C249&amp;"""")</f>
        <v>"|CffFF0000通关挑战-经脉突破|r"</v>
      </c>
      <c r="K249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IF(物品!U249="",0,""""&amp;物品!U249&amp;"""")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IF(物品!B250="",0,"'"&amp;物品!B250&amp;"'")</f>
        <v>'IZ06'</v>
      </c>
      <c r="B250">
        <f>物品!D250</f>
        <v>0</v>
      </c>
      <c r="C250">
        <f>物品!E250</f>
        <v>0</v>
      </c>
      <c r="D250">
        <f>物品!F250</f>
        <v>0</v>
      </c>
      <c r="E250">
        <f>IF(ISTEXT(物品!G250)=TRUE,"'"&amp;物品!G250&amp;"'",物品!G250)</f>
        <v>0</v>
      </c>
      <c r="F250">
        <f>IF(ISTEXT(物品!H250)=TRUE,"'"&amp;物品!H250&amp;"'",物品!H250)</f>
        <v>0</v>
      </c>
      <c r="G250">
        <f>IF(物品!I250="",0,"'"&amp;物品!I250&amp;"'")</f>
        <v>0</v>
      </c>
      <c r="H250">
        <f>IF(物品!R250="",0,物品!R250)</f>
        <v>0</v>
      </c>
      <c r="I250">
        <f>IF(物品!S250="",0,物品!S250)</f>
        <v>0</v>
      </c>
      <c r="J250" t="str">
        <f>IF(物品!C250="",0,""""&amp;物品!C250&amp;"""")</f>
        <v>"|CffFF0000团队副本-虚空圣战|r"</v>
      </c>
      <c r="K250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IF(物品!U250="",0,""""&amp;物品!U250&amp;"""")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IF(物品!B251="",0,"'"&amp;物品!B251&amp;"'")</f>
        <v>'IZ07'</v>
      </c>
      <c r="B251">
        <f>物品!D251</f>
        <v>0</v>
      </c>
      <c r="C251">
        <f>物品!E251</f>
        <v>0</v>
      </c>
      <c r="D251">
        <f>物品!F251</f>
        <v>0</v>
      </c>
      <c r="E251">
        <f>IF(ISTEXT(物品!G251)=TRUE,"'"&amp;物品!G251&amp;"'",物品!G251)</f>
        <v>0</v>
      </c>
      <c r="F251">
        <f>IF(ISTEXT(物品!H251)=TRUE,"'"&amp;物品!H251&amp;"'",物品!H251)</f>
        <v>0</v>
      </c>
      <c r="G251">
        <f>IF(物品!I251="",0,"'"&amp;物品!I251&amp;"'")</f>
        <v>0</v>
      </c>
      <c r="H251">
        <f>IF(物品!R251="",0,物品!R251)</f>
        <v>0</v>
      </c>
      <c r="I251">
        <f>IF(物品!S251="",0,物品!S251)</f>
        <v>0</v>
      </c>
      <c r="J251" t="str">
        <f>IF(物品!C251="",0,""""&amp;物品!C251&amp;"""")</f>
        <v>"|CffFF0000团队副本-愚公移山|r"</v>
      </c>
      <c r="K251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IF(物品!U251="",0,""""&amp;物品!U251&amp;"""")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IF(物品!B253="",0,"'"&amp;物品!B253&amp;"'")</f>
        <v>'IS01'</v>
      </c>
      <c r="B252">
        <f>物品!D253</f>
        <v>0</v>
      </c>
      <c r="C252">
        <f>物品!E253</f>
        <v>0</v>
      </c>
      <c r="D252">
        <f>物品!F253</f>
        <v>0</v>
      </c>
      <c r="E252">
        <f>IF(ISTEXT(物品!G253)=TRUE,"'"&amp;物品!G253&amp;"'",物品!G253)</f>
        <v>0</v>
      </c>
      <c r="F252">
        <f>IF(ISTEXT(物品!H253)=TRUE,"'"&amp;物品!H253&amp;"'",物品!H253)</f>
        <v>0</v>
      </c>
      <c r="G252">
        <f>IF(物品!I253="",0,"'"&amp;物品!I253&amp;"'")</f>
        <v>0</v>
      </c>
      <c r="H252">
        <f>IF(物品!R253="",0,物品!R253)</f>
        <v>0</v>
      </c>
      <c r="I252">
        <f>IF(物品!S253="",0,物品!S253)</f>
        <v>0</v>
      </c>
      <c r="J252" t="str">
        <f>IF(物品!C253="",0,""""&amp;物品!C253&amp;"""")</f>
        <v>"|Cff00FF7F学习Q技能|r"</v>
      </c>
      <c r="K252" t="str">
        <f>IF(物品!T253="","""""",""""&amp;物品!T253&amp;"""")</f>
        <v>"高概率获得D级技能，低概率获得|Cff00ff7fC级技能|r"</v>
      </c>
      <c r="L252" t="str">
        <f>IF(物品!U253="",0,""""&amp;物品!U253&amp;"""")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IF(物品!B254="",0,"'"&amp;物品!B254&amp;"'")</f>
        <v>'IS02'</v>
      </c>
      <c r="B253">
        <f>物品!D254</f>
        <v>0</v>
      </c>
      <c r="C253">
        <f>物品!E254</f>
        <v>0</v>
      </c>
      <c r="D253">
        <f>物品!F254</f>
        <v>0</v>
      </c>
      <c r="E253">
        <f>IF(ISTEXT(物品!G254)=TRUE,"'"&amp;物品!G254&amp;"'",物品!G254)</f>
        <v>0</v>
      </c>
      <c r="F253">
        <f>IF(ISTEXT(物品!H254)=TRUE,"'"&amp;物品!H254&amp;"'",物品!H254)</f>
        <v>0</v>
      </c>
      <c r="G253">
        <f>IF(物品!I254="",0,"'"&amp;物品!I254&amp;"'")</f>
        <v>0</v>
      </c>
      <c r="H253">
        <f>IF(物品!R254="",0,物品!R254)</f>
        <v>0</v>
      </c>
      <c r="I253">
        <f>IF(物品!S254="",0,物品!S254)</f>
        <v>0</v>
      </c>
      <c r="J253" t="str">
        <f>IF(物品!C254="",0,""""&amp;物品!C254&amp;"""")</f>
        <v>"|Cff00BFFF学习Q技能|r"</v>
      </c>
      <c r="K253" t="str">
        <f>IF(物品!T254="","""""",""""&amp;物品!T254&amp;"""")</f>
        <v>"较高概率获得D级技能，高概率获得|Cff00ff7fC级技能|r，极低概率获得|Cff2693ffB级技能|r。"</v>
      </c>
      <c r="L253" t="str">
        <f>IF(物品!U254="",0,""""&amp;物品!U254&amp;"""")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IF(物品!B255="",0,"'"&amp;物品!B255&amp;"'")</f>
        <v>'IS03'</v>
      </c>
      <c r="B254">
        <f>物品!D255</f>
        <v>0</v>
      </c>
      <c r="C254">
        <f>物品!E255</f>
        <v>0</v>
      </c>
      <c r="D254">
        <f>物品!F255</f>
        <v>0</v>
      </c>
      <c r="E254">
        <f>IF(ISTEXT(物品!G255)=TRUE,"'"&amp;物品!G255&amp;"'",物品!G255)</f>
        <v>0</v>
      </c>
      <c r="F254">
        <f>IF(ISTEXT(物品!H255)=TRUE,"'"&amp;物品!H255&amp;"'",物品!H255)</f>
        <v>0</v>
      </c>
      <c r="G254">
        <f>IF(物品!I255="",0,"'"&amp;物品!I255&amp;"'")</f>
        <v>0</v>
      </c>
      <c r="H254">
        <f>IF(物品!R255="",0,物品!R255)</f>
        <v>0</v>
      </c>
      <c r="I254">
        <f>IF(物品!S255="",0,物品!S255)</f>
        <v>0</v>
      </c>
      <c r="J254" t="str">
        <f>IF(物品!C255="",0,""""&amp;物品!C255&amp;"""")</f>
        <v>"|CffFFC926学习Q技能|r"</v>
      </c>
      <c r="K254" t="str">
        <f>IF(物品!T255="","""""",""""&amp;物品!T255&amp;"""")</f>
        <v>"低概率获得C级技能，高概率获得|Cff00ff7fB级技能|r，低概率获得|Cff2693ffA级技能|r。"</v>
      </c>
      <c r="L254" t="str">
        <f>IF(物品!U255="",0,""""&amp;物品!U255&amp;"""")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IF(物品!B256="",0,"'"&amp;物品!B256&amp;"'")</f>
        <v>'IS06'</v>
      </c>
      <c r="B255">
        <f>物品!D256</f>
        <v>0</v>
      </c>
      <c r="C255">
        <f>物品!E256</f>
        <v>0</v>
      </c>
      <c r="D255">
        <f>物品!F256</f>
        <v>0</v>
      </c>
      <c r="E255">
        <f>IF(ISTEXT(物品!G256)=TRUE,"'"&amp;物品!G256&amp;"'",物品!G256)</f>
        <v>0</v>
      </c>
      <c r="F255">
        <f>IF(ISTEXT(物品!H256)=TRUE,"'"&amp;物品!H256&amp;"'",物品!H256)</f>
        <v>0</v>
      </c>
      <c r="G255">
        <f>IF(物品!I256="",0,"'"&amp;物品!I256&amp;"'")</f>
        <v>0</v>
      </c>
      <c r="H255">
        <f>IF(物品!R256="",0,物品!R256)</f>
        <v>0</v>
      </c>
      <c r="I255">
        <f>IF(物品!S256="",0,物品!S256)</f>
        <v>0</v>
      </c>
      <c r="J255" t="str">
        <f>IF(物品!C256="",0,""""&amp;物品!C256&amp;"""")</f>
        <v>"|Cff00FF7F学习W技能|r"</v>
      </c>
      <c r="K255" t="str">
        <f>IF(物品!T256="","""""",""""&amp;物品!T256&amp;"""")</f>
        <v>"高概率获得D级技能，低概率获得|Cff00ff7fC级技能|r"</v>
      </c>
      <c r="L255" t="str">
        <f>IF(物品!U256="",0,""""&amp;物品!U256&amp;"""")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IF(物品!B257="",0,"'"&amp;物品!B257&amp;"'")</f>
        <v>'IS07'</v>
      </c>
      <c r="B256">
        <f>物品!D257</f>
        <v>0</v>
      </c>
      <c r="C256">
        <f>物品!E257</f>
        <v>0</v>
      </c>
      <c r="D256">
        <f>物品!F257</f>
        <v>0</v>
      </c>
      <c r="E256">
        <f>IF(ISTEXT(物品!G257)=TRUE,"'"&amp;物品!G257&amp;"'",物品!G257)</f>
        <v>0</v>
      </c>
      <c r="F256">
        <f>IF(ISTEXT(物品!H257)=TRUE,"'"&amp;物品!H257&amp;"'",物品!H257)</f>
        <v>0</v>
      </c>
      <c r="G256">
        <f>IF(物品!I257="",0,"'"&amp;物品!I257&amp;"'")</f>
        <v>0</v>
      </c>
      <c r="H256">
        <f>IF(物品!R257="",0,物品!R257)</f>
        <v>0</v>
      </c>
      <c r="I256">
        <f>IF(物品!S257="",0,物品!S257)</f>
        <v>0</v>
      </c>
      <c r="J256" t="str">
        <f>IF(物品!C257="",0,""""&amp;物品!C257&amp;"""")</f>
        <v>"|Cff00BFFF学习W技能|r"</v>
      </c>
      <c r="K256" t="str">
        <f>IF(物品!T257="","""""",""""&amp;物品!T257&amp;"""")</f>
        <v>"较高概率获得D级技能，高概率获得|Cff00ff7fC级技能|r，极低概率获得|Cff2693ffB级技能|r。"</v>
      </c>
      <c r="L256" t="str">
        <f>IF(物品!U257="",0,""""&amp;物品!U257&amp;"""")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IF(物品!B258="",0,"'"&amp;物品!B258&amp;"'")</f>
        <v>'IS08'</v>
      </c>
      <c r="B257">
        <f>物品!D258</f>
        <v>0</v>
      </c>
      <c r="C257">
        <f>物品!E258</f>
        <v>0</v>
      </c>
      <c r="D257">
        <f>物品!F258</f>
        <v>0</v>
      </c>
      <c r="E257">
        <f>IF(ISTEXT(物品!G258)=TRUE,"'"&amp;物品!G258&amp;"'",物品!G258)</f>
        <v>0</v>
      </c>
      <c r="F257">
        <f>IF(ISTEXT(物品!H258)=TRUE,"'"&amp;物品!H258&amp;"'",物品!H258)</f>
        <v>0</v>
      </c>
      <c r="G257">
        <f>IF(物品!I258="",0,"'"&amp;物品!I258&amp;"'")</f>
        <v>0</v>
      </c>
      <c r="H257">
        <f>IF(物品!R258="",0,物品!R258)</f>
        <v>0</v>
      </c>
      <c r="I257">
        <f>IF(物品!S258="",0,物品!S258)</f>
        <v>0</v>
      </c>
      <c r="J257" t="str">
        <f>IF(物品!C258="",0,""""&amp;物品!C258&amp;"""")</f>
        <v>"|CffFFC926学习W技能|r"</v>
      </c>
      <c r="K257" t="str">
        <f>IF(物品!T258="","""""",""""&amp;物品!T258&amp;"""")</f>
        <v>"低概率获得C级技能，高概率获得|Cff00ff7fB级技能|r，低概率获得|Cff2693ffA级技能|r。"</v>
      </c>
      <c r="L257" t="str">
        <f>IF(物品!U258="",0,""""&amp;物品!U258&amp;"""")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IF(物品!B259="",0,"'"&amp;物品!B259&amp;"'")</f>
        <v>'IS21'</v>
      </c>
      <c r="B258">
        <f>物品!D259</f>
        <v>0</v>
      </c>
      <c r="C258">
        <f>物品!E259</f>
        <v>0</v>
      </c>
      <c r="D258">
        <f>物品!F259</f>
        <v>0</v>
      </c>
      <c r="E258">
        <f>IF(ISTEXT(物品!G259)=TRUE,"'"&amp;物品!G259&amp;"'",物品!G259)</f>
        <v>0</v>
      </c>
      <c r="F258">
        <f>IF(ISTEXT(物品!H259)=TRUE,"'"&amp;物品!H259&amp;"'",物品!H259)</f>
        <v>0</v>
      </c>
      <c r="G258">
        <f>IF(物品!I259="",0,"'"&amp;物品!I259&amp;"'")</f>
        <v>0</v>
      </c>
      <c r="H258">
        <f>IF(物品!R259="",0,物品!R259)</f>
        <v>0</v>
      </c>
      <c r="I258">
        <f>IF(物品!S259="",0,物品!S259)</f>
        <v>0</v>
      </c>
      <c r="J258" t="str">
        <f>IF(物品!C259="",0,""""&amp;物品!C259&amp;"""")</f>
        <v>"Q技能附魔石"</v>
      </c>
      <c r="K258" t="str">
        <f>IF(物品!T259="","""""",""""&amp;物品!T259&amp;"""")</f>
        <v>"为|Cffffd24dQ技能|r附魔一条|Cffffd24d随机属性|r。"</v>
      </c>
      <c r="L258" t="str">
        <f>IF(物品!U259="",0,""""&amp;物品!U259&amp;"""")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IF(物品!B260="",0,"'"&amp;物品!B260&amp;"'")</f>
        <v>'IS22'</v>
      </c>
      <c r="B259">
        <f>物品!D260</f>
        <v>0</v>
      </c>
      <c r="C259">
        <f>物品!E260</f>
        <v>0</v>
      </c>
      <c r="D259">
        <f>物品!F260</f>
        <v>0</v>
      </c>
      <c r="E259">
        <f>IF(ISTEXT(物品!G260)=TRUE,"'"&amp;物品!G260&amp;"'",物品!G260)</f>
        <v>0</v>
      </c>
      <c r="F259">
        <f>IF(ISTEXT(物品!H260)=TRUE,"'"&amp;物品!H260&amp;"'",物品!H260)</f>
        <v>0</v>
      </c>
      <c r="G259">
        <f>IF(物品!I260="",0,"'"&amp;物品!I260&amp;"'")</f>
        <v>0</v>
      </c>
      <c r="H259">
        <f>IF(物品!R260="",0,物品!R260)</f>
        <v>0</v>
      </c>
      <c r="I259">
        <f>IF(物品!S260="",0,物品!S260)</f>
        <v>0</v>
      </c>
      <c r="J259" t="str">
        <f>IF(物品!C260="",0,""""&amp;物品!C260&amp;"""")</f>
        <v>"W技能附魔石"</v>
      </c>
      <c r="K259" t="str">
        <f>IF(物品!T260="","""""",""""&amp;物品!T260&amp;"""")</f>
        <v>"为|Cffffd24dW技能|r附魔一条|Cffffd24d随机属性|r。"</v>
      </c>
      <c r="L259" t="str">
        <f>IF(物品!U260="",0,""""&amp;物品!U260&amp;"""")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IF(物品!B261="",0,"'"&amp;物品!B261&amp;"'")</f>
        <v>'IS23'</v>
      </c>
      <c r="B260">
        <f>物品!D261</f>
        <v>0</v>
      </c>
      <c r="C260">
        <f>物品!E261</f>
        <v>0</v>
      </c>
      <c r="D260">
        <f>物品!F261</f>
        <v>0</v>
      </c>
      <c r="E260">
        <f>IF(ISTEXT(物品!G261)=TRUE,"'"&amp;物品!G261&amp;"'",物品!G261)</f>
        <v>0</v>
      </c>
      <c r="F260">
        <f>IF(ISTEXT(物品!H261)=TRUE,"'"&amp;物品!H261&amp;"'",物品!H261)</f>
        <v>0</v>
      </c>
      <c r="G260">
        <f>IF(物品!I261="",0,"'"&amp;物品!I261&amp;"'")</f>
        <v>0</v>
      </c>
      <c r="H260">
        <f>IF(物品!R261="",0,物品!R261)</f>
        <v>0</v>
      </c>
      <c r="I260">
        <f>IF(物品!S261="",0,物品!S261)</f>
        <v>0</v>
      </c>
      <c r="J260" t="str">
        <f>IF(物品!C261="",0,""""&amp;物品!C261&amp;"""")</f>
        <v>"E技能附魔石"</v>
      </c>
      <c r="K260" t="str">
        <f>IF(物品!T261="","""""",""""&amp;物品!T261&amp;"""")</f>
        <v>"为|Cffffd24dE技能|r附魔一条|Cffffd24d随机属性|r。"</v>
      </c>
      <c r="L260" t="str">
        <f>IF(物品!U261="",0,""""&amp;物品!U261&amp;"""")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IF(物品!B262="",0,"'"&amp;物品!B262&amp;"'")</f>
        <v>'IS24'</v>
      </c>
      <c r="B261">
        <f>物品!D262</f>
        <v>0</v>
      </c>
      <c r="C261">
        <f>物品!E262</f>
        <v>0</v>
      </c>
      <c r="D261">
        <f>物品!F262</f>
        <v>0</v>
      </c>
      <c r="E261">
        <f>IF(ISTEXT(物品!G262)=TRUE,"'"&amp;物品!G262&amp;"'",物品!G262)</f>
        <v>0</v>
      </c>
      <c r="F261">
        <f>IF(ISTEXT(物品!H262)=TRUE,"'"&amp;物品!H262&amp;"'",物品!H262)</f>
        <v>0</v>
      </c>
      <c r="G261">
        <f>IF(物品!I262="",0,"'"&amp;物品!I262&amp;"'")</f>
        <v>0</v>
      </c>
      <c r="H261">
        <f>IF(物品!R262="",0,物品!R262)</f>
        <v>0</v>
      </c>
      <c r="I261">
        <f>IF(物品!S262="",0,物品!S262)</f>
        <v>0</v>
      </c>
      <c r="J261" t="str">
        <f>IF(物品!C262="",0,""""&amp;物品!C262&amp;"""")</f>
        <v>"|CffFFD24DQ强力附魔石|r"</v>
      </c>
      <c r="K261" t="str">
        <f>IF(物品!T262="","""""",""""&amp;物品!T262&amp;"""")</f>
        <v>"为|Cffffd24dQ技能|r附魔一条|Cffffd24d随机属性|r。"</v>
      </c>
      <c r="L261" t="str">
        <f>IF(物品!U262="",0,""""&amp;物品!U262&amp;"""")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IF(物品!B263="",0,"'"&amp;物品!B263&amp;"'")</f>
        <v>'IS25'</v>
      </c>
      <c r="B262">
        <f>物品!D263</f>
        <v>0</v>
      </c>
      <c r="C262">
        <f>物品!E263</f>
        <v>0</v>
      </c>
      <c r="D262">
        <f>物品!F263</f>
        <v>0</v>
      </c>
      <c r="E262">
        <f>IF(ISTEXT(物品!G263)=TRUE,"'"&amp;物品!G263&amp;"'",物品!G263)</f>
        <v>0</v>
      </c>
      <c r="F262">
        <f>IF(ISTEXT(物品!H263)=TRUE,"'"&amp;物品!H263&amp;"'",物品!H263)</f>
        <v>0</v>
      </c>
      <c r="G262">
        <f>IF(物品!I263="",0,"'"&amp;物品!I263&amp;"'")</f>
        <v>0</v>
      </c>
      <c r="H262">
        <f>IF(物品!R263="",0,物品!R263)</f>
        <v>0</v>
      </c>
      <c r="I262">
        <f>IF(物品!S263="",0,物品!S263)</f>
        <v>0</v>
      </c>
      <c r="J262" t="str">
        <f>IF(物品!C263="",0,""""&amp;物品!C263&amp;"""")</f>
        <v>"|CffFFD24DW强力附魔石|r"</v>
      </c>
      <c r="K262" t="str">
        <f>IF(物品!T263="","""""",""""&amp;物品!T263&amp;"""")</f>
        <v>"为|Cffffd24dW技能|r附魔一条|Cffffd24d随机属性|r。"</v>
      </c>
      <c r="L262" t="str">
        <f>IF(物品!U263="",0,""""&amp;物品!U263&amp;"""")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IF(物品!B264="",0,"'"&amp;物品!B264&amp;"'")</f>
        <v>'IS26'</v>
      </c>
      <c r="B263">
        <f>物品!D264</f>
        <v>0</v>
      </c>
      <c r="C263">
        <f>物品!E264</f>
        <v>0</v>
      </c>
      <c r="D263">
        <f>物品!F264</f>
        <v>0</v>
      </c>
      <c r="E263">
        <f>IF(ISTEXT(物品!G264)=TRUE,"'"&amp;物品!G264&amp;"'",物品!G264)</f>
        <v>0</v>
      </c>
      <c r="F263">
        <f>IF(ISTEXT(物品!H264)=TRUE,"'"&amp;物品!H264&amp;"'",物品!H264)</f>
        <v>0</v>
      </c>
      <c r="G263">
        <f>IF(物品!I264="",0,"'"&amp;物品!I264&amp;"'")</f>
        <v>0</v>
      </c>
      <c r="H263">
        <f>IF(物品!R264="",0,物品!R264)</f>
        <v>0</v>
      </c>
      <c r="I263">
        <f>IF(物品!S264="",0,物品!S264)</f>
        <v>0</v>
      </c>
      <c r="J263" t="str">
        <f>IF(物品!C264="",0,""""&amp;物品!C264&amp;"""")</f>
        <v>"|CffFFD24DE强力附魔石|r"</v>
      </c>
      <c r="K263" t="str">
        <f>IF(物品!T264="","""""",""""&amp;物品!T264&amp;"""")</f>
        <v>"为|Cffffd24dE技能|r附魔一条|Cffffd24d随机属性|r。"</v>
      </c>
      <c r="L263" t="str">
        <f>IF(物品!U264="",0,""""&amp;物品!U264&amp;"""")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IF(物品!B265="",0,"'"&amp;物品!B265&amp;"'")</f>
        <v>'IS11'</v>
      </c>
      <c r="B264">
        <f>物品!D265</f>
        <v>0</v>
      </c>
      <c r="C264">
        <f>物品!E265</f>
        <v>0</v>
      </c>
      <c r="D264">
        <f>物品!F265</f>
        <v>0</v>
      </c>
      <c r="E264">
        <f>IF(ISTEXT(物品!G265)=TRUE,"'"&amp;物品!G265&amp;"'",物品!G265)</f>
        <v>0</v>
      </c>
      <c r="F264">
        <f>IF(ISTEXT(物品!H265)=TRUE,"'"&amp;物品!H265&amp;"'",物品!H265)</f>
        <v>0</v>
      </c>
      <c r="G264">
        <f>IF(物品!I265="",0,"'"&amp;物品!I265&amp;"'")</f>
        <v>0</v>
      </c>
      <c r="H264">
        <f>IF(物品!R265="",0,物品!R265)</f>
        <v>0</v>
      </c>
      <c r="I264">
        <f>IF(物品!S265="",0,物品!S265)</f>
        <v>0</v>
      </c>
      <c r="J264" t="str">
        <f>IF(物品!C265="",0,""""&amp;物品!C265&amp;"""")</f>
        <v>"|CffFF0000占星|r"</v>
      </c>
      <c r="K264" t="str">
        <f>IF(物品!T265="","""""",""""&amp;物品!T265&amp;"""")</f>
        <v>"|CffFF0000占星|r"</v>
      </c>
      <c r="L264" t="str">
        <f>IF(物品!U265="",0,""""&amp;物品!U265&amp;"""")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IF(物品!B266="",0,"'"&amp;物品!B266&amp;"'")</f>
        <v>'IS12'</v>
      </c>
      <c r="B265">
        <f>物品!D266</f>
        <v>0</v>
      </c>
      <c r="C265">
        <f>物品!E266</f>
        <v>0</v>
      </c>
      <c r="D265">
        <f>物品!F266</f>
        <v>0</v>
      </c>
      <c r="E265">
        <f>IF(ISTEXT(物品!G266)=TRUE,"'"&amp;物品!G266&amp;"'",物品!G266)</f>
        <v>0</v>
      </c>
      <c r="F265">
        <f>IF(ISTEXT(物品!H266)=TRUE,"'"&amp;物品!H266&amp;"'",物品!H266)</f>
        <v>0</v>
      </c>
      <c r="G265">
        <f>IF(物品!I266="",0,"'"&amp;物品!I266&amp;"'")</f>
        <v>0</v>
      </c>
      <c r="H265">
        <f>IF(物品!R266="",0,物品!R266)</f>
        <v>0</v>
      </c>
      <c r="I265">
        <f>IF(物品!S266="",0,物品!S266)</f>
        <v>0</v>
      </c>
      <c r="J265" t="str">
        <f>IF(物品!C266="",0,""""&amp;物品!C266&amp;"""")</f>
        <v>"|CffFFD24D兽魂抽奖|r"</v>
      </c>
      <c r="K265" t="str">
        <f>IF(物品!T266="","""""",""""&amp;物品!T266&amp;"""")</f>
        <v>"|CffFFD24D兽魂抽奖|r"</v>
      </c>
      <c r="L265" t="str">
        <f>IF(物品!U266="",0,""""&amp;物品!U266&amp;"""")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IF(物品!B267="",0,"'"&amp;物品!B267&amp;"'")</f>
        <v>'IZ0C'</v>
      </c>
      <c r="B266">
        <f>物品!D267</f>
        <v>0</v>
      </c>
      <c r="C266">
        <f>物品!E267</f>
        <v>0</v>
      </c>
      <c r="D266">
        <f>物品!F267</f>
        <v>0</v>
      </c>
      <c r="E266">
        <f>IF(ISTEXT(物品!G267)=TRUE,"'"&amp;物品!G267&amp;"'",物品!G267)</f>
        <v>0</v>
      </c>
      <c r="F266">
        <f>IF(ISTEXT(物品!H267)=TRUE,"'"&amp;物品!H267&amp;"'",物品!H267)</f>
        <v>0</v>
      </c>
      <c r="G266">
        <f>IF(物品!I267="",0,"'"&amp;物品!I267&amp;"'")</f>
        <v>0</v>
      </c>
      <c r="H266">
        <f>IF(物品!R267="",0,物品!R267)</f>
        <v>0</v>
      </c>
      <c r="I266">
        <f>IF(物品!S267="",0,物品!S267)</f>
        <v>0</v>
      </c>
      <c r="J266" t="str">
        <f>IF(物品!C267="",0,""""&amp;物品!C267&amp;"""")</f>
        <v>"|CffFFD24D兽魂抽奖|r"</v>
      </c>
      <c r="K266" t="str">
        <f>IF(物品!T267="","""""",""""&amp;物品!T267&amp;"""")</f>
        <v>"|CffFFD24D兽魂抽奖|r"</v>
      </c>
      <c r="L266" t="str">
        <f>IF(物品!U267="",0,""""&amp;物品!U267&amp;"""")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IF(物品!B268="",0,"'"&amp;物品!B268&amp;"'")</f>
        <v>'IZ10'</v>
      </c>
      <c r="B267">
        <f>物品!D268</f>
        <v>0</v>
      </c>
      <c r="C267">
        <f>物品!E268</f>
        <v>0</v>
      </c>
      <c r="D267">
        <f>物品!F268</f>
        <v>0</v>
      </c>
      <c r="E267">
        <f>IF(ISTEXT(物品!G268)=TRUE,"'"&amp;物品!G268&amp;"'",物品!G268)</f>
        <v>0</v>
      </c>
      <c r="F267">
        <f>IF(ISTEXT(物品!H268)=TRUE,"'"&amp;物品!H268&amp;"'",物品!H268)</f>
        <v>0</v>
      </c>
      <c r="G267">
        <f>IF(物品!I268="",0,"'"&amp;物品!I268&amp;"'")</f>
        <v>0</v>
      </c>
      <c r="H267">
        <f>IF(物品!R268="",0,物品!R268)</f>
        <v>0</v>
      </c>
      <c r="I267">
        <f>IF(物品!S268="",0,物品!S268)</f>
        <v>0</v>
      </c>
      <c r="J267" t="str">
        <f>IF(物品!C268="",0,""""&amp;物品!C268&amp;"""")</f>
        <v>"|CffFFD24D占星卜卦|r"</v>
      </c>
      <c r="K267" t="str">
        <f>IF(物品!T268="","""""",""""&amp;物品!T268&amp;"""")</f>
        <v>"|CffF0F0F0有几率获得|r|Cffffd24d好东西|r|Cfff0f0f0，也有可能|r|Cffcccccc打水漂|r|Cfff0f0f0。|n|n|r|Cff00ff7f观今夜星象，抽就完事了...|r"</v>
      </c>
      <c r="L267" t="str">
        <f>IF(物品!U268="",0,""""&amp;物品!U268&amp;"""")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IF(物品!B269="",0,"'"&amp;物品!B269&amp;"'")</f>
        <v>'IZ11'</v>
      </c>
      <c r="B268">
        <f>物品!D269</f>
        <v>0</v>
      </c>
      <c r="C268">
        <f>物品!E269</f>
        <v>0</v>
      </c>
      <c r="D268">
        <f>物品!F269</f>
        <v>0</v>
      </c>
      <c r="E268">
        <f>IF(ISTEXT(物品!G269)=TRUE,"'"&amp;物品!G269&amp;"'",物品!G269)</f>
        <v>0</v>
      </c>
      <c r="F268">
        <f>IF(ISTEXT(物品!H269)=TRUE,"'"&amp;物品!H269&amp;"'",物品!H269)</f>
        <v>0</v>
      </c>
      <c r="G268">
        <f>IF(物品!I269="",0,"'"&amp;物品!I269&amp;"'")</f>
        <v>0</v>
      </c>
      <c r="H268">
        <f>IF(物品!R269="",0,物品!R269)</f>
        <v>0</v>
      </c>
      <c r="I268">
        <f>IF(物品!S269="",0,物品!S269)</f>
        <v>0</v>
      </c>
      <c r="J268" t="str">
        <f>IF(物品!C269="",0,""""&amp;物品!C269&amp;"""")</f>
        <v>"|CffFFD24D占星卜卦|r - [|cffffcc0010连|r]"</v>
      </c>
      <c r="K268" t="str">
        <f>IF(物品!T269="","""""",""""&amp;物品!T269&amp;"""")</f>
        <v>"|CffF0F0F0有几率获得|r|Cffffd24d很多好东西|r|Cfff0f0f0，也有可能|r|Cffcccccc打很多水漂|r|Cfff0f0f0。|n|n|r|Cff00ff7f观今夜星象，使劲抽就完事了...|r"</v>
      </c>
      <c r="L268" t="str">
        <f>IF(物品!U269="",0,""""&amp;物品!U269&amp;"""")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IF(物品!B270="",0,"'"&amp;物品!B270&amp;"'")</f>
        <v>'IS13'</v>
      </c>
      <c r="B269">
        <f>物品!D270</f>
        <v>0</v>
      </c>
      <c r="C269">
        <f>物品!E270</f>
        <v>0</v>
      </c>
      <c r="D269">
        <f>物品!F270</f>
        <v>0</v>
      </c>
      <c r="E269">
        <f>IF(ISTEXT(物品!G270)=TRUE,"'"&amp;物品!G270&amp;"'",物品!G270)</f>
        <v>0</v>
      </c>
      <c r="F269">
        <f>IF(ISTEXT(物品!H270)=TRUE,"'"&amp;物品!H270&amp;"'",物品!H270)</f>
        <v>0</v>
      </c>
      <c r="G269">
        <f>IF(物品!I270="",0,"'"&amp;物品!I270&amp;"'")</f>
        <v>0</v>
      </c>
      <c r="H269">
        <f>IF(物品!R270="",0,物品!R270)</f>
        <v>0</v>
      </c>
      <c r="I269">
        <f>IF(物品!S270="",0,物品!S270)</f>
        <v>0</v>
      </c>
      <c r="J269" t="str">
        <f>IF(物品!C270="",0,""""&amp;物品!C270&amp;"""")</f>
        <v>"|cffffd24d强化饰品等级|n|r"</v>
      </c>
      <c r="K269" t="str">
        <f>IF(物品!T270="","""""",""""&amp;物品!T270&amp;"""")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IF(物品!U270="",0,""""&amp;物品!U270&amp;"""")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IF(物品!B271="",0,"'"&amp;物品!B271&amp;"'")</f>
        <v>'IS14'</v>
      </c>
      <c r="B270">
        <f>物品!D271</f>
        <v>0</v>
      </c>
      <c r="C270">
        <f>物品!E271</f>
        <v>0</v>
      </c>
      <c r="D270">
        <f>物品!F271</f>
        <v>0</v>
      </c>
      <c r="E270">
        <f>IF(ISTEXT(物品!G271)=TRUE,"'"&amp;物品!G271&amp;"'",物品!G271)</f>
        <v>0</v>
      </c>
      <c r="F270">
        <f>IF(ISTEXT(物品!H271)=TRUE,"'"&amp;物品!H271&amp;"'",物品!H271)</f>
        <v>0</v>
      </c>
      <c r="G270">
        <f>IF(物品!I271="",0,"'"&amp;物品!I271&amp;"'")</f>
        <v>0</v>
      </c>
      <c r="H270">
        <f>IF(物品!R271="",0,物品!R271)</f>
        <v>0</v>
      </c>
      <c r="I270">
        <f>IF(物品!S271="",0,物品!S271)</f>
        <v>0</v>
      </c>
      <c r="J270" t="str">
        <f>IF(物品!C271="",0,""""&amp;物品!C271&amp;"""")</f>
        <v>"|CffFFD24D强化药品等级|r"</v>
      </c>
      <c r="K270" t="str">
        <f>IF(物品!T271="","""""",""""&amp;物品!T271&amp;"""")</f>
        <v>"|cffffcc00升级消耗：|r150+等级*150杀敌数|n|n|cff00ff7f最高升至10级|r"</v>
      </c>
      <c r="L270" t="str">
        <f>IF(物品!U271="",0,""""&amp;物品!U271&amp;"""")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IF(物品!B272="",0,"'"&amp;物品!B272&amp;"'")</f>
        <v>'IB00'</v>
      </c>
      <c r="B271">
        <f>物品!D272</f>
        <v>0</v>
      </c>
      <c r="C271">
        <f>物品!E272</f>
        <v>0</v>
      </c>
      <c r="D271">
        <f>物品!F272</f>
        <v>0</v>
      </c>
      <c r="E271">
        <f>IF(ISTEXT(物品!G272)=TRUE,"'"&amp;物品!G272&amp;"'",物品!G272)</f>
        <v>0</v>
      </c>
      <c r="F271">
        <f>IF(ISTEXT(物品!H272)=TRUE,"'"&amp;物品!H272&amp;"'",物品!H272)</f>
        <v>0</v>
      </c>
      <c r="G271">
        <f>IF(物品!I272="",0,"'"&amp;物品!I272&amp;"'")</f>
        <v>0</v>
      </c>
      <c r="H271">
        <f>IF(物品!R272="",0,物品!R272)</f>
        <v>0</v>
      </c>
      <c r="I271">
        <f>IF(物品!S272="",0,物品!S272)</f>
        <v>0</v>
      </c>
      <c r="J271" t="str">
        <f>IF(物品!C272="",0,""""&amp;物品!C272&amp;"""")</f>
        <v>"星耀福利"</v>
      </c>
      <c r="K271" t="str">
        <f>IF(物品!T272="","""""",""""&amp;物品!T272&amp;"""")</f>
        <v>"|cffffcc33平台名称带有“星耀”开局自动激活！|n|n|r奖励：|n|cffffcc00每秒金币+1|n每秒攻击+1|n每秒生命+5|r"</v>
      </c>
      <c r="L271" t="str">
        <f>IF(物品!U272="",0,""""&amp;物品!U272&amp;"""")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IF(物品!B273="",0,"'"&amp;物品!B273&amp;"'")</f>
        <v>'IB01'</v>
      </c>
      <c r="B272">
        <f>物品!D273</f>
        <v>0</v>
      </c>
      <c r="C272">
        <f>物品!E273</f>
        <v>0</v>
      </c>
      <c r="D272">
        <f>物品!F273</f>
        <v>0</v>
      </c>
      <c r="E272">
        <f>IF(ISTEXT(物品!G273)=TRUE,"'"&amp;物品!G273&amp;"'",物品!G273)</f>
        <v>0</v>
      </c>
      <c r="F272">
        <f>IF(ISTEXT(物品!H273)=TRUE,"'"&amp;物品!H273&amp;"'",物品!H273)</f>
        <v>0</v>
      </c>
      <c r="G272">
        <f>IF(物品!I273="",0,"'"&amp;物品!I273&amp;"'")</f>
        <v>0</v>
      </c>
      <c r="H272">
        <f>IF(物品!R273="",0,物品!R273)</f>
        <v>0</v>
      </c>
      <c r="I272">
        <f>IF(物品!S273="",0,物品!S273)</f>
        <v>0</v>
      </c>
      <c r="J272" t="str">
        <f>IF(物品!C273="",0,""""&amp;物品!C273&amp;"""")</f>
        <v>"公众号礼包"</v>
      </c>
      <c r="K272" t="str">
        <f>IF(物品!T273="","""""",""""&amp;物品!T273&amp;"""")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IF(物品!U273="",0,""""&amp;物品!U273&amp;"""")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IF(物品!B274="",0,"'"&amp;物品!B274&amp;"'")</f>
        <v>'IB02'</v>
      </c>
      <c r="B273">
        <f>物品!D274</f>
        <v>0</v>
      </c>
      <c r="C273">
        <f>物品!E274</f>
        <v>0</v>
      </c>
      <c r="D273">
        <f>物品!F274</f>
        <v>0</v>
      </c>
      <c r="E273">
        <f>IF(ISTEXT(物品!G274)=TRUE,"'"&amp;物品!G274&amp;"'",物品!G274)</f>
        <v>0</v>
      </c>
      <c r="F273">
        <f>IF(ISTEXT(物品!H274)=TRUE,"'"&amp;物品!H274&amp;"'",物品!H274)</f>
        <v>0</v>
      </c>
      <c r="G273">
        <f>IF(物品!I274="",0,"'"&amp;物品!I274&amp;"'")</f>
        <v>0</v>
      </c>
      <c r="H273">
        <f>IF(物品!R274="",0,物品!R274)</f>
        <v>0</v>
      </c>
      <c r="I273">
        <f>IF(物品!S274="",0,物品!S274)</f>
        <v>0</v>
      </c>
      <c r="J273" t="str">
        <f>IF(物品!C274="",0,""""&amp;物品!C274&amp;"""")</f>
        <v>"入群礼包"</v>
      </c>
      <c r="K273" t="str">
        <f>IF(物品!T274="","""""",""""&amp;物品!T274&amp;"""")</f>
        <v>"加入《|cff00ffcc全民封神|r》官方QQ群，即可获得入群礼包码！|n|n输入礼包码即可获得：|n金币+1000，每秒攻击+2，每秒业力+2"</v>
      </c>
      <c r="L273" t="str">
        <f>IF(物品!U274="",0,""""&amp;物品!U274&amp;"""")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IF(物品!B275="",0,"'"&amp;物品!B275&amp;"'")</f>
        <v>'IB03'</v>
      </c>
      <c r="B274">
        <f>物品!D275</f>
        <v>0</v>
      </c>
      <c r="C274">
        <f>物品!E275</f>
        <v>0</v>
      </c>
      <c r="D274">
        <f>物品!F275</f>
        <v>0</v>
      </c>
      <c r="E274">
        <f>IF(ISTEXT(物品!G275)=TRUE,"'"&amp;物品!G275&amp;"'",物品!G275)</f>
        <v>0</v>
      </c>
      <c r="F274">
        <f>IF(ISTEXT(物品!H275)=TRUE,"'"&amp;物品!H275&amp;"'",物品!H275)</f>
        <v>0</v>
      </c>
      <c r="G274">
        <f>IF(物品!I275="",0,"'"&amp;物品!I275&amp;"'")</f>
        <v>0</v>
      </c>
      <c r="H274">
        <f>IF(物品!R275="",0,物品!R275)</f>
        <v>0</v>
      </c>
      <c r="I274">
        <f>IF(物品!S275="",0,物品!S275)</f>
        <v>0</v>
      </c>
      <c r="J274" t="str">
        <f>IF(物品!C275="",0,""""&amp;物品!C275&amp;"""")</f>
        <v>"拜年礼包"</v>
      </c>
      <c r="K274" t="str">
        <f>IF(物品!T275="","""""",""""&amp;物品!T275&amp;"""")</f>
        <v>"|cff99ccff给与地图有效评论建议|r即可领取：|n每秒生命+100，每秒业力+2|n|n|r|cff808080地图等级达到3级可领取|r"</v>
      </c>
      <c r="L274" t="str">
        <f>IF(物品!U275="",0,""""&amp;物品!U275&amp;"""")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IF(物品!B276="",0,"'"&amp;物品!B276&amp;"'")</f>
        <v>'IB04'</v>
      </c>
      <c r="B275">
        <f>物品!D276</f>
        <v>0</v>
      </c>
      <c r="C275">
        <f>物品!E276</f>
        <v>0</v>
      </c>
      <c r="D275">
        <f>物品!F276</f>
        <v>0</v>
      </c>
      <c r="E275">
        <f>IF(ISTEXT(物品!G276)=TRUE,"'"&amp;物品!G276&amp;"'",物品!G276)</f>
        <v>0</v>
      </c>
      <c r="F275">
        <f>IF(ISTEXT(物品!H276)=TRUE,"'"&amp;物品!H276&amp;"'",物品!H276)</f>
        <v>0</v>
      </c>
      <c r="G275">
        <f>IF(物品!I276="",0,"'"&amp;物品!I276&amp;"'")</f>
        <v>0</v>
      </c>
      <c r="H275">
        <f>IF(物品!R276="",0,物品!R276)</f>
        <v>0</v>
      </c>
      <c r="I275">
        <f>IF(物品!S276="",0,物品!S276)</f>
        <v>0</v>
      </c>
      <c r="J275" t="str">
        <f>IF(物品!C276="",0,""""&amp;物品!C276&amp;"""")</f>
        <v>"收藏礼包"</v>
      </c>
      <c r="K275" t="str">
        <f>IF(物品!T276="","""""",""""&amp;物品!T276&amp;"""")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IF(物品!U276="",0,""""&amp;物品!U276&amp;"""")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IF(物品!B277="",0,"'"&amp;物品!B277&amp;"'")</f>
        <v>'IB05'</v>
      </c>
      <c r="B276">
        <f>物品!D277</f>
        <v>0</v>
      </c>
      <c r="C276">
        <f>物品!E277</f>
        <v>0</v>
      </c>
      <c r="D276">
        <f>物品!F277</f>
        <v>0</v>
      </c>
      <c r="E276">
        <f>IF(ISTEXT(物品!G277)=TRUE,"'"&amp;物品!G277&amp;"'",物品!G277)</f>
        <v>0</v>
      </c>
      <c r="F276">
        <f>IF(ISTEXT(物品!H277)=TRUE,"'"&amp;物品!H277&amp;"'",物品!H277)</f>
        <v>0</v>
      </c>
      <c r="G276">
        <f>IF(物品!I277="",0,"'"&amp;物品!I277&amp;"'")</f>
        <v>0</v>
      </c>
      <c r="H276">
        <f>IF(物品!R277="",0,物品!R277)</f>
        <v>0</v>
      </c>
      <c r="I276">
        <f>IF(物品!S277="",0,物品!S277)</f>
        <v>0</v>
      </c>
      <c r="J276" t="str">
        <f>IF(物品!C277="",0,""""&amp;物品!C277&amp;"""")</f>
        <v>"重置版礼包"</v>
      </c>
      <c r="K276" t="str">
        <f>IF(物品!T277="","""""",""""&amp;物品!T277&amp;"""")</f>
        <v>"|cff33ff00购买魔兽重制版可领取该礼包！|n|n|r奖励：|n招魂幡Lv3"</v>
      </c>
      <c r="L276" t="str">
        <f>IF(物品!U277="",0,""""&amp;物品!U277&amp;"""")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IF(物品!B278="",0,"'"&amp;物品!B278&amp;"'")</f>
        <v>'IB06'</v>
      </c>
      <c r="B277">
        <f>物品!D278</f>
        <v>0</v>
      </c>
      <c r="C277">
        <f>物品!E278</f>
        <v>0</v>
      </c>
      <c r="D277">
        <f>物品!F278</f>
        <v>0</v>
      </c>
      <c r="E277">
        <f>IF(ISTEXT(物品!G278)=TRUE,"'"&amp;物品!G278&amp;"'",物品!G278)</f>
        <v>0</v>
      </c>
      <c r="F277">
        <f>IF(ISTEXT(物品!H278)=TRUE,"'"&amp;物品!H278&amp;"'",物品!H278)</f>
        <v>0</v>
      </c>
      <c r="G277">
        <f>IF(物品!I278="",0,"'"&amp;物品!I278&amp;"'")</f>
        <v>0</v>
      </c>
      <c r="H277">
        <f>IF(物品!R278="",0,物品!R278)</f>
        <v>0</v>
      </c>
      <c r="I277">
        <f>IF(物品!S278="",0,物品!S278)</f>
        <v>0</v>
      </c>
      <c r="J277" t="str">
        <f>IF(物品!C278="",0,""""&amp;物品!C278&amp;"""")</f>
        <v>"公会福利(免费入会)"</v>
      </c>
      <c r="K277" t="str">
        <f>IF(物品!T278="","""""",""""&amp;物品!T278&amp;"""")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IF(物品!U278="",0,""""&amp;物品!U278&amp;"""")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IF(物品!B279="",0,"'"&amp;物品!B279&amp;"'")</f>
        <v>'IB07'</v>
      </c>
      <c r="B278">
        <f>物品!D279</f>
        <v>0</v>
      </c>
      <c r="C278">
        <f>物品!E279</f>
        <v>0</v>
      </c>
      <c r="D278">
        <f>物品!F279</f>
        <v>0</v>
      </c>
      <c r="E278">
        <f>IF(ISTEXT(物品!G279)=TRUE,"'"&amp;物品!G279&amp;"'",物品!G279)</f>
        <v>0</v>
      </c>
      <c r="F278">
        <f>IF(ISTEXT(物品!H279)=TRUE,"'"&amp;物品!H279&amp;"'",物品!H279)</f>
        <v>0</v>
      </c>
      <c r="G278">
        <f>IF(物品!I279="",0,"'"&amp;物品!I279&amp;"'")</f>
        <v>0</v>
      </c>
      <c r="H278">
        <f>IF(物品!R279="",0,物品!R279)</f>
        <v>0</v>
      </c>
      <c r="I278">
        <f>IF(物品!S279="",0,物品!S279)</f>
        <v>0</v>
      </c>
      <c r="J278" t="str">
        <f>IF(物品!C279="",0,""""&amp;物品!C279&amp;"""")</f>
        <v>"星耀礼包"</v>
      </c>
      <c r="K278" t="str">
        <f>IF(物品!T279="","""""",""""&amp;物品!T279&amp;"""")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IF(物品!U279="",0,""""&amp;物品!U279&amp;"""")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IF(物品!B280="",0,"'"&amp;物品!B280&amp;"'")</f>
        <v>'IB08'</v>
      </c>
      <c r="B279">
        <f>物品!D280</f>
        <v>0</v>
      </c>
      <c r="C279">
        <f>物品!E280</f>
        <v>0</v>
      </c>
      <c r="D279">
        <f>物品!F280</f>
        <v>0</v>
      </c>
      <c r="E279">
        <f>IF(ISTEXT(物品!G280)=TRUE,"'"&amp;物品!G280&amp;"'",物品!G280)</f>
        <v>0</v>
      </c>
      <c r="F279">
        <f>IF(ISTEXT(物品!H280)=TRUE,"'"&amp;物品!H280&amp;"'",物品!H280)</f>
        <v>0</v>
      </c>
      <c r="G279">
        <f>IF(物品!I280="",0,"'"&amp;物品!I280&amp;"'")</f>
        <v>0</v>
      </c>
      <c r="H279">
        <f>IF(物品!R280="",0,物品!R280)</f>
        <v>0</v>
      </c>
      <c r="I279">
        <f>IF(物品!S280="",0,物品!S280)</f>
        <v>0</v>
      </c>
      <c r="J279" t="str">
        <f>IF(物品!C280="",0,""""&amp;物品!C280&amp;"""")</f>
        <v>"魔芝RPG礼包"</v>
      </c>
      <c r="K279" t="str">
        <f>IF(物品!T280="","""""",""""&amp;物品!T280&amp;"""")</f>
        <v>"|cff99ccff游戏中输入《|r|cff33ff00魔芝RPG|r|cff99ccff》领取本礼包！|r|n|n|r奖励：|n|cffffcc00练功房怪物数量+1|r"</v>
      </c>
      <c r="L279" t="str">
        <f>IF(物品!U280="",0,""""&amp;物品!U280&amp;"""")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IF(物品!B281="",0,"'"&amp;物品!B281&amp;"'")</f>
        <v>'IB09'</v>
      </c>
      <c r="B280">
        <f>物品!D281</f>
        <v>0</v>
      </c>
      <c r="C280">
        <f>物品!E281</f>
        <v>0</v>
      </c>
      <c r="D280">
        <f>物品!F281</f>
        <v>0</v>
      </c>
      <c r="E280">
        <f>IF(ISTEXT(物品!G281)=TRUE,"'"&amp;物品!G281&amp;"'",物品!G281)</f>
        <v>0</v>
      </c>
      <c r="F280">
        <f>IF(ISTEXT(物品!H281)=TRUE,"'"&amp;物品!H281&amp;"'",物品!H281)</f>
        <v>0</v>
      </c>
      <c r="G280">
        <f>IF(物品!I281="",0,"'"&amp;物品!I281&amp;"'")</f>
        <v>0</v>
      </c>
      <c r="H280">
        <f>IF(物品!R281="",0,物品!R281)</f>
        <v>0</v>
      </c>
      <c r="I280">
        <f>IF(物品!S281="",0,物品!S281)</f>
        <v>0</v>
      </c>
      <c r="J280" t="str">
        <f>IF(物品!C281="",0,""""&amp;物品!C281&amp;"""")</f>
        <v>"老铁礼包"</v>
      </c>
      <c r="K280" t="str">
        <f>IF(物品!T281="","""""",""""&amp;物品!T281&amp;"""")</f>
        <v>""</v>
      </c>
      <c r="L280" t="str">
        <f>IF(物品!U281="",0,""""&amp;物品!U281&amp;"""")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IF(物品!B282="",0,"'"&amp;物品!B282&amp;"'")</f>
        <v>'IB10'</v>
      </c>
      <c r="B281">
        <f>物品!D282</f>
        <v>0</v>
      </c>
      <c r="C281">
        <f>物品!E282</f>
        <v>0</v>
      </c>
      <c r="D281">
        <f>物品!F282</f>
        <v>0</v>
      </c>
      <c r="E281">
        <f>IF(ISTEXT(物品!G282)=TRUE,"'"&amp;物品!G282&amp;"'",物品!G282)</f>
        <v>0</v>
      </c>
      <c r="F281">
        <f>IF(ISTEXT(物品!H282)=TRUE,"'"&amp;物品!H282&amp;"'",物品!H282)</f>
        <v>0</v>
      </c>
      <c r="G281">
        <f>IF(物品!I282="",0,"'"&amp;物品!I282&amp;"'")</f>
        <v>0</v>
      </c>
      <c r="H281">
        <f>IF(物品!R282="",0,物品!R282)</f>
        <v>0</v>
      </c>
      <c r="I281">
        <f>IF(物品!S282="",0,物品!S282)</f>
        <v>0</v>
      </c>
      <c r="J281" t="str">
        <f>IF(物品!C282="",0,""""&amp;物品!C282&amp;"""")</f>
        <v>"钻石礼包"</v>
      </c>
      <c r="K281" t="str">
        <f>IF(物品!T282="","""""",""""&amp;物品!T282&amp;"""")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"|cffffcc33关注《|r|cff33ff00魔芝RPG|r|cffffcc33》公众号，阅读精彩文章，专属口令礼包等你领取哦！|n|n|r奖励：|n|cffffcc00开局钻石+8|n|n|r|cff99ccff公众号内回复《|r|cff33ff00钻石礼包|r|cff99ccff》查看专属礼包码！|r"</v>
      </c>
      <c r="L281" t="str">
        <f>IF(物品!U282="",0,""""&amp;物品!U282&amp;"""")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开局钻石+8|n|n|r|cff99ccff公众号内回复《|r|cff33ff00钻石礼包|r|cff99ccff》查看专属礼包码！|r")</v>
      </c>
    </row>
    <row r="282" spans="1:14">
      <c r="A282" t="str">
        <f>IF(物品!B283="",0,"'"&amp;物品!B283&amp;"'")</f>
        <v>'IB50'</v>
      </c>
      <c r="B282">
        <f>物品!D283</f>
        <v>0</v>
      </c>
      <c r="C282">
        <f>物品!E283</f>
        <v>0</v>
      </c>
      <c r="D282">
        <f>物品!F283</f>
        <v>0</v>
      </c>
      <c r="E282">
        <f>IF(ISTEXT(物品!G283)=TRUE,"'"&amp;物品!G283&amp;"'",物品!G283)</f>
        <v>0</v>
      </c>
      <c r="F282">
        <f>IF(ISTEXT(物品!H283)=TRUE,"'"&amp;物品!H283&amp;"'",物品!H283)</f>
        <v>0</v>
      </c>
      <c r="G282">
        <f>IF(物品!I283="",0,"'"&amp;物品!I283&amp;"'")</f>
        <v>0</v>
      </c>
      <c r="H282">
        <f>IF(物品!R283="",0,物品!R283)</f>
        <v>0</v>
      </c>
      <c r="I282">
        <f>IF(物品!S283="",0,物品!S283)</f>
        <v>0</v>
      </c>
      <c r="J282" t="str">
        <f>IF(物品!C283="",0,""""&amp;物品!C283&amp;"""")</f>
        <v>"已领取星耀福利"</v>
      </c>
      <c r="K282" t="str">
        <f>IF(物品!T283="","""""",""""&amp;物品!T283&amp;"""")</f>
        <v>"|cffffcc33平台名称带有“星耀”开局自动激活！|n|n|r奖励：|n|cffffcc00每秒金币+1|n每秒攻击+1|n每秒生命+5|r|N|N|cff00ff00已领取该礼包"</v>
      </c>
      <c r="L282" t="str">
        <f>IF(物品!U283="",0,""""&amp;物品!U283&amp;"""")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IF(物品!B284="",0,"'"&amp;物品!B284&amp;"'")</f>
        <v>'IB51'</v>
      </c>
      <c r="B283">
        <f>物品!D284</f>
        <v>0</v>
      </c>
      <c r="C283">
        <f>物品!E284</f>
        <v>0</v>
      </c>
      <c r="D283">
        <f>物品!F284</f>
        <v>0</v>
      </c>
      <c r="E283">
        <f>IF(ISTEXT(物品!G284)=TRUE,"'"&amp;物品!G284&amp;"'",物品!G284)</f>
        <v>0</v>
      </c>
      <c r="F283">
        <f>IF(ISTEXT(物品!H284)=TRUE,"'"&amp;物品!H284&amp;"'",物品!H284)</f>
        <v>0</v>
      </c>
      <c r="G283">
        <f>IF(物品!I284="",0,"'"&amp;物品!I284&amp;"'")</f>
        <v>0</v>
      </c>
      <c r="H283">
        <f>IF(物品!R284="",0,物品!R284)</f>
        <v>0</v>
      </c>
      <c r="I283">
        <f>IF(物品!S284="",0,物品!S284)</f>
        <v>0</v>
      </c>
      <c r="J283" t="str">
        <f>IF(物品!C284="",0,""""&amp;物品!C284&amp;"""")</f>
        <v>"已领取公众号礼包"</v>
      </c>
      <c r="K283" t="str">
        <f>IF(物品!T284="","""""",""""&amp;物品!T284&amp;"""")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IF(物品!U284="",0,""""&amp;物品!U284&amp;"""")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IF(物品!B285="",0,"'"&amp;物品!B285&amp;"'")</f>
        <v>'IB52'</v>
      </c>
      <c r="B284">
        <f>物品!D285</f>
        <v>0</v>
      </c>
      <c r="C284">
        <f>物品!E285</f>
        <v>0</v>
      </c>
      <c r="D284">
        <f>物品!F285</f>
        <v>0</v>
      </c>
      <c r="E284">
        <f>IF(ISTEXT(物品!G285)=TRUE,"'"&amp;物品!G285&amp;"'",物品!G285)</f>
        <v>0</v>
      </c>
      <c r="F284">
        <f>IF(ISTEXT(物品!H285)=TRUE,"'"&amp;物品!H285&amp;"'",物品!H285)</f>
        <v>0</v>
      </c>
      <c r="G284">
        <f>IF(物品!I285="",0,"'"&amp;物品!I285&amp;"'")</f>
        <v>0</v>
      </c>
      <c r="H284">
        <f>IF(物品!R285="",0,物品!R285)</f>
        <v>0</v>
      </c>
      <c r="I284">
        <f>IF(物品!S285="",0,物品!S285)</f>
        <v>0</v>
      </c>
      <c r="J284" t="str">
        <f>IF(物品!C285="",0,""""&amp;物品!C285&amp;"""")</f>
        <v>"已领取入群礼包"</v>
      </c>
      <c r="K284" t="str">
        <f>IF(物品!T285="","""""",""""&amp;物品!T285&amp;"""")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IF(物品!U285="",0,""""&amp;物品!U285&amp;"""")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IF(物品!B286="",0,"'"&amp;物品!B286&amp;"'")</f>
        <v>'IB53'</v>
      </c>
      <c r="B285">
        <f>物品!D286</f>
        <v>0</v>
      </c>
      <c r="C285">
        <f>物品!E286</f>
        <v>0</v>
      </c>
      <c r="D285">
        <f>物品!F286</f>
        <v>0</v>
      </c>
      <c r="E285">
        <f>IF(ISTEXT(物品!G286)=TRUE,"'"&amp;物品!G286&amp;"'",物品!G286)</f>
        <v>0</v>
      </c>
      <c r="F285">
        <f>IF(ISTEXT(物品!H286)=TRUE,"'"&amp;物品!H286&amp;"'",物品!H286)</f>
        <v>0</v>
      </c>
      <c r="G285">
        <f>IF(物品!I286="",0,"'"&amp;物品!I286&amp;"'")</f>
        <v>0</v>
      </c>
      <c r="H285">
        <f>IF(物品!R286="",0,物品!R286)</f>
        <v>0</v>
      </c>
      <c r="I285">
        <f>IF(物品!S286="",0,物品!S286)</f>
        <v>0</v>
      </c>
      <c r="J285" t="str">
        <f>IF(物品!C286="",0,""""&amp;物品!C286&amp;"""")</f>
        <v>"已领取拜年礼包"</v>
      </c>
      <c r="K285" t="str">
        <f>IF(物品!T286="","""""",""""&amp;物品!T286&amp;"""")</f>
        <v>"|cff99ccff给与地图有效评论建议|r即可领取：|n每秒生命+100，每秒业力+2|n|n|r|cff808080地图等级达到3级可领取|r|N|N|cff00ff00已领取该礼包"</v>
      </c>
      <c r="L285" t="str">
        <f>IF(物品!U286="",0,""""&amp;物品!U286&amp;"""")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IF(物品!B287="",0,"'"&amp;物品!B287&amp;"'")</f>
        <v>'IB54'</v>
      </c>
      <c r="B286">
        <f>物品!D287</f>
        <v>0</v>
      </c>
      <c r="C286">
        <f>物品!E287</f>
        <v>0</v>
      </c>
      <c r="D286">
        <f>物品!F287</f>
        <v>0</v>
      </c>
      <c r="E286">
        <f>IF(ISTEXT(物品!G287)=TRUE,"'"&amp;物品!G287&amp;"'",物品!G287)</f>
        <v>0</v>
      </c>
      <c r="F286">
        <f>IF(ISTEXT(物品!H287)=TRUE,"'"&amp;物品!H287&amp;"'",物品!H287)</f>
        <v>0</v>
      </c>
      <c r="G286">
        <f>IF(物品!I287="",0,"'"&amp;物品!I287&amp;"'")</f>
        <v>0</v>
      </c>
      <c r="H286">
        <f>IF(物品!R287="",0,物品!R287)</f>
        <v>0</v>
      </c>
      <c r="I286">
        <f>IF(物品!S287="",0,物品!S287)</f>
        <v>0</v>
      </c>
      <c r="J286" t="str">
        <f>IF(物品!C287="",0,""""&amp;物品!C287&amp;"""")</f>
        <v>"已领取收藏礼包"</v>
      </c>
      <c r="K286" t="str">
        <f>IF(物品!T287="","""""",""""&amp;物品!T287&amp;"""")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IF(物品!U287="",0,""""&amp;物品!U287&amp;"""")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IF(物品!B288="",0,"'"&amp;物品!B288&amp;"'")</f>
        <v>'IB55'</v>
      </c>
      <c r="B287">
        <f>物品!D288</f>
        <v>0</v>
      </c>
      <c r="C287">
        <f>物品!E288</f>
        <v>0</v>
      </c>
      <c r="D287">
        <f>物品!F288</f>
        <v>0</v>
      </c>
      <c r="E287">
        <f>IF(ISTEXT(物品!G288)=TRUE,"'"&amp;物品!G288&amp;"'",物品!G288)</f>
        <v>0</v>
      </c>
      <c r="F287">
        <f>IF(ISTEXT(物品!H288)=TRUE,"'"&amp;物品!H288&amp;"'",物品!H288)</f>
        <v>0</v>
      </c>
      <c r="G287">
        <f>IF(物品!I288="",0,"'"&amp;物品!I288&amp;"'")</f>
        <v>0</v>
      </c>
      <c r="H287">
        <f>IF(物品!R288="",0,物品!R288)</f>
        <v>0</v>
      </c>
      <c r="I287">
        <f>IF(物品!S288="",0,物品!S288)</f>
        <v>0</v>
      </c>
      <c r="J287" t="str">
        <f>IF(物品!C288="",0,""""&amp;物品!C288&amp;"""")</f>
        <v>"已领取重置版礼包"</v>
      </c>
      <c r="K287" t="str">
        <f>IF(物品!T288="","""""",""""&amp;物品!T288&amp;"""")</f>
        <v>"|cff33ff00购买魔兽重制版可领取该礼包！|n|n|r奖励：|n招魂幡Lv3|N|N|cff00ff00已领取该礼包"</v>
      </c>
      <c r="L287" t="str">
        <f>IF(物品!U288="",0,""""&amp;物品!U288&amp;"""")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IF(物品!B289="",0,"'"&amp;物品!B289&amp;"'")</f>
        <v>'IB56'</v>
      </c>
      <c r="B288">
        <f>物品!D289</f>
        <v>0</v>
      </c>
      <c r="C288">
        <f>物品!E289</f>
        <v>0</v>
      </c>
      <c r="D288">
        <f>物品!F289</f>
        <v>0</v>
      </c>
      <c r="E288">
        <f>IF(ISTEXT(物品!G289)=TRUE,"'"&amp;物品!G289&amp;"'",物品!G289)</f>
        <v>0</v>
      </c>
      <c r="F288">
        <f>IF(ISTEXT(物品!H289)=TRUE,"'"&amp;物品!H289&amp;"'",物品!H289)</f>
        <v>0</v>
      </c>
      <c r="G288">
        <f>IF(物品!I289="",0,"'"&amp;物品!I289&amp;"'")</f>
        <v>0</v>
      </c>
      <c r="H288">
        <f>IF(物品!R289="",0,物品!R289)</f>
        <v>0</v>
      </c>
      <c r="I288">
        <f>IF(物品!S289="",0,物品!S289)</f>
        <v>0</v>
      </c>
      <c r="J288" t="str">
        <f>IF(物品!C289="",0,""""&amp;物品!C289&amp;"""")</f>
        <v>"已领取公会福利(免费入会)"</v>
      </c>
      <c r="K288" t="str">
        <f>IF(物品!T289="","""""",""""&amp;物品!T289&amp;"""")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IF(物品!U289="",0,""""&amp;物品!U289&amp;"""")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IF(物品!B290="",0,"'"&amp;物品!B290&amp;"'")</f>
        <v>'IB57'</v>
      </c>
      <c r="B289">
        <f>物品!D290</f>
        <v>0</v>
      </c>
      <c r="C289">
        <f>物品!E290</f>
        <v>0</v>
      </c>
      <c r="D289">
        <f>物品!F290</f>
        <v>0</v>
      </c>
      <c r="E289">
        <f>IF(ISTEXT(物品!G290)=TRUE,"'"&amp;物品!G290&amp;"'",物品!G290)</f>
        <v>0</v>
      </c>
      <c r="F289">
        <f>IF(ISTEXT(物品!H290)=TRUE,"'"&amp;物品!H290&amp;"'",物品!H290)</f>
        <v>0</v>
      </c>
      <c r="G289">
        <f>IF(物品!I290="",0,"'"&amp;物品!I290&amp;"'")</f>
        <v>0</v>
      </c>
      <c r="H289">
        <f>IF(物品!R290="",0,物品!R290)</f>
        <v>0</v>
      </c>
      <c r="I289">
        <f>IF(物品!S290="",0,物品!S290)</f>
        <v>0</v>
      </c>
      <c r="J289" t="str">
        <f>IF(物品!C290="",0,""""&amp;物品!C290&amp;"""")</f>
        <v>"已领取星耀礼包"</v>
      </c>
      <c r="K289" t="str">
        <f>IF(物品!T290="","""""",""""&amp;物品!T290&amp;"""")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IF(物品!U290="",0,""""&amp;物品!U290&amp;"""")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IF(物品!B291="",0,"'"&amp;物品!B291&amp;"'")</f>
        <v>'IB58'</v>
      </c>
      <c r="B290">
        <f>物品!D291</f>
        <v>0</v>
      </c>
      <c r="C290">
        <f>物品!E291</f>
        <v>0</v>
      </c>
      <c r="D290">
        <f>物品!F291</f>
        <v>0</v>
      </c>
      <c r="E290">
        <f>IF(ISTEXT(物品!G291)=TRUE,"'"&amp;物品!G291&amp;"'",物品!G291)</f>
        <v>0</v>
      </c>
      <c r="F290">
        <f>IF(ISTEXT(物品!H291)=TRUE,"'"&amp;物品!H291&amp;"'",物品!H291)</f>
        <v>0</v>
      </c>
      <c r="G290">
        <f>IF(物品!I291="",0,"'"&amp;物品!I291&amp;"'")</f>
        <v>0</v>
      </c>
      <c r="H290">
        <f>IF(物品!R291="",0,物品!R291)</f>
        <v>0</v>
      </c>
      <c r="I290">
        <f>IF(物品!S291="",0,物品!S291)</f>
        <v>0</v>
      </c>
      <c r="J290" t="str">
        <f>IF(物品!C291="",0,""""&amp;物品!C291&amp;"""")</f>
        <v>"已领取魔芝RPG礼包"</v>
      </c>
      <c r="K290" t="str">
        <f>IF(物品!T291="","""""",""""&amp;物品!T291&amp;"""")</f>
        <v>"|cff99ccff游戏中输入《|r|cff33ff00魔芝RPG|r|cff99ccff》领取本礼包！|r|n|n|r奖励：|n|cffffcc00练功房怪物数量+1|r|N|N|cff00ff00已领取该礼包"</v>
      </c>
      <c r="L290" t="str">
        <f>IF(物品!U291="",0,""""&amp;物品!U291&amp;"""")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IF(物品!B292="",0,"'"&amp;物品!B292&amp;"'")</f>
        <v>'IB59'</v>
      </c>
      <c r="B291">
        <f>物品!D292</f>
        <v>0</v>
      </c>
      <c r="C291">
        <f>物品!E292</f>
        <v>0</v>
      </c>
      <c r="D291">
        <f>物品!F292</f>
        <v>0</v>
      </c>
      <c r="E291">
        <f>IF(ISTEXT(物品!G292)=TRUE,"'"&amp;物品!G292&amp;"'",物品!G292)</f>
        <v>0</v>
      </c>
      <c r="F291">
        <f>IF(ISTEXT(物品!H292)=TRUE,"'"&amp;物品!H292&amp;"'",物品!H292)</f>
        <v>0</v>
      </c>
      <c r="G291">
        <f>IF(物品!I292="",0,"'"&amp;物品!I292&amp;"'")</f>
        <v>0</v>
      </c>
      <c r="H291">
        <f>IF(物品!R292="",0,物品!R292)</f>
        <v>0</v>
      </c>
      <c r="I291">
        <f>IF(物品!S292="",0,物品!S292)</f>
        <v>0</v>
      </c>
      <c r="J291" t="str">
        <f>IF(物品!C292="",0,""""&amp;物品!C292&amp;"""")</f>
        <v>"已领取老铁礼包"</v>
      </c>
      <c r="K291" t="str">
        <f>IF(物品!T292="","""""",""""&amp;物品!T292&amp;"""")</f>
        <v>"|N|N|cff00ff00已领取该礼包"</v>
      </c>
      <c r="L291" t="str">
        <f>IF(物品!U292="",0,""""&amp;物品!U292&amp;"""")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IF(物品!B293="",0,"'"&amp;物品!B293&amp;"'")</f>
        <v>'IB60'</v>
      </c>
      <c r="B292">
        <f>物品!D293</f>
        <v>0</v>
      </c>
      <c r="C292">
        <f>物品!E293</f>
        <v>0</v>
      </c>
      <c r="D292">
        <f>物品!F293</f>
        <v>0</v>
      </c>
      <c r="E292">
        <f>IF(ISTEXT(物品!G293)=TRUE,"'"&amp;物品!G293&amp;"'",物品!G293)</f>
        <v>0</v>
      </c>
      <c r="F292">
        <f>IF(ISTEXT(物品!H293)=TRUE,"'"&amp;物品!H293&amp;"'",物品!H293)</f>
        <v>0</v>
      </c>
      <c r="G292">
        <f>IF(物品!I293="",0,"'"&amp;物品!I293&amp;"'")</f>
        <v>0</v>
      </c>
      <c r="H292">
        <f>IF(物品!R293="",0,物品!R293)</f>
        <v>0</v>
      </c>
      <c r="I292">
        <f>IF(物品!S293="",0,物品!S293)</f>
        <v>0</v>
      </c>
      <c r="J292" t="str">
        <f>IF(物品!C293="",0,""""&amp;物品!C293&amp;"""")</f>
        <v>"已领取钻石礼包"</v>
      </c>
      <c r="K292" t="str">
        <f>IF(物品!T293="","""""",""""&amp;物品!T293&amp;"""")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</v>
      </c>
      <c r="L292" t="str">
        <f>IF(物品!U293="",0,""""&amp;物品!U293&amp;"""")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)</v>
      </c>
    </row>
    <row r="293" spans="1:14">
      <c r="A293" t="str">
        <f>IF(物品!B294="",0,"'"&amp;物品!B294&amp;"'")</f>
        <v>'IY00'</v>
      </c>
      <c r="B293">
        <f>物品!D294</f>
        <v>0</v>
      </c>
      <c r="C293">
        <f>物品!E294</f>
        <v>0</v>
      </c>
      <c r="D293">
        <f>物品!F294</f>
        <v>0</v>
      </c>
      <c r="E293">
        <f>IF(ISTEXT(物品!G294)=TRUE,"'"&amp;物品!G294&amp;"'",物品!G294)</f>
        <v>0</v>
      </c>
      <c r="F293">
        <f>IF(ISTEXT(物品!H294)=TRUE,"'"&amp;物品!H294&amp;"'",物品!H294)</f>
        <v>0</v>
      </c>
      <c r="G293">
        <f>IF(物品!I294="",0,"'"&amp;物品!I294&amp;"'")</f>
        <v>0</v>
      </c>
      <c r="H293">
        <f>IF(物品!R294="",0,物品!R294)</f>
        <v>0</v>
      </c>
      <c r="I293">
        <f>IF(物品!S294="",0,物品!S294)</f>
        <v>0</v>
      </c>
      <c r="J293" t="str">
        <f>IF(物品!C294="",0,""""&amp;物品!C294&amp;"""")</f>
        <v>"积分兑换-永久"</v>
      </c>
      <c r="K293" t="str">
        <f>IF(物品!T294="","""""",""""&amp;物品!T294&amp;"""")</f>
        <v>"积分兑换-永久"</v>
      </c>
      <c r="L293" t="str">
        <f>IF(物品!U294="",0,""""&amp;物品!U294&amp;"""")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IF(物品!B295="",0,"'"&amp;物品!B295&amp;"'")</f>
        <v>'IY1C'</v>
      </c>
      <c r="B294">
        <f>物品!D295</f>
        <v>0</v>
      </c>
      <c r="C294">
        <f>物品!E295</f>
        <v>0</v>
      </c>
      <c r="D294">
        <f>物品!F295</f>
        <v>0</v>
      </c>
      <c r="E294">
        <f>IF(ISTEXT(物品!G295)=TRUE,"'"&amp;物品!G295&amp;"'",物品!G295)</f>
        <v>0</v>
      </c>
      <c r="F294">
        <f>IF(ISTEXT(物品!H295)=TRUE,"'"&amp;物品!H295&amp;"'",物品!H295)</f>
        <v>0</v>
      </c>
      <c r="G294">
        <f>IF(物品!I295="",0,"'"&amp;物品!I295&amp;"'")</f>
        <v>0</v>
      </c>
      <c r="H294">
        <f>IF(物品!R295="",0,物品!R295)</f>
        <v>0</v>
      </c>
      <c r="I294">
        <f>IF(物品!S295="",0,物品!S295)</f>
        <v>0</v>
      </c>
      <c r="J294" t="str">
        <f>IF(物品!C295="",0,""""&amp;物品!C295&amp;"""")</f>
        <v>"天乾地坤"</v>
      </c>
      <c r="K294" t="str">
        <f>IF(物品!T295="","""""",""""&amp;物品!T295&amp;"""")</f>
        <v>"代码生成"</v>
      </c>
      <c r="L294" t="str">
        <f>IF(物品!U295="",0,""""&amp;物品!U295&amp;"""")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IF(物品!B296="",0,"'"&amp;物品!B296&amp;"'")</f>
        <v>'IY2C'</v>
      </c>
      <c r="B295">
        <f>物品!D296</f>
        <v>0</v>
      </c>
      <c r="C295">
        <f>物品!E296</f>
        <v>0</v>
      </c>
      <c r="D295">
        <f>物品!F296</f>
        <v>0</v>
      </c>
      <c r="E295">
        <f>IF(ISTEXT(物品!G296)=TRUE,"'"&amp;物品!G296&amp;"'",物品!G296)</f>
        <v>0</v>
      </c>
      <c r="F295">
        <f>IF(ISTEXT(物品!H296)=TRUE,"'"&amp;物品!H296&amp;"'",物品!H296)</f>
        <v>0</v>
      </c>
      <c r="G295">
        <f>IF(物品!I296="",0,"'"&amp;物品!I296&amp;"'")</f>
        <v>0</v>
      </c>
      <c r="H295">
        <f>IF(物品!R296="",0,物品!R296)</f>
        <v>0</v>
      </c>
      <c r="I295">
        <f>IF(物品!S296="",0,物品!S296)</f>
        <v>0</v>
      </c>
      <c r="J295" t="str">
        <f>IF(物品!C296="",0,""""&amp;物品!C296&amp;"""")</f>
        <v>"五彩凰翼"</v>
      </c>
      <c r="K295" t="str">
        <f>IF(物品!T296="","""""",""""&amp;物品!T296&amp;"""")</f>
        <v>"代码生成"</v>
      </c>
      <c r="L295" t="str">
        <f>IF(物品!U296="",0,""""&amp;物品!U296&amp;"""")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IF(物品!B297="",0,"'"&amp;物品!B297&amp;"'")</f>
        <v>'IY3C'</v>
      </c>
      <c r="B296">
        <f>物品!D297</f>
        <v>0</v>
      </c>
      <c r="C296">
        <f>物品!E297</f>
        <v>0</v>
      </c>
      <c r="D296">
        <f>物品!F297</f>
        <v>0</v>
      </c>
      <c r="E296">
        <f>IF(ISTEXT(物品!G297)=TRUE,"'"&amp;物品!G297&amp;"'",物品!G297)</f>
        <v>0</v>
      </c>
      <c r="F296">
        <f>IF(ISTEXT(物品!H297)=TRUE,"'"&amp;物品!H297&amp;"'",物品!H297)</f>
        <v>0</v>
      </c>
      <c r="G296">
        <f>IF(物品!I297="",0,"'"&amp;物品!I297&amp;"'")</f>
        <v>0</v>
      </c>
      <c r="H296">
        <f>IF(物品!R297="",0,物品!R297)</f>
        <v>0</v>
      </c>
      <c r="I296">
        <f>IF(物品!S297="",0,物品!S297)</f>
        <v>0</v>
      </c>
      <c r="J296" t="str">
        <f>IF(物品!C297="",0,""""&amp;物品!C297&amp;"""")</f>
        <v>"崩鸣刃"</v>
      </c>
      <c r="K296" t="str">
        <f>IF(物品!T297="","""""",""""&amp;物品!T297&amp;"""")</f>
        <v>"代码生成"</v>
      </c>
      <c r="L296" t="str">
        <f>IF(物品!U297="",0,""""&amp;物品!U297&amp;"""")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IF(物品!B298="",0,"'"&amp;物品!B298&amp;"'")</f>
        <v>'IY4C'</v>
      </c>
      <c r="B297">
        <f>物品!D298</f>
        <v>0</v>
      </c>
      <c r="C297">
        <f>物品!E298</f>
        <v>0</v>
      </c>
      <c r="D297">
        <f>物品!F298</f>
        <v>0</v>
      </c>
      <c r="E297">
        <f>IF(ISTEXT(物品!G298)=TRUE,"'"&amp;物品!G298&amp;"'",物品!G298)</f>
        <v>0</v>
      </c>
      <c r="F297">
        <f>IF(ISTEXT(物品!H298)=TRUE,"'"&amp;物品!H298&amp;"'",物品!H298)</f>
        <v>0</v>
      </c>
      <c r="G297">
        <f>IF(物品!I298="",0,"'"&amp;物品!I298&amp;"'")</f>
        <v>0</v>
      </c>
      <c r="H297">
        <f>IF(物品!R298="",0,物品!R298)</f>
        <v>0</v>
      </c>
      <c r="I297">
        <f>IF(物品!S298="",0,物品!S298)</f>
        <v>0</v>
      </c>
      <c r="J297" t="str">
        <f>IF(物品!C298="",0,""""&amp;物品!C298&amp;"""")</f>
        <v>"俯瞰寰宇"</v>
      </c>
      <c r="K297" t="str">
        <f>IF(物品!T298="","""""",""""&amp;物品!T298&amp;"""")</f>
        <v>"代码生成"</v>
      </c>
      <c r="L297" t="str">
        <f>IF(物品!U298="",0,""""&amp;物品!U298&amp;"""")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IF(物品!B299="",0,"'"&amp;物品!B299&amp;"'")</f>
        <v>'IY2E'</v>
      </c>
      <c r="B298">
        <f>物品!D299</f>
        <v>0</v>
      </c>
      <c r="C298">
        <f>物品!E299</f>
        <v>0</v>
      </c>
      <c r="D298">
        <f>物品!F299</f>
        <v>0</v>
      </c>
      <c r="E298">
        <f>IF(ISTEXT(物品!G299)=TRUE,"'"&amp;物品!G299&amp;"'",物品!G299)</f>
        <v>0</v>
      </c>
      <c r="F298">
        <f>IF(ISTEXT(物品!H299)=TRUE,"'"&amp;物品!H299&amp;"'",物品!H299)</f>
        <v>0</v>
      </c>
      <c r="G298">
        <f>IF(物品!I299="",0,"'"&amp;物品!I299&amp;"'")</f>
        <v>0</v>
      </c>
      <c r="H298">
        <f>IF(物品!R299="",0,物品!R299)</f>
        <v>0</v>
      </c>
      <c r="I298">
        <f>IF(物品!S299="",0,物品!S299)</f>
        <v>0</v>
      </c>
      <c r="J298" t="str">
        <f>IF(物品!C299="",0,""""&amp;物品!C299&amp;"""")</f>
        <v>"冰火双翼"</v>
      </c>
      <c r="K298" t="str">
        <f>IF(物品!T299="","""""",""""&amp;物品!T299&amp;"""")</f>
        <v>"代码生成"</v>
      </c>
      <c r="L298" t="str">
        <f>IF(物品!U299="",0,""""&amp;物品!U299&amp;"""")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IF(物品!B300="",0,"'"&amp;物品!B300&amp;"'")</f>
        <v>'IY2F'</v>
      </c>
      <c r="B299">
        <f>物品!D300</f>
        <v>0</v>
      </c>
      <c r="C299">
        <f>物品!E300</f>
        <v>0</v>
      </c>
      <c r="D299">
        <f>物品!F300</f>
        <v>0</v>
      </c>
      <c r="E299">
        <f>IF(ISTEXT(物品!G300)=TRUE,"'"&amp;物品!G300&amp;"'",物品!G300)</f>
        <v>0</v>
      </c>
      <c r="F299">
        <f>IF(ISTEXT(物品!H300)=TRUE,"'"&amp;物品!H300&amp;"'",物品!H300)</f>
        <v>0</v>
      </c>
      <c r="G299">
        <f>IF(物品!I300="",0,"'"&amp;物品!I300&amp;"'")</f>
        <v>0</v>
      </c>
      <c r="H299">
        <f>IF(物品!R300="",0,物品!R300)</f>
        <v>0</v>
      </c>
      <c r="I299">
        <f>IF(物品!S300="",0,物品!S300)</f>
        <v>0</v>
      </c>
      <c r="J299" t="str">
        <f>IF(物品!C300="",0,""""&amp;物品!C300&amp;"""")</f>
        <v>"羽族之音"</v>
      </c>
      <c r="K299" t="str">
        <f>IF(物品!T300="","""""",""""&amp;物品!T300&amp;"""")</f>
        <v>"代码生成"</v>
      </c>
      <c r="L299" t="str">
        <f>IF(物品!U300="",0,""""&amp;物品!U300&amp;"""")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IF(物品!B301="",0,"'"&amp;物品!B301&amp;"'")</f>
        <v>'IY4O'</v>
      </c>
      <c r="B300">
        <f>物品!D301</f>
        <v>0</v>
      </c>
      <c r="C300">
        <f>物品!E301</f>
        <v>0</v>
      </c>
      <c r="D300">
        <f>物品!F301</f>
        <v>0</v>
      </c>
      <c r="E300">
        <f>IF(ISTEXT(物品!G301)=TRUE,"'"&amp;物品!G301&amp;"'",物品!G301)</f>
        <v>0</v>
      </c>
      <c r="F300">
        <f>IF(ISTEXT(物品!H301)=TRUE,"'"&amp;物品!H301&amp;"'",物品!H301)</f>
        <v>0</v>
      </c>
      <c r="G300">
        <f>IF(物品!I301="",0,"'"&amp;物品!I301&amp;"'")</f>
        <v>0</v>
      </c>
      <c r="H300">
        <f>IF(物品!R301="",0,物品!R301)</f>
        <v>0</v>
      </c>
      <c r="I300">
        <f>IF(物品!S301="",0,物品!S301)</f>
        <v>0</v>
      </c>
      <c r="J300" t="str">
        <f>IF(物品!C301="",0,""""&amp;物品!C301&amp;"""")</f>
        <v>"凌风之灵"</v>
      </c>
      <c r="K300" t="str">
        <f>IF(物品!T301="","""""",""""&amp;物品!T301&amp;"""")</f>
        <v>"代码生成"</v>
      </c>
      <c r="L300" t="str">
        <f>IF(物品!U301="",0,""""&amp;物品!U301&amp;"""")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IF(物品!B302="",0,"'"&amp;物品!B302&amp;"'")</f>
        <v>'IY1E'</v>
      </c>
      <c r="B301">
        <f>物品!D302</f>
        <v>0</v>
      </c>
      <c r="C301">
        <f>物品!E302</f>
        <v>0</v>
      </c>
      <c r="D301">
        <f>物品!F302</f>
        <v>0</v>
      </c>
      <c r="E301">
        <f>IF(ISTEXT(物品!G302)=TRUE,"'"&amp;物品!G302&amp;"'",物品!G302)</f>
        <v>0</v>
      </c>
      <c r="F301">
        <f>IF(ISTEXT(物品!H302)=TRUE,"'"&amp;物品!H302&amp;"'",物品!H302)</f>
        <v>0</v>
      </c>
      <c r="G301">
        <f>IF(物品!I302="",0,"'"&amp;物品!I302&amp;"'")</f>
        <v>0</v>
      </c>
      <c r="H301">
        <f>IF(物品!R302="",0,物品!R302)</f>
        <v>0</v>
      </c>
      <c r="I301">
        <f>IF(物品!S302="",0,物品!S302)</f>
        <v>0</v>
      </c>
      <c r="J301" t="str">
        <f>IF(物品!C302="",0,""""&amp;物品!C302&amp;"""")</f>
        <v>"麒麟光环"</v>
      </c>
      <c r="K301" t="str">
        <f>IF(物品!T302="","""""",""""&amp;物品!T302&amp;"""")</f>
        <v>"代码生成"</v>
      </c>
      <c r="L301" t="str">
        <f>IF(物品!U302="",0,""""&amp;物品!U302&amp;"""")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IF(物品!B303="",0,"'"&amp;物品!B303&amp;"'")</f>
        <v>'IY3E'</v>
      </c>
      <c r="B302">
        <f>物品!D303</f>
        <v>0</v>
      </c>
      <c r="C302">
        <f>物品!E303</f>
        <v>0</v>
      </c>
      <c r="D302">
        <f>物品!F303</f>
        <v>0</v>
      </c>
      <c r="E302">
        <f>IF(ISTEXT(物品!G303)=TRUE,"'"&amp;物品!G303&amp;"'",物品!G303)</f>
        <v>0</v>
      </c>
      <c r="F302">
        <f>IF(ISTEXT(物品!H303)=TRUE,"'"&amp;物品!H303&amp;"'",物品!H303)</f>
        <v>0</v>
      </c>
      <c r="G302">
        <f>IF(物品!I303="",0,"'"&amp;物品!I303&amp;"'")</f>
        <v>0</v>
      </c>
      <c r="H302">
        <f>IF(物品!R303="",0,物品!R303)</f>
        <v>0</v>
      </c>
      <c r="I302">
        <f>IF(物品!S303="",0,物品!S303)</f>
        <v>0</v>
      </c>
      <c r="J302" t="str">
        <f>IF(物品!C303="",0,""""&amp;物品!C303&amp;"""")</f>
        <v>"凛霜战锤"</v>
      </c>
      <c r="K302" t="str">
        <f>IF(物品!T303="","""""",""""&amp;物品!T303&amp;"""")</f>
        <v>"代码生成"</v>
      </c>
      <c r="L302" t="str">
        <f>IF(物品!U303="",0,""""&amp;物品!U303&amp;"""")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IF(物品!B304="",0,"'"&amp;物品!B304&amp;"'")</f>
        <v>'IY3H'</v>
      </c>
      <c r="B303">
        <f>物品!D304</f>
        <v>0</v>
      </c>
      <c r="C303">
        <f>物品!E304</f>
        <v>0</v>
      </c>
      <c r="D303">
        <f>物品!F304</f>
        <v>0</v>
      </c>
      <c r="E303">
        <f>IF(ISTEXT(物品!G304)=TRUE,"'"&amp;物品!G304&amp;"'",物品!G304)</f>
        <v>0</v>
      </c>
      <c r="F303">
        <f>IF(ISTEXT(物品!H304)=TRUE,"'"&amp;物品!H304&amp;"'",物品!H304)</f>
        <v>0</v>
      </c>
      <c r="G303">
        <f>IF(物品!I304="",0,"'"&amp;物品!I304&amp;"'")</f>
        <v>0</v>
      </c>
      <c r="H303">
        <f>IF(物品!R304="",0,物品!R304)</f>
        <v>0</v>
      </c>
      <c r="I303">
        <f>IF(物品!S304="",0,物品!S304)</f>
        <v>0</v>
      </c>
      <c r="J303" t="str">
        <f>IF(物品!C304="",0,""""&amp;物品!C304&amp;"""")</f>
        <v>"方天画戟"</v>
      </c>
      <c r="K303" t="str">
        <f>IF(物品!T304="","""""",""""&amp;物品!T304&amp;"""")</f>
        <v>"代码生成"</v>
      </c>
      <c r="L303" t="str">
        <f>IF(物品!U304="",0,""""&amp;物品!U304&amp;"""")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IF(物品!B305="",0,"'"&amp;物品!B305&amp;"'")</f>
        <v>'IY3I'</v>
      </c>
      <c r="B304">
        <f>物品!D305</f>
        <v>0</v>
      </c>
      <c r="C304">
        <f>物品!E305</f>
        <v>0</v>
      </c>
      <c r="D304">
        <f>物品!F305</f>
        <v>0</v>
      </c>
      <c r="E304">
        <f>IF(ISTEXT(物品!G305)=TRUE,"'"&amp;物品!G305&amp;"'",物品!G305)</f>
        <v>0</v>
      </c>
      <c r="F304">
        <f>IF(ISTEXT(物品!H305)=TRUE,"'"&amp;物品!H305&amp;"'",物品!H305)</f>
        <v>0</v>
      </c>
      <c r="G304">
        <f>IF(物品!I305="",0,"'"&amp;物品!I305&amp;"'")</f>
        <v>0</v>
      </c>
      <c r="H304">
        <f>IF(物品!R305="",0,物品!R305)</f>
        <v>0</v>
      </c>
      <c r="I304">
        <f>IF(物品!S305="",0,物品!S305)</f>
        <v>0</v>
      </c>
      <c r="J304" t="str">
        <f>IF(物品!C305="",0,""""&amp;物品!C305&amp;"""")</f>
        <v>"异变之刃"</v>
      </c>
      <c r="K304" t="str">
        <f>IF(物品!T305="","""""",""""&amp;物品!T305&amp;"""")</f>
        <v>"代码生成"</v>
      </c>
      <c r="L304" t="str">
        <f>IF(物品!U305="",0,""""&amp;物品!U305&amp;"""")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IF(物品!B306="",0,"'"&amp;物品!B306&amp;"'")</f>
        <v>'IY0A'</v>
      </c>
      <c r="B305">
        <f>物品!D306</f>
        <v>0</v>
      </c>
      <c r="C305">
        <f>物品!E306</f>
        <v>0</v>
      </c>
      <c r="D305">
        <f>物品!F306</f>
        <v>0</v>
      </c>
      <c r="E305">
        <f>IF(ISTEXT(物品!G306)=TRUE,"'"&amp;物品!G306&amp;"'",物品!G306)</f>
        <v>0</v>
      </c>
      <c r="F305">
        <f>IF(ISTEXT(物品!H306)=TRUE,"'"&amp;物品!H306&amp;"'",物品!H306)</f>
        <v>0</v>
      </c>
      <c r="G305">
        <f>IF(物品!I306="",0,"'"&amp;物品!I306&amp;"'")</f>
        <v>0</v>
      </c>
      <c r="H305">
        <f>IF(物品!R306="",0,物品!R306)</f>
        <v>0</v>
      </c>
      <c r="I305">
        <f>IF(物品!S306="",0,物品!S306)</f>
        <v>0</v>
      </c>
      <c r="J305" t="str">
        <f>IF(物品!C306="",0,""""&amp;物品!C306&amp;"""")</f>
        <v>"异变之光"</v>
      </c>
      <c r="K305" t="str">
        <f>IF(物品!T306="","""""",""""&amp;物品!T306&amp;"""")</f>
        <v>"代码生成"</v>
      </c>
      <c r="L305" t="str">
        <f>IF(物品!U306="",0,""""&amp;物品!U306&amp;"""")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IF(物品!B307="",0,"'"&amp;物品!B307&amp;"'")</f>
        <v>'IV01'</v>
      </c>
      <c r="B306">
        <f>物品!D307</f>
        <v>0</v>
      </c>
      <c r="C306">
        <f>物品!E307</f>
        <v>0</v>
      </c>
      <c r="D306">
        <f>物品!F307</f>
        <v>0</v>
      </c>
      <c r="E306">
        <f>IF(ISTEXT(物品!G307)=TRUE,"'"&amp;物品!G307&amp;"'",物品!G307)</f>
        <v>0</v>
      </c>
      <c r="F306">
        <f>IF(ISTEXT(物品!H307)=TRUE,"'"&amp;物品!H307&amp;"'",物品!H307)</f>
        <v>0</v>
      </c>
      <c r="G306">
        <f>IF(物品!I307="",0,"'"&amp;物品!I307&amp;"'")</f>
        <v>0</v>
      </c>
      <c r="H306">
        <f>IF(物品!R307="",0,物品!R307)</f>
        <v>0</v>
      </c>
      <c r="I306">
        <f>IF(物品!S307="",0,物品!S307)</f>
        <v>0</v>
      </c>
      <c r="J306" t="str">
        <f>IF(物品!C307="",0,""""&amp;物品!C307&amp;"""")</f>
        <v>"兑换-工作使我快乐"</v>
      </c>
      <c r="K306" t="str">
        <f>IF(物品!T307="","""""",""""&amp;物品!T307&amp;"""")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IF(物品!U307="",0,""""&amp;物品!U307&amp;"""")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IF(物品!B308="",0,"'"&amp;物品!B308&amp;"'")</f>
        <v>'IV02'</v>
      </c>
      <c r="B307">
        <f>物品!D308</f>
        <v>0</v>
      </c>
      <c r="C307">
        <f>物品!E308</f>
        <v>0</v>
      </c>
      <c r="D307">
        <f>物品!F308</f>
        <v>0</v>
      </c>
      <c r="E307">
        <f>IF(ISTEXT(物品!G308)=TRUE,"'"&amp;物品!G308&amp;"'",物品!G308)</f>
        <v>0</v>
      </c>
      <c r="F307">
        <f>IF(ISTEXT(物品!H308)=TRUE,"'"&amp;物品!H308&amp;"'",物品!H308)</f>
        <v>0</v>
      </c>
      <c r="G307">
        <f>IF(物品!I308="",0,"'"&amp;物品!I308&amp;"'")</f>
        <v>0</v>
      </c>
      <c r="H307">
        <f>IF(物品!R308="",0,物品!R308)</f>
        <v>0</v>
      </c>
      <c r="I307">
        <f>IF(物品!S308="",0,物品!S308)</f>
        <v>0</v>
      </c>
      <c r="J307" t="str">
        <f>IF(物品!C308="",0,""""&amp;物品!C308&amp;"""")</f>
        <v>"兑换-GM"</v>
      </c>
      <c r="K307" t="str">
        <f>IF(物品!T308="","""""",""""&amp;物品!T308&amp;"""")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IF(物品!U308="",0,""""&amp;物品!U308&amp;"""")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IF(物品!B309="",0,"'"&amp;物品!B309&amp;"'")</f>
        <v>'IV03'</v>
      </c>
      <c r="B308">
        <f>物品!D309</f>
        <v>0</v>
      </c>
      <c r="C308">
        <f>物品!E309</f>
        <v>0</v>
      </c>
      <c r="D308">
        <f>物品!F309</f>
        <v>0</v>
      </c>
      <c r="E308">
        <f>IF(ISTEXT(物品!G309)=TRUE,"'"&amp;物品!G309&amp;"'",物品!G309)</f>
        <v>0</v>
      </c>
      <c r="F308">
        <f>IF(ISTEXT(物品!H309)=TRUE,"'"&amp;物品!H309&amp;"'",物品!H309)</f>
        <v>0</v>
      </c>
      <c r="G308">
        <f>IF(物品!I309="",0,"'"&amp;物品!I309&amp;"'")</f>
        <v>0</v>
      </c>
      <c r="H308">
        <f>IF(物品!R309="",0,物品!R309)</f>
        <v>0</v>
      </c>
      <c r="I308">
        <f>IF(物品!S309="",0,物品!S309)</f>
        <v>0</v>
      </c>
      <c r="J308" t="str">
        <f>IF(物品!C309="",0,""""&amp;物品!C309&amp;"""")</f>
        <v>"兑换-|CffFFD24D炽星魔盒|r"</v>
      </c>
      <c r="K308" t="str">
        <f>IF(物品!T309="","""""",""""&amp;物品!T309&amp;"""")</f>
        <v>"需求：|cff00ff0050|r 狂欢积分|n|n开启后获得|Cffffd24d随机奖励|r。|n|n|cffff0000每人每局最多只能兑换一次。|r"</v>
      </c>
      <c r="L308" t="str">
        <f>IF(物品!U309="",0,""""&amp;物品!U309&amp;"""")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IF(物品!B310="",0,"'"&amp;物品!B310&amp;"'")</f>
        <v>'IV04'</v>
      </c>
      <c r="B309">
        <f>物品!D310</f>
        <v>0</v>
      </c>
      <c r="C309">
        <f>物品!E310</f>
        <v>0</v>
      </c>
      <c r="D309">
        <f>物品!F310</f>
        <v>0</v>
      </c>
      <c r="E309">
        <f>IF(ISTEXT(物品!G310)=TRUE,"'"&amp;物品!G310&amp;"'",物品!G310)</f>
        <v>0</v>
      </c>
      <c r="F309">
        <f>IF(ISTEXT(物品!H310)=TRUE,"'"&amp;物品!H310&amp;"'",物品!H310)</f>
        <v>0</v>
      </c>
      <c r="G309">
        <f>IF(物品!I310="",0,"'"&amp;物品!I310&amp;"'")</f>
        <v>0</v>
      </c>
      <c r="H309">
        <f>IF(物品!R310="",0,物品!R310)</f>
        <v>0</v>
      </c>
      <c r="I309">
        <f>IF(物品!S310="",0,物品!S310)</f>
        <v>0</v>
      </c>
      <c r="J309" t="str">
        <f>IF(物品!C310="",0,""""&amp;物品!C310&amp;"""")</f>
        <v>"兑换-五月狂欢节"</v>
      </c>
      <c r="K309" t="str">
        <f>IF(物品!T310="","""""",""""&amp;物品!T310&amp;"""")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IF(物品!U310="",0,""""&amp;物品!U310&amp;"""")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IF(物品!B311="",0,"'"&amp;物品!B311&amp;"'")</f>
        <v>'IF01'</v>
      </c>
      <c r="B310">
        <f>物品!D311</f>
        <v>0</v>
      </c>
      <c r="C310">
        <f>物品!E311</f>
        <v>0</v>
      </c>
      <c r="D310">
        <f>物品!F311</f>
        <v>0</v>
      </c>
      <c r="E310">
        <f>IF(ISTEXT(物品!G311)=TRUE,"'"&amp;物品!G311&amp;"'",物品!G311)</f>
        <v>0</v>
      </c>
      <c r="F310">
        <f>IF(ISTEXT(物品!H311)=TRUE,"'"&amp;物品!H311&amp;"'",物品!H311)</f>
        <v>0</v>
      </c>
      <c r="G310">
        <f>IF(物品!I311="",0,"'"&amp;物品!I311&amp;"'")</f>
        <v>0</v>
      </c>
      <c r="H310">
        <f>IF(物品!R311="",0,物品!R311)</f>
        <v>0</v>
      </c>
      <c r="I310">
        <f>IF(物品!S311="",0,物品!S311)</f>
        <v>0</v>
      </c>
      <c r="J310" t="str">
        <f>IF(物品!C311="",0,""""&amp;物品!C311&amp;"""")</f>
        <v>"附魔"</v>
      </c>
      <c r="K310" t="str">
        <f>IF(物品!T311="","""""",""""&amp;物品!T311&amp;"""")</f>
        <v>""</v>
      </c>
      <c r="L310">
        <f>IF(物品!U311="",0,""""&amp;物品!U311&amp;"""")</f>
        <v>0</v>
      </c>
      <c r="M310" t="str">
        <f t="shared" si="10"/>
        <v/>
      </c>
      <c r="N310" t="str">
        <f t="shared" si="11"/>
        <v>call InitTypeIdStrings('IF01',"附魔",0,"")</v>
      </c>
    </row>
    <row r="311" spans="1:14">
      <c r="A311" t="str">
        <f>IF(物品!B312="",0,"'"&amp;物品!B312&amp;"'")</f>
        <v>'IF02'</v>
      </c>
      <c r="B311">
        <f>物品!D312</f>
        <v>0</v>
      </c>
      <c r="C311">
        <f>物品!E312</f>
        <v>0</v>
      </c>
      <c r="D311">
        <f>物品!F312</f>
        <v>0</v>
      </c>
      <c r="E311">
        <f>IF(ISTEXT(物品!G312)=TRUE,"'"&amp;物品!G312&amp;"'",物品!G312)</f>
        <v>0</v>
      </c>
      <c r="F311">
        <f>IF(ISTEXT(物品!H312)=TRUE,"'"&amp;物品!H312&amp;"'",物品!H312)</f>
        <v>0</v>
      </c>
      <c r="G311">
        <f>IF(物品!I312="",0,"'"&amp;物品!I312&amp;"'")</f>
        <v>0</v>
      </c>
      <c r="H311">
        <f>IF(物品!R312="",0,物品!R312)</f>
        <v>0</v>
      </c>
      <c r="I311">
        <f>IF(物品!S312="",0,物品!S312)</f>
        <v>0</v>
      </c>
      <c r="J311" t="str">
        <f>IF(物品!C312="",0,""""&amp;物品!C312&amp;"""")</f>
        <v>"附魔"</v>
      </c>
      <c r="K311" t="str">
        <f>IF(物品!T312="","""""",""""&amp;物品!T312&amp;"""")</f>
        <v>""</v>
      </c>
      <c r="L311">
        <f>IF(物品!U312="",0,""""&amp;物品!U312&amp;"""")</f>
        <v>0</v>
      </c>
      <c r="M311" t="str">
        <f t="shared" si="10"/>
        <v/>
      </c>
      <c r="N311" t="str">
        <f t="shared" si="11"/>
        <v>call InitTypeIdStrings('IF02',"附魔",0,"")</v>
      </c>
    </row>
    <row r="312" spans="1:14">
      <c r="A312" t="str">
        <f>IF(物品!B313="",0,"'"&amp;物品!B313&amp;"'")</f>
        <v>'IF03'</v>
      </c>
      <c r="B312">
        <f>物品!D313</f>
        <v>0</v>
      </c>
      <c r="C312">
        <f>物品!E313</f>
        <v>0</v>
      </c>
      <c r="D312">
        <f>物品!F313</f>
        <v>0</v>
      </c>
      <c r="E312">
        <f>IF(ISTEXT(物品!G313)=TRUE,"'"&amp;物品!G313&amp;"'",物品!G313)</f>
        <v>0</v>
      </c>
      <c r="F312">
        <f>IF(ISTEXT(物品!H313)=TRUE,"'"&amp;物品!H313&amp;"'",物品!H313)</f>
        <v>0</v>
      </c>
      <c r="G312">
        <f>IF(物品!I313="",0,"'"&amp;物品!I313&amp;"'")</f>
        <v>0</v>
      </c>
      <c r="H312">
        <f>IF(物品!R313="",0,物品!R313)</f>
        <v>0</v>
      </c>
      <c r="I312">
        <f>IF(物品!S313="",0,物品!S313)</f>
        <v>0</v>
      </c>
      <c r="J312" t="str">
        <f>IF(物品!C313="",0,""""&amp;物品!C313&amp;"""")</f>
        <v>"附魔"</v>
      </c>
      <c r="K312" t="str">
        <f>IF(物品!T313="","""""",""""&amp;物品!T313&amp;"""")</f>
        <v>""</v>
      </c>
      <c r="L312">
        <f>IF(物品!U313="",0,""""&amp;物品!U313&amp;"""")</f>
        <v>0</v>
      </c>
      <c r="M312" t="str">
        <f t="shared" si="10"/>
        <v/>
      </c>
      <c r="N312" t="str">
        <f t="shared" si="11"/>
        <v>call InitTypeIdStrings('IF03',"附魔",0,"")</v>
      </c>
    </row>
    <row r="313" spans="1:14">
      <c r="A313" t="str">
        <f>IF(物品!B314="",0,"'"&amp;物品!B314&amp;"'")</f>
        <v>'IF04'</v>
      </c>
      <c r="B313">
        <f>物品!D314</f>
        <v>0</v>
      </c>
      <c r="C313">
        <f>物品!E314</f>
        <v>0</v>
      </c>
      <c r="D313">
        <f>物品!F314</f>
        <v>0</v>
      </c>
      <c r="E313">
        <f>IF(ISTEXT(物品!G314)=TRUE,"'"&amp;物品!G314&amp;"'",物品!G314)</f>
        <v>0</v>
      </c>
      <c r="F313">
        <f>IF(ISTEXT(物品!H314)=TRUE,"'"&amp;物品!H314&amp;"'",物品!H314)</f>
        <v>0</v>
      </c>
      <c r="G313">
        <f>IF(物品!I314="",0,"'"&amp;物品!I314&amp;"'")</f>
        <v>0</v>
      </c>
      <c r="H313">
        <f>IF(物品!R314="",0,物品!R314)</f>
        <v>0</v>
      </c>
      <c r="I313">
        <f>IF(物品!S314="",0,物品!S314)</f>
        <v>0</v>
      </c>
      <c r="J313" t="str">
        <f>IF(物品!C314="",0,""""&amp;物品!C314&amp;"""")</f>
        <v>"附魔"</v>
      </c>
      <c r="K313" t="str">
        <f>IF(物品!T314="","""""",""""&amp;物品!T314&amp;"""")</f>
        <v>""</v>
      </c>
      <c r="L313">
        <f>IF(物品!U314="",0,""""&amp;物品!U314&amp;"""")</f>
        <v>0</v>
      </c>
      <c r="M313" t="str">
        <f t="shared" si="10"/>
        <v/>
      </c>
      <c r="N313" t="str">
        <f t="shared" si="11"/>
        <v>call InitTypeIdStrings('IF04',"附魔",0,"")</v>
      </c>
    </row>
    <row r="314" spans="1:14">
      <c r="A314" t="str">
        <f>IF(物品!B315="",0,"'"&amp;物品!B315&amp;"'")</f>
        <v>'IF05'</v>
      </c>
      <c r="B314">
        <f>物品!D315</f>
        <v>0</v>
      </c>
      <c r="C314">
        <f>物品!E315</f>
        <v>0</v>
      </c>
      <c r="D314">
        <f>物品!F315</f>
        <v>0</v>
      </c>
      <c r="E314">
        <f>IF(ISTEXT(物品!G315)=TRUE,"'"&amp;物品!G315&amp;"'",物品!G315)</f>
        <v>0</v>
      </c>
      <c r="F314">
        <f>IF(ISTEXT(物品!H315)=TRUE,"'"&amp;物品!H315&amp;"'",物品!H315)</f>
        <v>0</v>
      </c>
      <c r="G314">
        <f>IF(物品!I315="",0,"'"&amp;物品!I315&amp;"'")</f>
        <v>0</v>
      </c>
      <c r="H314">
        <f>IF(物品!R315="",0,物品!R315)</f>
        <v>0</v>
      </c>
      <c r="I314">
        <f>IF(物品!S315="",0,物品!S315)</f>
        <v>0</v>
      </c>
      <c r="J314" t="str">
        <f>IF(物品!C315="",0,""""&amp;物品!C315&amp;"""")</f>
        <v>"附魔"</v>
      </c>
      <c r="K314" t="str">
        <f>IF(物品!T315="","""""",""""&amp;物品!T315&amp;"""")</f>
        <v>""</v>
      </c>
      <c r="L314">
        <f>IF(物品!U315="",0,""""&amp;物品!U315&amp;"""")</f>
        <v>0</v>
      </c>
      <c r="M314" t="str">
        <f t="shared" si="10"/>
        <v/>
      </c>
      <c r="N314" t="str">
        <f t="shared" si="11"/>
        <v>call InitTypeIdStrings('IF05',"附魔",0,"")</v>
      </c>
    </row>
    <row r="315" spans="1:14">
      <c r="A315" t="str">
        <f>IF(物品!B316="",0,"'"&amp;物品!B316&amp;"'")</f>
        <v>'IF06'</v>
      </c>
      <c r="B315">
        <f>物品!D316</f>
        <v>0</v>
      </c>
      <c r="C315">
        <f>物品!E316</f>
        <v>0</v>
      </c>
      <c r="D315">
        <f>物品!F316</f>
        <v>0</v>
      </c>
      <c r="E315">
        <f>IF(ISTEXT(物品!G316)=TRUE,"'"&amp;物品!G316&amp;"'",物品!G316)</f>
        <v>0</v>
      </c>
      <c r="F315">
        <f>IF(ISTEXT(物品!H316)=TRUE,"'"&amp;物品!H316&amp;"'",物品!H316)</f>
        <v>0</v>
      </c>
      <c r="G315">
        <f>IF(物品!I316="",0,"'"&amp;物品!I316&amp;"'")</f>
        <v>0</v>
      </c>
      <c r="H315">
        <f>IF(物品!R316="",0,物品!R316)</f>
        <v>0</v>
      </c>
      <c r="I315">
        <f>IF(物品!S316="",0,物品!S316)</f>
        <v>0</v>
      </c>
      <c r="J315" t="str">
        <f>IF(物品!C316="",0,""""&amp;物品!C316&amp;"""")</f>
        <v>"附魔"</v>
      </c>
      <c r="K315" t="str">
        <f>IF(物品!T316="","""""",""""&amp;物品!T316&amp;"""")</f>
        <v>""</v>
      </c>
      <c r="L315">
        <f>IF(物品!U316="",0,""""&amp;物品!U316&amp;"""")</f>
        <v>0</v>
      </c>
      <c r="M315" t="str">
        <f t="shared" si="10"/>
        <v/>
      </c>
      <c r="N315" t="str">
        <f t="shared" si="11"/>
        <v>call InitTypeIdStrings('IF06',"附魔",0,"")</v>
      </c>
    </row>
    <row r="316" spans="1:14">
      <c r="A316" t="str">
        <f>IF(物品!B317="",0,"'"&amp;物品!B317&amp;"'")</f>
        <v>'IF07'</v>
      </c>
      <c r="B316">
        <f>物品!D317</f>
        <v>0</v>
      </c>
      <c r="C316">
        <f>物品!E317</f>
        <v>0</v>
      </c>
      <c r="D316">
        <f>物品!F317</f>
        <v>0</v>
      </c>
      <c r="E316">
        <f>IF(ISTEXT(物品!G317)=TRUE,"'"&amp;物品!G317&amp;"'",物品!G317)</f>
        <v>0</v>
      </c>
      <c r="F316">
        <f>IF(ISTEXT(物品!H317)=TRUE,"'"&amp;物品!H317&amp;"'",物品!H317)</f>
        <v>0</v>
      </c>
      <c r="G316">
        <f>IF(物品!I317="",0,"'"&amp;物品!I317&amp;"'")</f>
        <v>0</v>
      </c>
      <c r="H316">
        <f>IF(物品!R317="",0,物品!R317)</f>
        <v>0</v>
      </c>
      <c r="I316">
        <f>IF(物品!S317="",0,物品!S317)</f>
        <v>0</v>
      </c>
      <c r="J316" t="str">
        <f>IF(物品!C317="",0,""""&amp;物品!C317&amp;"""")</f>
        <v>"附魔"</v>
      </c>
      <c r="K316" t="str">
        <f>IF(物品!T317="","""""",""""&amp;物品!T317&amp;"""")</f>
        <v>""</v>
      </c>
      <c r="L316">
        <f>IF(物品!U317="",0,""""&amp;物品!U317&amp;"""")</f>
        <v>0</v>
      </c>
      <c r="M316" t="str">
        <f t="shared" si="10"/>
        <v/>
      </c>
      <c r="N316" t="str">
        <f t="shared" si="11"/>
        <v>call InitTypeIdStrings('IF07',"附魔",0,"")</v>
      </c>
    </row>
    <row r="317" spans="1:14">
      <c r="A317" t="str">
        <f>IF(物品!B318="",0,"'"&amp;物品!B318&amp;"'")</f>
        <v>'IF08'</v>
      </c>
      <c r="B317">
        <f>物品!D318</f>
        <v>0</v>
      </c>
      <c r="C317">
        <f>物品!E318</f>
        <v>0</v>
      </c>
      <c r="D317">
        <f>物品!F318</f>
        <v>0</v>
      </c>
      <c r="E317">
        <f>IF(ISTEXT(物品!G318)=TRUE,"'"&amp;物品!G318&amp;"'",物品!G318)</f>
        <v>0</v>
      </c>
      <c r="F317">
        <f>IF(ISTEXT(物品!H318)=TRUE,"'"&amp;物品!H318&amp;"'",物品!H318)</f>
        <v>0</v>
      </c>
      <c r="G317">
        <f>IF(物品!I318="",0,"'"&amp;物品!I318&amp;"'")</f>
        <v>0</v>
      </c>
      <c r="H317">
        <f>IF(物品!R318="",0,物品!R318)</f>
        <v>0</v>
      </c>
      <c r="I317">
        <f>IF(物品!S318="",0,物品!S318)</f>
        <v>0</v>
      </c>
      <c r="J317" t="str">
        <f>IF(物品!C318="",0,""""&amp;物品!C318&amp;"""")</f>
        <v>"附魔"</v>
      </c>
      <c r="K317" t="str">
        <f>IF(物品!T318="","""""",""""&amp;物品!T318&amp;"""")</f>
        <v>""</v>
      </c>
      <c r="L317">
        <f>IF(物品!U318="",0,""""&amp;物品!U318&amp;"""")</f>
        <v>0</v>
      </c>
      <c r="M317" t="str">
        <f t="shared" si="10"/>
        <v/>
      </c>
      <c r="N317" t="str">
        <f t="shared" si="11"/>
        <v>call InitTypeIdStrings('IF08',"附魔",0,"")</v>
      </c>
    </row>
    <row r="318" spans="1:14">
      <c r="A318" t="str">
        <f>IF(物品!B319="",0,"'"&amp;物品!B319&amp;"'")</f>
        <v>'IF09'</v>
      </c>
      <c r="B318">
        <f>物品!D319</f>
        <v>0</v>
      </c>
      <c r="C318">
        <f>物品!E319</f>
        <v>0</v>
      </c>
      <c r="D318">
        <f>物品!F319</f>
        <v>0</v>
      </c>
      <c r="E318">
        <f>IF(ISTEXT(物品!G319)=TRUE,"'"&amp;物品!G319&amp;"'",物品!G319)</f>
        <v>0</v>
      </c>
      <c r="F318">
        <f>IF(ISTEXT(物品!H319)=TRUE,"'"&amp;物品!H319&amp;"'",物品!H319)</f>
        <v>0</v>
      </c>
      <c r="G318">
        <f>IF(物品!I319="",0,"'"&amp;物品!I319&amp;"'")</f>
        <v>0</v>
      </c>
      <c r="H318">
        <f>IF(物品!R319="",0,物品!R319)</f>
        <v>0</v>
      </c>
      <c r="I318">
        <f>IF(物品!S319="",0,物品!S319)</f>
        <v>0</v>
      </c>
      <c r="J318" t="str">
        <f>IF(物品!C319="",0,""""&amp;物品!C319&amp;"""")</f>
        <v>"附魔"</v>
      </c>
      <c r="K318" t="str">
        <f>IF(物品!T319="","""""",""""&amp;物品!T319&amp;"""")</f>
        <v>""</v>
      </c>
      <c r="L318">
        <f>IF(物品!U319="",0,""""&amp;物品!U319&amp;"""")</f>
        <v>0</v>
      </c>
      <c r="M318" t="str">
        <f t="shared" si="10"/>
        <v/>
      </c>
      <c r="N318" t="str">
        <f t="shared" si="11"/>
        <v>call InitTypeIdStrings('IF09',"附魔",0,"")</v>
      </c>
    </row>
    <row r="319" spans="1:14">
      <c r="A319" t="str">
        <f>IF(物品!B320="",0,"'"&amp;物品!B320&amp;"'")</f>
        <v>'IF10'</v>
      </c>
      <c r="B319">
        <f>物品!D320</f>
        <v>0</v>
      </c>
      <c r="C319">
        <f>物品!E320</f>
        <v>0</v>
      </c>
      <c r="D319">
        <f>物品!F320</f>
        <v>0</v>
      </c>
      <c r="E319">
        <f>IF(ISTEXT(物品!G320)=TRUE,"'"&amp;物品!G320&amp;"'",物品!G320)</f>
        <v>0</v>
      </c>
      <c r="F319">
        <f>IF(ISTEXT(物品!H320)=TRUE,"'"&amp;物品!H320&amp;"'",物品!H320)</f>
        <v>0</v>
      </c>
      <c r="G319">
        <f>IF(物品!I320="",0,"'"&amp;物品!I320&amp;"'")</f>
        <v>0</v>
      </c>
      <c r="H319">
        <f>IF(物品!R320="",0,物品!R320)</f>
        <v>0</v>
      </c>
      <c r="I319">
        <f>IF(物品!S320="",0,物品!S320)</f>
        <v>0</v>
      </c>
      <c r="J319" t="str">
        <f>IF(物品!C320="",0,""""&amp;物品!C320&amp;"""")</f>
        <v>"附魔"</v>
      </c>
      <c r="K319" t="str">
        <f>IF(物品!T320="","""""",""""&amp;物品!T320&amp;"""")</f>
        <v>""</v>
      </c>
      <c r="L319">
        <f>IF(物品!U320="",0,""""&amp;物品!U320&amp;"""")</f>
        <v>0</v>
      </c>
      <c r="M319" t="str">
        <f t="shared" si="10"/>
        <v/>
      </c>
      <c r="N319" t="str">
        <f t="shared" si="11"/>
        <v>call InitTypeIdStrings('IF10',"附魔",0,"")</v>
      </c>
    </row>
    <row r="320" spans="1:14">
      <c r="A320" t="str">
        <f>IF(物品!B321="",0,"'"&amp;物品!B321&amp;"'")</f>
        <v>'IF11'</v>
      </c>
      <c r="B320">
        <f>物品!D321</f>
        <v>0</v>
      </c>
      <c r="C320">
        <f>物品!E321</f>
        <v>0</v>
      </c>
      <c r="D320">
        <f>物品!F321</f>
        <v>0</v>
      </c>
      <c r="E320">
        <f>IF(ISTEXT(物品!G321)=TRUE,"'"&amp;物品!G321&amp;"'",物品!G321)</f>
        <v>0</v>
      </c>
      <c r="F320">
        <f>IF(ISTEXT(物品!H321)=TRUE,"'"&amp;物品!H321&amp;"'",物品!H321)</f>
        <v>0</v>
      </c>
      <c r="G320">
        <f>IF(物品!I321="",0,"'"&amp;物品!I321&amp;"'")</f>
        <v>0</v>
      </c>
      <c r="H320">
        <f>IF(物品!R321="",0,物品!R321)</f>
        <v>0</v>
      </c>
      <c r="I320">
        <f>IF(物品!S321="",0,物品!S321)</f>
        <v>0</v>
      </c>
      <c r="J320" t="str">
        <f>IF(物品!C321="",0,""""&amp;物品!C321&amp;"""")</f>
        <v>"附魔"</v>
      </c>
      <c r="K320" t="str">
        <f>IF(物品!T321="","""""",""""&amp;物品!T321&amp;"""")</f>
        <v>""</v>
      </c>
      <c r="L320">
        <f>IF(物品!U321="",0,""""&amp;物品!U321&amp;"""")</f>
        <v>0</v>
      </c>
      <c r="M320" t="str">
        <f t="shared" si="10"/>
        <v/>
      </c>
      <c r="N320" t="str">
        <f t="shared" si="11"/>
        <v>call InitTypeIdStrings('IF11',"附魔",0,"")</v>
      </c>
    </row>
    <row r="321" spans="1:14">
      <c r="A321" t="str">
        <f>IF(物品!B322="",0,"'"&amp;物品!B322&amp;"'")</f>
        <v>'IF12'</v>
      </c>
      <c r="B321">
        <f>物品!D322</f>
        <v>0</v>
      </c>
      <c r="C321">
        <f>物品!E322</f>
        <v>0</v>
      </c>
      <c r="D321">
        <f>物品!F322</f>
        <v>0</v>
      </c>
      <c r="E321">
        <f>IF(ISTEXT(物品!G322)=TRUE,"'"&amp;物品!G322&amp;"'",物品!G322)</f>
        <v>0</v>
      </c>
      <c r="F321">
        <f>IF(ISTEXT(物品!H322)=TRUE,"'"&amp;物品!H322&amp;"'",物品!H322)</f>
        <v>0</v>
      </c>
      <c r="G321">
        <f>IF(物品!I322="",0,"'"&amp;物品!I322&amp;"'")</f>
        <v>0</v>
      </c>
      <c r="H321">
        <f>IF(物品!R322="",0,物品!R322)</f>
        <v>0</v>
      </c>
      <c r="I321">
        <f>IF(物品!S322="",0,物品!S322)</f>
        <v>0</v>
      </c>
      <c r="J321" t="str">
        <f>IF(物品!C322="",0,""""&amp;物品!C322&amp;"""")</f>
        <v>"附魔"</v>
      </c>
      <c r="K321" t="str">
        <f>IF(物品!T322="","""""",""""&amp;物品!T322&amp;"""")</f>
        <v>""</v>
      </c>
      <c r="L321">
        <f>IF(物品!U322="",0,""""&amp;物品!U322&amp;"""")</f>
        <v>0</v>
      </c>
      <c r="M321" t="str">
        <f t="shared" si="10"/>
        <v/>
      </c>
      <c r="N321" t="str">
        <f t="shared" si="11"/>
        <v>call InitTypeIdStrings('IF12',"附魔",0,"")</v>
      </c>
    </row>
    <row r="322" spans="1:14">
      <c r="A322" t="str">
        <f>IF(物品!B323="",0,"'"&amp;物品!B323&amp;"'")</f>
        <v>'IF13'</v>
      </c>
      <c r="B322">
        <f>物品!D323</f>
        <v>0</v>
      </c>
      <c r="C322">
        <f>物品!E323</f>
        <v>0</v>
      </c>
      <c r="D322">
        <f>物品!F323</f>
        <v>0</v>
      </c>
      <c r="E322">
        <f>IF(ISTEXT(物品!G323)=TRUE,"'"&amp;物品!G323&amp;"'",物品!G323)</f>
        <v>0</v>
      </c>
      <c r="F322">
        <f>IF(ISTEXT(物品!H323)=TRUE,"'"&amp;物品!H323&amp;"'",物品!H323)</f>
        <v>0</v>
      </c>
      <c r="G322">
        <f>IF(物品!I323="",0,"'"&amp;物品!I323&amp;"'")</f>
        <v>0</v>
      </c>
      <c r="H322">
        <f>IF(物品!R323="",0,物品!R323)</f>
        <v>0</v>
      </c>
      <c r="I322">
        <f>IF(物品!S323="",0,物品!S323)</f>
        <v>0</v>
      </c>
      <c r="J322" t="str">
        <f>IF(物品!C323="",0,""""&amp;物品!C323&amp;"""")</f>
        <v>"附魔"</v>
      </c>
      <c r="K322" t="str">
        <f>IF(物品!T323="","""""",""""&amp;物品!T323&amp;"""")</f>
        <v>""</v>
      </c>
      <c r="L322">
        <f>IF(物品!U323="",0,""""&amp;物品!U323&amp;"""")</f>
        <v>0</v>
      </c>
      <c r="M322" t="str">
        <f t="shared" si="10"/>
        <v/>
      </c>
      <c r="N322" t="str">
        <f t="shared" si="11"/>
        <v>call InitTypeIdStrings('IF13',"附魔",0,"")</v>
      </c>
    </row>
    <row r="323" spans="1:14">
      <c r="A323" t="str">
        <f>IF(物品!B324="",0,"'"&amp;物品!B324&amp;"'")</f>
        <v>'IF14'</v>
      </c>
      <c r="B323">
        <f>物品!D324</f>
        <v>0</v>
      </c>
      <c r="C323">
        <f>物品!E324</f>
        <v>0</v>
      </c>
      <c r="D323">
        <f>物品!F324</f>
        <v>0</v>
      </c>
      <c r="E323">
        <f>IF(ISTEXT(物品!G324)=TRUE,"'"&amp;物品!G324&amp;"'",物品!G324)</f>
        <v>0</v>
      </c>
      <c r="F323">
        <f>IF(ISTEXT(物品!H324)=TRUE,"'"&amp;物品!H324&amp;"'",物品!H324)</f>
        <v>0</v>
      </c>
      <c r="G323">
        <f>IF(物品!I324="",0,"'"&amp;物品!I324&amp;"'")</f>
        <v>0</v>
      </c>
      <c r="H323">
        <f>IF(物品!R324="",0,物品!R324)</f>
        <v>0</v>
      </c>
      <c r="I323">
        <f>IF(物品!S324="",0,物品!S324)</f>
        <v>0</v>
      </c>
      <c r="J323" t="str">
        <f>IF(物品!C324="",0,""""&amp;物品!C324&amp;"""")</f>
        <v>"附魔"</v>
      </c>
      <c r="K323" t="str">
        <f>IF(物品!T324="","""""",""""&amp;物品!T324&amp;"""")</f>
        <v>""</v>
      </c>
      <c r="L323">
        <f>IF(物品!U324="",0,""""&amp;物品!U324&amp;"""")</f>
        <v>0</v>
      </c>
      <c r="M323" t="str">
        <f t="shared" si="10"/>
        <v/>
      </c>
      <c r="N323" t="str">
        <f t="shared" si="11"/>
        <v>call InitTypeIdStrings('IF14',"附魔",0,"")</v>
      </c>
    </row>
    <row r="324" spans="1:14">
      <c r="A324" t="str">
        <f>IF(物品!B325="",0,"'"&amp;物品!B325&amp;"'")</f>
        <v>'IF15'</v>
      </c>
      <c r="B324">
        <f>物品!D325</f>
        <v>0</v>
      </c>
      <c r="C324">
        <f>物品!E325</f>
        <v>0</v>
      </c>
      <c r="D324">
        <f>物品!F325</f>
        <v>0</v>
      </c>
      <c r="E324">
        <f>IF(ISTEXT(物品!G325)=TRUE,"'"&amp;物品!G325&amp;"'",物品!G325)</f>
        <v>0</v>
      </c>
      <c r="F324">
        <f>IF(ISTEXT(物品!H325)=TRUE,"'"&amp;物品!H325&amp;"'",物品!H325)</f>
        <v>0</v>
      </c>
      <c r="G324">
        <f>IF(物品!I325="",0,"'"&amp;物品!I325&amp;"'")</f>
        <v>0</v>
      </c>
      <c r="H324">
        <f>IF(物品!R325="",0,物品!R325)</f>
        <v>0</v>
      </c>
      <c r="I324">
        <f>IF(物品!S325="",0,物品!S325)</f>
        <v>0</v>
      </c>
      <c r="J324" t="str">
        <f>IF(物品!C325="",0,""""&amp;物品!C325&amp;"""")</f>
        <v>"附魔"</v>
      </c>
      <c r="K324" t="str">
        <f>IF(物品!T325="","""""",""""&amp;物品!T325&amp;"""")</f>
        <v>""</v>
      </c>
      <c r="L324">
        <f>IF(物品!U325="",0,""""&amp;物品!U325&amp;"""")</f>
        <v>0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InitTypeIdStrings('IF15',"附魔",0,"")</v>
      </c>
    </row>
    <row r="325" spans="1:14">
      <c r="A325" t="str">
        <f>IF(物品!B326="",0,"'"&amp;物品!B326&amp;"'")</f>
        <v>'IF16'</v>
      </c>
      <c r="B325">
        <f>物品!D326</f>
        <v>0</v>
      </c>
      <c r="C325">
        <f>物品!E326</f>
        <v>0</v>
      </c>
      <c r="D325">
        <f>物品!F326</f>
        <v>0</v>
      </c>
      <c r="E325">
        <f>IF(ISTEXT(物品!G326)=TRUE,"'"&amp;物品!G326&amp;"'",物品!G326)</f>
        <v>0</v>
      </c>
      <c r="F325">
        <f>IF(ISTEXT(物品!H326)=TRUE,"'"&amp;物品!H326&amp;"'",物品!H326)</f>
        <v>0</v>
      </c>
      <c r="G325">
        <f>IF(物品!I326="",0,"'"&amp;物品!I326&amp;"'")</f>
        <v>0</v>
      </c>
      <c r="H325">
        <f>IF(物品!R326="",0,物品!R326)</f>
        <v>0</v>
      </c>
      <c r="I325">
        <f>IF(物品!S326="",0,物品!S326)</f>
        <v>0</v>
      </c>
      <c r="J325" t="str">
        <f>IF(物品!C326="",0,""""&amp;物品!C326&amp;"""")</f>
        <v>"附魔"</v>
      </c>
      <c r="K325" t="str">
        <f>IF(物品!T326="","""""",""""&amp;物品!T326&amp;"""")</f>
        <v>""</v>
      </c>
      <c r="L325">
        <f>IF(物品!U326="",0,""""&amp;物品!U326&amp;"""")</f>
        <v>0</v>
      </c>
      <c r="M325" t="str">
        <f t="shared" si="12"/>
        <v/>
      </c>
      <c r="N325" t="str">
        <f t="shared" si="13"/>
        <v>call InitTypeIdStrings('IF16',"附魔",0,"")</v>
      </c>
    </row>
    <row r="326" spans="1:14">
      <c r="A326" t="str">
        <f>IF(物品!B327="",0,"'"&amp;物品!B327&amp;"'")</f>
        <v>'IF17'</v>
      </c>
      <c r="B326">
        <f>物品!D327</f>
        <v>0</v>
      </c>
      <c r="C326">
        <f>物品!E327</f>
        <v>0</v>
      </c>
      <c r="D326">
        <f>物品!F327</f>
        <v>0</v>
      </c>
      <c r="E326">
        <f>IF(ISTEXT(物品!G327)=TRUE,"'"&amp;物品!G327&amp;"'",物品!G327)</f>
        <v>0</v>
      </c>
      <c r="F326">
        <f>IF(ISTEXT(物品!H327)=TRUE,"'"&amp;物品!H327&amp;"'",物品!H327)</f>
        <v>0</v>
      </c>
      <c r="G326">
        <f>IF(物品!I327="",0,"'"&amp;物品!I327&amp;"'")</f>
        <v>0</v>
      </c>
      <c r="H326">
        <f>IF(物品!R327="",0,物品!R327)</f>
        <v>0</v>
      </c>
      <c r="I326">
        <f>IF(物品!S327="",0,物品!S327)</f>
        <v>0</v>
      </c>
      <c r="J326" t="str">
        <f>IF(物品!C327="",0,""""&amp;物品!C327&amp;"""")</f>
        <v>"附魔"</v>
      </c>
      <c r="K326" t="str">
        <f>IF(物品!T327="","""""",""""&amp;物品!T327&amp;"""")</f>
        <v>""</v>
      </c>
      <c r="L326">
        <f>IF(物品!U327="",0,""""&amp;物品!U327&amp;"""")</f>
        <v>0</v>
      </c>
      <c r="M326" t="str">
        <f t="shared" si="12"/>
        <v/>
      </c>
      <c r="N326" t="str">
        <f t="shared" si="13"/>
        <v>call InitTypeIdStrings('IF17',"附魔",0,"")</v>
      </c>
    </row>
    <row r="327" spans="1:14">
      <c r="A327" t="str">
        <f>IF(物品!B328="",0,"'"&amp;物品!B328&amp;"'")</f>
        <v>'IF18'</v>
      </c>
      <c r="B327">
        <f>物品!D328</f>
        <v>0</v>
      </c>
      <c r="C327">
        <f>物品!E328</f>
        <v>0</v>
      </c>
      <c r="D327">
        <f>物品!F328</f>
        <v>0</v>
      </c>
      <c r="E327">
        <f>IF(ISTEXT(物品!G328)=TRUE,"'"&amp;物品!G328&amp;"'",物品!G328)</f>
        <v>0</v>
      </c>
      <c r="F327">
        <f>IF(ISTEXT(物品!H328)=TRUE,"'"&amp;物品!H328&amp;"'",物品!H328)</f>
        <v>0</v>
      </c>
      <c r="G327">
        <f>IF(物品!I328="",0,"'"&amp;物品!I328&amp;"'")</f>
        <v>0</v>
      </c>
      <c r="H327">
        <f>IF(物品!R328="",0,物品!R328)</f>
        <v>0</v>
      </c>
      <c r="I327">
        <f>IF(物品!S328="",0,物品!S328)</f>
        <v>0</v>
      </c>
      <c r="J327" t="str">
        <f>IF(物品!C328="",0,""""&amp;物品!C328&amp;"""")</f>
        <v>"附魔"</v>
      </c>
      <c r="K327" t="str">
        <f>IF(物品!T328="","""""",""""&amp;物品!T328&amp;"""")</f>
        <v>""</v>
      </c>
      <c r="L327">
        <f>IF(物品!U328="",0,""""&amp;物品!U328&amp;"""")</f>
        <v>0</v>
      </c>
      <c r="M327" t="str">
        <f t="shared" si="12"/>
        <v/>
      </c>
      <c r="N327" t="str">
        <f t="shared" si="13"/>
        <v>call InitTypeIdStrings('IF18',"附魔",0,"")</v>
      </c>
    </row>
    <row r="328" spans="1:14">
      <c r="A328" t="str">
        <f>IF(物品!B329="",0,"'"&amp;物品!B329&amp;"'")</f>
        <v>'IF19'</v>
      </c>
      <c r="B328">
        <f>物品!D329</f>
        <v>0</v>
      </c>
      <c r="C328">
        <f>物品!E329</f>
        <v>0</v>
      </c>
      <c r="D328">
        <f>物品!F329</f>
        <v>0</v>
      </c>
      <c r="E328">
        <f>IF(ISTEXT(物品!G329)=TRUE,"'"&amp;物品!G329&amp;"'",物品!G329)</f>
        <v>0</v>
      </c>
      <c r="F328">
        <f>IF(ISTEXT(物品!H329)=TRUE,"'"&amp;物品!H329&amp;"'",物品!H329)</f>
        <v>0</v>
      </c>
      <c r="G328">
        <f>IF(物品!I329="",0,"'"&amp;物品!I329&amp;"'")</f>
        <v>0</v>
      </c>
      <c r="H328">
        <f>IF(物品!R329="",0,物品!R329)</f>
        <v>0</v>
      </c>
      <c r="I328">
        <f>IF(物品!S329="",0,物品!S329)</f>
        <v>0</v>
      </c>
      <c r="J328" t="str">
        <f>IF(物品!C329="",0,""""&amp;物品!C329&amp;"""")</f>
        <v>"附魔"</v>
      </c>
      <c r="K328" t="str">
        <f>IF(物品!T329="","""""",""""&amp;物品!T329&amp;"""")</f>
        <v>""</v>
      </c>
      <c r="L328">
        <f>IF(物品!U329="",0,""""&amp;物品!U329&amp;"""")</f>
        <v>0</v>
      </c>
      <c r="M328" t="str">
        <f t="shared" si="12"/>
        <v/>
      </c>
      <c r="N328" t="str">
        <f t="shared" si="13"/>
        <v>call InitTypeIdStrings('IF19',"附魔",0,"")</v>
      </c>
    </row>
    <row r="329" spans="1:14">
      <c r="A329" t="str">
        <f>IF(物品!B330="",0,"'"&amp;物品!B330&amp;"'")</f>
        <v>'IF20'</v>
      </c>
      <c r="B329">
        <f>物品!D330</f>
        <v>0</v>
      </c>
      <c r="C329">
        <f>物品!E330</f>
        <v>0</v>
      </c>
      <c r="D329">
        <f>物品!F330</f>
        <v>0</v>
      </c>
      <c r="E329">
        <f>IF(ISTEXT(物品!G330)=TRUE,"'"&amp;物品!G330&amp;"'",物品!G330)</f>
        <v>0</v>
      </c>
      <c r="F329">
        <f>IF(ISTEXT(物品!H330)=TRUE,"'"&amp;物品!H330&amp;"'",物品!H330)</f>
        <v>0</v>
      </c>
      <c r="G329">
        <f>IF(物品!I330="",0,"'"&amp;物品!I330&amp;"'")</f>
        <v>0</v>
      </c>
      <c r="H329">
        <f>IF(物品!R330="",0,物品!R330)</f>
        <v>0</v>
      </c>
      <c r="I329">
        <f>IF(物品!S330="",0,物品!S330)</f>
        <v>0</v>
      </c>
      <c r="J329" t="str">
        <f>IF(物品!C330="",0,""""&amp;物品!C330&amp;"""")</f>
        <v>"附魔"</v>
      </c>
      <c r="K329" t="str">
        <f>IF(物品!T330="","""""",""""&amp;物品!T330&amp;"""")</f>
        <v>""</v>
      </c>
      <c r="L329">
        <f>IF(物品!U330="",0,""""&amp;物品!U330&amp;"""")</f>
        <v>0</v>
      </c>
      <c r="M329" t="str">
        <f t="shared" si="12"/>
        <v/>
      </c>
      <c r="N329" t="str">
        <f t="shared" si="13"/>
        <v>call InitTypeIdStrings('IF20',"附魔",0,"")</v>
      </c>
    </row>
    <row r="330" spans="1:14">
      <c r="A330" t="str">
        <f>IF(物品!B331="",0,"'"&amp;物品!B331&amp;"'")</f>
        <v>'IF21'</v>
      </c>
      <c r="B330">
        <f>物品!D331</f>
        <v>0</v>
      </c>
      <c r="C330">
        <f>物品!E331</f>
        <v>0</v>
      </c>
      <c r="D330">
        <f>物品!F331</f>
        <v>0</v>
      </c>
      <c r="E330">
        <f>IF(ISTEXT(物品!G331)=TRUE,"'"&amp;物品!G331&amp;"'",物品!G331)</f>
        <v>0</v>
      </c>
      <c r="F330">
        <f>IF(ISTEXT(物品!H331)=TRUE,"'"&amp;物品!H331&amp;"'",物品!H331)</f>
        <v>0</v>
      </c>
      <c r="G330">
        <f>IF(物品!I331="",0,"'"&amp;物品!I331&amp;"'")</f>
        <v>0</v>
      </c>
      <c r="H330">
        <f>IF(物品!R331="",0,物品!R331)</f>
        <v>0</v>
      </c>
      <c r="I330">
        <f>IF(物品!S331="",0,物品!S331)</f>
        <v>0</v>
      </c>
      <c r="J330" t="str">
        <f>IF(物品!C331="",0,""""&amp;物品!C331&amp;"""")</f>
        <v>"附魔"</v>
      </c>
      <c r="K330" t="str">
        <f>IF(物品!T331="","""""",""""&amp;物品!T331&amp;"""")</f>
        <v>""</v>
      </c>
      <c r="L330">
        <f>IF(物品!U331="",0,""""&amp;物品!U331&amp;"""")</f>
        <v>0</v>
      </c>
      <c r="M330" t="str">
        <f t="shared" si="12"/>
        <v/>
      </c>
      <c r="N330" t="str">
        <f t="shared" si="13"/>
        <v>call InitTypeIdStrings('IF21',"附魔",0,"")</v>
      </c>
    </row>
    <row r="331" spans="1:14">
      <c r="A331" t="str">
        <f>IF(物品!B332="",0,"'"&amp;物品!B332&amp;"'")</f>
        <v>'IF22'</v>
      </c>
      <c r="B331">
        <f>物品!D332</f>
        <v>0</v>
      </c>
      <c r="C331">
        <f>物品!E332</f>
        <v>0</v>
      </c>
      <c r="D331">
        <f>物品!F332</f>
        <v>0</v>
      </c>
      <c r="E331">
        <f>IF(ISTEXT(物品!G332)=TRUE,"'"&amp;物品!G332&amp;"'",物品!G332)</f>
        <v>0</v>
      </c>
      <c r="F331">
        <f>IF(ISTEXT(物品!H332)=TRUE,"'"&amp;物品!H332&amp;"'",物品!H332)</f>
        <v>0</v>
      </c>
      <c r="G331">
        <f>IF(物品!I332="",0,"'"&amp;物品!I332&amp;"'")</f>
        <v>0</v>
      </c>
      <c r="H331">
        <f>IF(物品!R332="",0,物品!R332)</f>
        <v>0</v>
      </c>
      <c r="I331">
        <f>IF(物品!S332="",0,物品!S332)</f>
        <v>0</v>
      </c>
      <c r="J331" t="str">
        <f>IF(物品!C332="",0,""""&amp;物品!C332&amp;"""")</f>
        <v>"附魔"</v>
      </c>
      <c r="K331" t="str">
        <f>IF(物品!T332="","""""",""""&amp;物品!T332&amp;"""")</f>
        <v>""</v>
      </c>
      <c r="L331">
        <f>IF(物品!U332="",0,""""&amp;物品!U332&amp;"""")</f>
        <v>0</v>
      </c>
      <c r="M331" t="str">
        <f t="shared" si="12"/>
        <v/>
      </c>
      <c r="N331" t="str">
        <f t="shared" si="13"/>
        <v>call InitTypeIdStrings('IF22',"附魔",0,"")</v>
      </c>
    </row>
    <row r="332" spans="1:14">
      <c r="A332" t="str">
        <f>IF(物品!B333="",0,"'"&amp;物品!B333&amp;"'")</f>
        <v>'IF23'</v>
      </c>
      <c r="B332">
        <f>物品!D333</f>
        <v>0</v>
      </c>
      <c r="C332">
        <f>物品!E333</f>
        <v>0</v>
      </c>
      <c r="D332">
        <f>物品!F333</f>
        <v>0</v>
      </c>
      <c r="E332">
        <f>IF(ISTEXT(物品!G333)=TRUE,"'"&amp;物品!G333&amp;"'",物品!G333)</f>
        <v>0</v>
      </c>
      <c r="F332">
        <f>IF(ISTEXT(物品!H333)=TRUE,"'"&amp;物品!H333&amp;"'",物品!H333)</f>
        <v>0</v>
      </c>
      <c r="G332">
        <f>IF(物品!I333="",0,"'"&amp;物品!I333&amp;"'")</f>
        <v>0</v>
      </c>
      <c r="H332">
        <f>IF(物品!R333="",0,物品!R333)</f>
        <v>0</v>
      </c>
      <c r="I332">
        <f>IF(物品!S333="",0,物品!S333)</f>
        <v>0</v>
      </c>
      <c r="J332" t="str">
        <f>IF(物品!C333="",0,""""&amp;物品!C333&amp;"""")</f>
        <v>"附魔"</v>
      </c>
      <c r="K332" t="str">
        <f>IF(物品!T333="","""""",""""&amp;物品!T333&amp;"""")</f>
        <v>""</v>
      </c>
      <c r="L332">
        <f>IF(物品!U333="",0,""""&amp;物品!U333&amp;"""")</f>
        <v>0</v>
      </c>
      <c r="M332" t="str">
        <f t="shared" si="12"/>
        <v/>
      </c>
      <c r="N332" t="str">
        <f t="shared" si="13"/>
        <v>call InitTypeIdStrings('IF23',"附魔",0,"")</v>
      </c>
    </row>
    <row r="333" spans="1:14">
      <c r="A333" t="str">
        <f>IF(物品!B334="",0,"'"&amp;物品!B334&amp;"'")</f>
        <v>'IF24'</v>
      </c>
      <c r="B333">
        <f>物品!D334</f>
        <v>0</v>
      </c>
      <c r="C333">
        <f>物品!E334</f>
        <v>0</v>
      </c>
      <c r="D333">
        <f>物品!F334</f>
        <v>0</v>
      </c>
      <c r="E333">
        <f>IF(ISTEXT(物品!G334)=TRUE,"'"&amp;物品!G334&amp;"'",物品!G334)</f>
        <v>0</v>
      </c>
      <c r="F333">
        <f>IF(ISTEXT(物品!H334)=TRUE,"'"&amp;物品!H334&amp;"'",物品!H334)</f>
        <v>0</v>
      </c>
      <c r="G333">
        <f>IF(物品!I334="",0,"'"&amp;物品!I334&amp;"'")</f>
        <v>0</v>
      </c>
      <c r="H333">
        <f>IF(物品!R334="",0,物品!R334)</f>
        <v>0</v>
      </c>
      <c r="I333">
        <f>IF(物品!S334="",0,物品!S334)</f>
        <v>0</v>
      </c>
      <c r="J333" t="str">
        <f>IF(物品!C334="",0,""""&amp;物品!C334&amp;"""")</f>
        <v>"附魔"</v>
      </c>
      <c r="K333" t="str">
        <f>IF(物品!T334="","""""",""""&amp;物品!T334&amp;"""")</f>
        <v>""</v>
      </c>
      <c r="L333">
        <f>IF(物品!U334="",0,""""&amp;物品!U334&amp;"""")</f>
        <v>0</v>
      </c>
      <c r="M333" t="str">
        <f t="shared" si="12"/>
        <v/>
      </c>
      <c r="N333" t="str">
        <f t="shared" si="13"/>
        <v>call InitTypeIdStrings('IF24',"附魔",0,"")</v>
      </c>
    </row>
    <row r="334" spans="1:14">
      <c r="A334" t="str">
        <f>IF(物品!B335="",0,"'"&amp;物品!B335&amp;"'")</f>
        <v>'IF25'</v>
      </c>
      <c r="B334">
        <f>物品!D335</f>
        <v>0</v>
      </c>
      <c r="C334">
        <f>物品!E335</f>
        <v>0</v>
      </c>
      <c r="D334">
        <f>物品!F335</f>
        <v>0</v>
      </c>
      <c r="E334">
        <f>IF(ISTEXT(物品!G335)=TRUE,"'"&amp;物品!G335&amp;"'",物品!G335)</f>
        <v>0</v>
      </c>
      <c r="F334">
        <f>IF(ISTEXT(物品!H335)=TRUE,"'"&amp;物品!H335&amp;"'",物品!H335)</f>
        <v>0</v>
      </c>
      <c r="G334">
        <f>IF(物品!I335="",0,"'"&amp;物品!I335&amp;"'")</f>
        <v>0</v>
      </c>
      <c r="H334">
        <f>IF(物品!R335="",0,物品!R335)</f>
        <v>0</v>
      </c>
      <c r="I334">
        <f>IF(物品!S335="",0,物品!S335)</f>
        <v>0</v>
      </c>
      <c r="J334" t="str">
        <f>IF(物品!C335="",0,""""&amp;物品!C335&amp;"""")</f>
        <v>"附魔"</v>
      </c>
      <c r="K334" t="str">
        <f>IF(物品!T335="","""""",""""&amp;物品!T335&amp;"""")</f>
        <v>""</v>
      </c>
      <c r="L334">
        <f>IF(物品!U335="",0,""""&amp;物品!U335&amp;"""")</f>
        <v>0</v>
      </c>
      <c r="M334" t="str">
        <f t="shared" si="12"/>
        <v/>
      </c>
      <c r="N334" t="str">
        <f t="shared" si="13"/>
        <v>call InitTypeIdStrings('IF25',"附魔",0,"")</v>
      </c>
    </row>
    <row r="335" spans="1:14">
      <c r="A335" t="str">
        <f>IF(物品!B336="",0,"'"&amp;物品!B336&amp;"'")</f>
        <v>'IF26'</v>
      </c>
      <c r="B335">
        <f>物品!D336</f>
        <v>0</v>
      </c>
      <c r="C335">
        <f>物品!E336</f>
        <v>0</v>
      </c>
      <c r="D335">
        <f>物品!F336</f>
        <v>0</v>
      </c>
      <c r="E335">
        <f>IF(ISTEXT(物品!G336)=TRUE,"'"&amp;物品!G336&amp;"'",物品!G336)</f>
        <v>0</v>
      </c>
      <c r="F335">
        <f>IF(ISTEXT(物品!H336)=TRUE,"'"&amp;物品!H336&amp;"'",物品!H336)</f>
        <v>0</v>
      </c>
      <c r="G335">
        <f>IF(物品!I336="",0,"'"&amp;物品!I336&amp;"'")</f>
        <v>0</v>
      </c>
      <c r="H335">
        <f>IF(物品!R336="",0,物品!R336)</f>
        <v>0</v>
      </c>
      <c r="I335">
        <f>IF(物品!S336="",0,物品!S336)</f>
        <v>0</v>
      </c>
      <c r="J335" t="str">
        <f>IF(物品!C336="",0,""""&amp;物品!C336&amp;"""")</f>
        <v>"附魔"</v>
      </c>
      <c r="K335" t="str">
        <f>IF(物品!T336="","""""",""""&amp;物品!T336&amp;"""")</f>
        <v>""</v>
      </c>
      <c r="L335">
        <f>IF(物品!U336="",0,""""&amp;物品!U336&amp;"""")</f>
        <v>0</v>
      </c>
      <c r="M335" t="str">
        <f t="shared" si="12"/>
        <v/>
      </c>
      <c r="N335" t="str">
        <f t="shared" si="13"/>
        <v>call InitTypeIdStrings('IF26',"附魔",0,"")</v>
      </c>
    </row>
    <row r="336" spans="1:14">
      <c r="A336" t="str">
        <f>IF(物品!B337="",0,"'"&amp;物品!B337&amp;"'")</f>
        <v>'IF27'</v>
      </c>
      <c r="B336">
        <f>物品!D337</f>
        <v>0</v>
      </c>
      <c r="C336">
        <f>物品!E337</f>
        <v>0</v>
      </c>
      <c r="D336">
        <f>物品!F337</f>
        <v>0</v>
      </c>
      <c r="E336">
        <f>IF(ISTEXT(物品!G337)=TRUE,"'"&amp;物品!G337&amp;"'",物品!G337)</f>
        <v>0</v>
      </c>
      <c r="F336">
        <f>IF(ISTEXT(物品!H337)=TRUE,"'"&amp;物品!H337&amp;"'",物品!H337)</f>
        <v>0</v>
      </c>
      <c r="G336">
        <f>IF(物品!I337="",0,"'"&amp;物品!I337&amp;"'")</f>
        <v>0</v>
      </c>
      <c r="H336">
        <f>IF(物品!R337="",0,物品!R337)</f>
        <v>0</v>
      </c>
      <c r="I336">
        <f>IF(物品!S337="",0,物品!S337)</f>
        <v>0</v>
      </c>
      <c r="J336" t="str">
        <f>IF(物品!C337="",0,""""&amp;物品!C337&amp;"""")</f>
        <v>"附魔"</v>
      </c>
      <c r="K336" t="str">
        <f>IF(物品!T337="","""""",""""&amp;物品!T337&amp;"""")</f>
        <v>""</v>
      </c>
      <c r="L336">
        <f>IF(物品!U337="",0,""""&amp;物品!U337&amp;"""")</f>
        <v>0</v>
      </c>
      <c r="M336" t="str">
        <f t="shared" si="12"/>
        <v/>
      </c>
      <c r="N336" t="str">
        <f t="shared" si="13"/>
        <v>call InitTypeIdStrings('IF27',"附魔",0,"")</v>
      </c>
    </row>
    <row r="337" spans="1:14">
      <c r="A337" t="str">
        <f>IF(物品!B338="",0,"'"&amp;物品!B338&amp;"'")</f>
        <v>'IF28'</v>
      </c>
      <c r="B337">
        <f>物品!D338</f>
        <v>0</v>
      </c>
      <c r="C337">
        <f>物品!E338</f>
        <v>0</v>
      </c>
      <c r="D337">
        <f>物品!F338</f>
        <v>0</v>
      </c>
      <c r="E337">
        <f>IF(ISTEXT(物品!G338)=TRUE,"'"&amp;物品!G338&amp;"'",物品!G338)</f>
        <v>0</v>
      </c>
      <c r="F337">
        <f>IF(ISTEXT(物品!H338)=TRUE,"'"&amp;物品!H338&amp;"'",物品!H338)</f>
        <v>0</v>
      </c>
      <c r="G337">
        <f>IF(物品!I338="",0,"'"&amp;物品!I338&amp;"'")</f>
        <v>0</v>
      </c>
      <c r="H337">
        <f>IF(物品!R338="",0,物品!R338)</f>
        <v>0</v>
      </c>
      <c r="I337">
        <f>IF(物品!S338="",0,物品!S338)</f>
        <v>0</v>
      </c>
      <c r="J337" t="str">
        <f>IF(物品!C338="",0,""""&amp;物品!C338&amp;"""")</f>
        <v>"附魔"</v>
      </c>
      <c r="K337" t="str">
        <f>IF(物品!T338="","""""",""""&amp;物品!T338&amp;"""")</f>
        <v>""</v>
      </c>
      <c r="L337">
        <f>IF(物品!U338="",0,""""&amp;物品!U338&amp;"""")</f>
        <v>0</v>
      </c>
      <c r="M337" t="str">
        <f t="shared" si="12"/>
        <v/>
      </c>
      <c r="N337" t="str">
        <f t="shared" si="13"/>
        <v>call InitTypeIdStrings('IF28',"附魔",0,"")</v>
      </c>
    </row>
    <row r="338" spans="1:14">
      <c r="A338" t="str">
        <f>IF(物品!B339="",0,"'"&amp;物品!B339&amp;"'")</f>
        <v>'IF29'</v>
      </c>
      <c r="B338">
        <f>物品!D339</f>
        <v>0</v>
      </c>
      <c r="C338">
        <f>物品!E339</f>
        <v>0</v>
      </c>
      <c r="D338">
        <f>物品!F339</f>
        <v>0</v>
      </c>
      <c r="E338">
        <f>IF(ISTEXT(物品!G339)=TRUE,"'"&amp;物品!G339&amp;"'",物品!G339)</f>
        <v>0</v>
      </c>
      <c r="F338">
        <f>IF(ISTEXT(物品!H339)=TRUE,"'"&amp;物品!H339&amp;"'",物品!H339)</f>
        <v>0</v>
      </c>
      <c r="G338">
        <f>IF(物品!I339="",0,"'"&amp;物品!I339&amp;"'")</f>
        <v>0</v>
      </c>
      <c r="H338">
        <f>IF(物品!R339="",0,物品!R339)</f>
        <v>0</v>
      </c>
      <c r="I338">
        <f>IF(物品!S339="",0,物品!S339)</f>
        <v>0</v>
      </c>
      <c r="J338" t="str">
        <f>IF(物品!C339="",0,""""&amp;物品!C339&amp;"""")</f>
        <v>"附魔"</v>
      </c>
      <c r="K338" t="str">
        <f>IF(物品!T339="","""""",""""&amp;物品!T339&amp;"""")</f>
        <v>""</v>
      </c>
      <c r="L338">
        <f>IF(物品!U339="",0,""""&amp;物品!U339&amp;"""")</f>
        <v>0</v>
      </c>
      <c r="M338" t="str">
        <f t="shared" si="12"/>
        <v/>
      </c>
      <c r="N338" t="str">
        <f t="shared" si="13"/>
        <v>call InitTypeIdStrings('IF29',"附魔",0,"")</v>
      </c>
    </row>
    <row r="339" spans="1:14">
      <c r="A339" t="str">
        <f>IF(物品!B340="",0,"'"&amp;物品!B340&amp;"'")</f>
        <v>'IF30'</v>
      </c>
      <c r="B339">
        <f>物品!D340</f>
        <v>0</v>
      </c>
      <c r="C339">
        <f>物品!E340</f>
        <v>0</v>
      </c>
      <c r="D339">
        <f>物品!F340</f>
        <v>0</v>
      </c>
      <c r="E339">
        <f>IF(ISTEXT(物品!G340)=TRUE,"'"&amp;物品!G340&amp;"'",物品!G340)</f>
        <v>0</v>
      </c>
      <c r="F339">
        <f>IF(ISTEXT(物品!H340)=TRUE,"'"&amp;物品!H340&amp;"'",物品!H340)</f>
        <v>0</v>
      </c>
      <c r="G339">
        <f>IF(物品!I340="",0,"'"&amp;物品!I340&amp;"'")</f>
        <v>0</v>
      </c>
      <c r="H339">
        <f>IF(物品!R340="",0,物品!R340)</f>
        <v>0</v>
      </c>
      <c r="I339">
        <f>IF(物品!S340="",0,物品!S340)</f>
        <v>0</v>
      </c>
      <c r="J339" t="str">
        <f>IF(物品!C340="",0,""""&amp;物品!C340&amp;"""")</f>
        <v>"附魔"</v>
      </c>
      <c r="K339" t="str">
        <f>IF(物品!T340="","""""",""""&amp;物品!T340&amp;"""")</f>
        <v>""</v>
      </c>
      <c r="L339">
        <f>IF(物品!U340="",0,""""&amp;物品!U340&amp;"""")</f>
        <v>0</v>
      </c>
      <c r="M339" t="str">
        <f t="shared" si="12"/>
        <v/>
      </c>
      <c r="N339" t="str">
        <f t="shared" si="13"/>
        <v>call InitTypeIdStrings('IF30',"附魔",0,"")</v>
      </c>
    </row>
    <row r="340" spans="1:14">
      <c r="A340" t="str">
        <f>IF(物品!B341="",0,"'"&amp;物品!B341&amp;"'")</f>
        <v>'IF31'</v>
      </c>
      <c r="B340">
        <f>物品!D341</f>
        <v>0</v>
      </c>
      <c r="C340">
        <f>物品!E341</f>
        <v>0</v>
      </c>
      <c r="D340">
        <f>物品!F341</f>
        <v>0</v>
      </c>
      <c r="E340">
        <f>IF(ISTEXT(物品!G341)=TRUE,"'"&amp;物品!G341&amp;"'",物品!G341)</f>
        <v>0</v>
      </c>
      <c r="F340">
        <f>IF(ISTEXT(物品!H341)=TRUE,"'"&amp;物品!H341&amp;"'",物品!H341)</f>
        <v>0</v>
      </c>
      <c r="G340">
        <f>IF(物品!I341="",0,"'"&amp;物品!I341&amp;"'")</f>
        <v>0</v>
      </c>
      <c r="H340">
        <f>IF(物品!R341="",0,物品!R341)</f>
        <v>0</v>
      </c>
      <c r="I340">
        <f>IF(物品!S341="",0,物品!S341)</f>
        <v>0</v>
      </c>
      <c r="J340" t="str">
        <f>IF(物品!C341="",0,""""&amp;物品!C341&amp;"""")</f>
        <v>"附魔"</v>
      </c>
      <c r="K340" t="str">
        <f>IF(物品!T341="","""""",""""&amp;物品!T341&amp;"""")</f>
        <v>""</v>
      </c>
      <c r="L340">
        <f>IF(物品!U341="",0,""""&amp;物品!U341&amp;"""")</f>
        <v>0</v>
      </c>
      <c r="M340" t="str">
        <f t="shared" si="12"/>
        <v/>
      </c>
      <c r="N340" t="str">
        <f t="shared" si="13"/>
        <v>call InitTypeIdStrings('IF31',"附魔",0,"")</v>
      </c>
    </row>
    <row r="341" spans="1:14">
      <c r="A341" t="str">
        <f>IF(物品!B342="",0,"'"&amp;物品!B342&amp;"'")</f>
        <v>'IF32'</v>
      </c>
      <c r="B341">
        <f>物品!D342</f>
        <v>0</v>
      </c>
      <c r="C341">
        <f>物品!E342</f>
        <v>0</v>
      </c>
      <c r="D341">
        <f>物品!F342</f>
        <v>0</v>
      </c>
      <c r="E341">
        <f>IF(ISTEXT(物品!G342)=TRUE,"'"&amp;物品!G342&amp;"'",物品!G342)</f>
        <v>0</v>
      </c>
      <c r="F341">
        <f>IF(ISTEXT(物品!H342)=TRUE,"'"&amp;物品!H342&amp;"'",物品!H342)</f>
        <v>0</v>
      </c>
      <c r="G341">
        <f>IF(物品!I342="",0,"'"&amp;物品!I342&amp;"'")</f>
        <v>0</v>
      </c>
      <c r="H341">
        <f>IF(物品!R342="",0,物品!R342)</f>
        <v>0</v>
      </c>
      <c r="I341">
        <f>IF(物品!S342="",0,物品!S342)</f>
        <v>0</v>
      </c>
      <c r="J341" t="str">
        <f>IF(物品!C342="",0,""""&amp;物品!C342&amp;"""")</f>
        <v>"附魔"</v>
      </c>
      <c r="K341" t="str">
        <f>IF(物品!T342="","""""",""""&amp;物品!T342&amp;"""")</f>
        <v>""</v>
      </c>
      <c r="L341">
        <f>IF(物品!U342="",0,""""&amp;物品!U342&amp;"""")</f>
        <v>0</v>
      </c>
      <c r="M341" t="str">
        <f t="shared" si="12"/>
        <v/>
      </c>
      <c r="N341" t="str">
        <f t="shared" si="13"/>
        <v>call InitTypeIdStrings('IF32',"附魔",0,"")</v>
      </c>
    </row>
    <row r="342" spans="1:14">
      <c r="A342" t="str">
        <f>IF(物品!B343="",0,"'"&amp;物品!B343&amp;"'")</f>
        <v>'IC00'</v>
      </c>
      <c r="B342">
        <f>物品!D343</f>
        <v>0</v>
      </c>
      <c r="C342">
        <f>物品!E343</f>
        <v>0</v>
      </c>
      <c r="D342">
        <f>物品!F343</f>
        <v>0</v>
      </c>
      <c r="E342">
        <f>IF(ISTEXT(物品!G343)=TRUE,"'"&amp;物品!G343&amp;"'",物品!G343)</f>
        <v>0</v>
      </c>
      <c r="F342">
        <f>IF(ISTEXT(物品!H343)=TRUE,"'"&amp;物品!H343&amp;"'",物品!H343)</f>
        <v>0</v>
      </c>
      <c r="G342">
        <f>IF(物品!I343="",0,"'"&amp;物品!I343&amp;"'")</f>
        <v>0</v>
      </c>
      <c r="H342">
        <f>IF(物品!R343="",0,物品!R343)</f>
        <v>0</v>
      </c>
      <c r="I342">
        <f>IF(物品!S343="",0,物品!S343)</f>
        <v>0</v>
      </c>
      <c r="J342" t="str">
        <f>IF(物品!C343="",0,""""&amp;物品!C343&amp;"""")</f>
        <v>"没抽到任何东西"</v>
      </c>
      <c r="K342" t="str">
        <f>IF(物品!T343="","""""",""""&amp;物品!T343&amp;"""")</f>
        <v>""</v>
      </c>
      <c r="L342">
        <f>IF(物品!U343="",0,""""&amp;物品!U343&amp;"""")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IF(物品!B344="",0,"'"&amp;物品!B344&amp;"'")</f>
        <v>'IC01'</v>
      </c>
      <c r="B343">
        <f>物品!D344</f>
        <v>0</v>
      </c>
      <c r="C343">
        <f>物品!E344</f>
        <v>0</v>
      </c>
      <c r="D343">
        <f>物品!F344</f>
        <v>0</v>
      </c>
      <c r="E343">
        <f>IF(ISTEXT(物品!G344)=TRUE,"'"&amp;物品!G344&amp;"'",物品!G344)</f>
        <v>0</v>
      </c>
      <c r="F343">
        <f>IF(ISTEXT(物品!H344)=TRUE,"'"&amp;物品!H344&amp;"'",物品!H344)</f>
        <v>0</v>
      </c>
      <c r="G343">
        <f>IF(物品!I344="",0,"'"&amp;物品!I344&amp;"'")</f>
        <v>0</v>
      </c>
      <c r="H343">
        <f>IF(物品!R344="",0,物品!R344)</f>
        <v>0</v>
      </c>
      <c r="I343">
        <f>IF(物品!S344="",0,物品!S344)</f>
        <v>0</v>
      </c>
      <c r="J343" t="str">
        <f>IF(物品!C344="",0,""""&amp;物品!C344&amp;"""")</f>
        <v>"玄铁+1"</v>
      </c>
      <c r="K343" t="str">
        <f>IF(物品!T344="","""""",""""&amp;物品!T344&amp;"""")</f>
        <v>"玄铁+1"</v>
      </c>
      <c r="L343">
        <f>IF(物品!U344="",0,""""&amp;物品!U344&amp;"""")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IF(物品!B345="",0,"'"&amp;物品!B345&amp;"'")</f>
        <v>'IC02'</v>
      </c>
      <c r="B344">
        <f>物品!D345</f>
        <v>0</v>
      </c>
      <c r="C344">
        <f>物品!E345</f>
        <v>0</v>
      </c>
      <c r="D344">
        <f>物品!F345</f>
        <v>0</v>
      </c>
      <c r="E344">
        <f>IF(ISTEXT(物品!G345)=TRUE,"'"&amp;物品!G345&amp;"'",物品!G345)</f>
        <v>0</v>
      </c>
      <c r="F344">
        <f>IF(ISTEXT(物品!H345)=TRUE,"'"&amp;物品!H345&amp;"'",物品!H345)</f>
        <v>0</v>
      </c>
      <c r="G344">
        <f>IF(物品!I345="",0,"'"&amp;物品!I345&amp;"'")</f>
        <v>0</v>
      </c>
      <c r="H344">
        <f>IF(物品!R345="",0,物品!R345)</f>
        <v>0</v>
      </c>
      <c r="I344">
        <f>IF(物品!S345="",0,物品!S345)</f>
        <v>0</v>
      </c>
      <c r="J344" t="str">
        <f>IF(物品!C345="",0,""""&amp;物品!C345&amp;"""")</f>
        <v>"杀敌数"</v>
      </c>
      <c r="K344" t="str">
        <f>IF(物品!T345="","""""",""""&amp;物品!T345&amp;"""")</f>
        <v>""</v>
      </c>
      <c r="L344">
        <f>IF(物品!U345="",0,""""&amp;物品!U345&amp;"""")</f>
        <v>0</v>
      </c>
      <c r="M344" t="str">
        <f t="shared" si="12"/>
        <v/>
      </c>
      <c r="N344" t="str">
        <f t="shared" si="13"/>
        <v>call InitTypeIdStrings('IC02',"杀敌数",0,"")</v>
      </c>
    </row>
    <row r="345" spans="1:14">
      <c r="A345" t="str">
        <f>IF(物品!B346="",0,"'"&amp;物品!B346&amp;"'")</f>
        <v>'IC03'</v>
      </c>
      <c r="B345">
        <f>物品!D346</f>
        <v>0</v>
      </c>
      <c r="C345">
        <f>物品!E346</f>
        <v>0</v>
      </c>
      <c r="D345">
        <f>物品!F346</f>
        <v>0</v>
      </c>
      <c r="E345">
        <f>IF(ISTEXT(物品!G346)=TRUE,"'"&amp;物品!G346&amp;"'",物品!G346)</f>
        <v>0</v>
      </c>
      <c r="F345">
        <f>IF(ISTEXT(物品!H346)=TRUE,"'"&amp;物品!H346&amp;"'",物品!H346)</f>
        <v>0</v>
      </c>
      <c r="G345">
        <f>IF(物品!I346="",0,"'"&amp;物品!I346&amp;"'")</f>
        <v>0</v>
      </c>
      <c r="H345">
        <f>IF(物品!R346="",0,物品!R346)</f>
        <v>0</v>
      </c>
      <c r="I345">
        <f>IF(物品!S346="",0,物品!S346)</f>
        <v>0</v>
      </c>
      <c r="J345" t="str">
        <f>IF(物品!C346="",0,""""&amp;物品!C346&amp;"""")</f>
        <v>"攻击力低"</v>
      </c>
      <c r="K345" t="str">
        <f>IF(物品!T346="","""""",""""&amp;物品!T346&amp;"""")</f>
        <v>""</v>
      </c>
      <c r="L345">
        <f>IF(物品!U346="",0,""""&amp;物品!U346&amp;"""")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IF(物品!B347="",0,"'"&amp;物品!B347&amp;"'")</f>
        <v>'IC04'</v>
      </c>
      <c r="B346">
        <f>物品!D347</f>
        <v>0</v>
      </c>
      <c r="C346">
        <f>物品!E347</f>
        <v>0</v>
      </c>
      <c r="D346">
        <f>物品!F347</f>
        <v>0</v>
      </c>
      <c r="E346">
        <f>IF(ISTEXT(物品!G347)=TRUE,"'"&amp;物品!G347&amp;"'",物品!G347)</f>
        <v>0</v>
      </c>
      <c r="F346">
        <f>IF(ISTEXT(物品!H347)=TRUE,"'"&amp;物品!H347&amp;"'",物品!H347)</f>
        <v>0</v>
      </c>
      <c r="G346">
        <f>IF(物品!I347="",0,"'"&amp;物品!I347&amp;"'")</f>
        <v>0</v>
      </c>
      <c r="H346">
        <f>IF(物品!R347="",0,物品!R347)</f>
        <v>0</v>
      </c>
      <c r="I346">
        <f>IF(物品!S347="",0,物品!S347)</f>
        <v>0</v>
      </c>
      <c r="J346" t="str">
        <f>IF(物品!C347="",0,""""&amp;物品!C347&amp;"""")</f>
        <v>"攻击力中"</v>
      </c>
      <c r="K346" t="str">
        <f>IF(物品!T347="","""""",""""&amp;物品!T347&amp;"""")</f>
        <v>""</v>
      </c>
      <c r="L346">
        <f>IF(物品!U347="",0,""""&amp;物品!U347&amp;"""")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IF(物品!B348="",0,"'"&amp;物品!B348&amp;"'")</f>
        <v>'IC05'</v>
      </c>
      <c r="B347">
        <f>物品!D348</f>
        <v>0</v>
      </c>
      <c r="C347">
        <f>物品!E348</f>
        <v>0</v>
      </c>
      <c r="D347">
        <f>物品!F348</f>
        <v>0</v>
      </c>
      <c r="E347">
        <f>IF(ISTEXT(物品!G348)=TRUE,"'"&amp;物品!G348&amp;"'",物品!G348)</f>
        <v>0</v>
      </c>
      <c r="F347">
        <f>IF(ISTEXT(物品!H348)=TRUE,"'"&amp;物品!H348&amp;"'",物品!H348)</f>
        <v>0</v>
      </c>
      <c r="G347">
        <f>IF(物品!I348="",0,"'"&amp;物品!I348&amp;"'")</f>
        <v>0</v>
      </c>
      <c r="H347">
        <f>IF(物品!R348="",0,物品!R348)</f>
        <v>0</v>
      </c>
      <c r="I347">
        <f>IF(物品!S348="",0,物品!S348)</f>
        <v>0</v>
      </c>
      <c r="J347" t="str">
        <f>IF(物品!C348="",0,""""&amp;物品!C348&amp;"""")</f>
        <v>"攻击力高"</v>
      </c>
      <c r="K347" t="str">
        <f>IF(物品!T348="","""""",""""&amp;物品!T348&amp;"""")</f>
        <v>""</v>
      </c>
      <c r="L347">
        <f>IF(物品!U348="",0,""""&amp;物品!U348&amp;"""")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IF(物品!B349="",0,"'"&amp;物品!B349&amp;"'")</f>
        <v>'IC06'</v>
      </c>
      <c r="B348">
        <f>物品!D349</f>
        <v>0</v>
      </c>
      <c r="C348">
        <f>物品!E349</f>
        <v>0</v>
      </c>
      <c r="D348">
        <f>物品!F349</f>
        <v>0</v>
      </c>
      <c r="E348">
        <f>IF(ISTEXT(物品!G349)=TRUE,"'"&amp;物品!G349&amp;"'",物品!G349)</f>
        <v>0</v>
      </c>
      <c r="F348">
        <f>IF(ISTEXT(物品!H349)=TRUE,"'"&amp;物品!H349&amp;"'",物品!H349)</f>
        <v>0</v>
      </c>
      <c r="G348">
        <f>IF(物品!I349="",0,"'"&amp;物品!I349&amp;"'")</f>
        <v>0</v>
      </c>
      <c r="H348">
        <f>IF(物品!R349="",0,物品!R349)</f>
        <v>0</v>
      </c>
      <c r="I348">
        <f>IF(物品!S349="",0,物品!S349)</f>
        <v>0</v>
      </c>
      <c r="J348" t="str">
        <f>IF(物品!C349="",0,""""&amp;物品!C349&amp;"""")</f>
        <v>"生命值低"</v>
      </c>
      <c r="K348" t="str">
        <f>IF(物品!T349="","""""",""""&amp;物品!T349&amp;"""")</f>
        <v>""</v>
      </c>
      <c r="L348">
        <f>IF(物品!U349="",0,""""&amp;物品!U349&amp;"""")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IF(物品!B350="",0,"'"&amp;物品!B350&amp;"'")</f>
        <v>'IC07'</v>
      </c>
      <c r="B349">
        <f>物品!D350</f>
        <v>0</v>
      </c>
      <c r="C349">
        <f>物品!E350</f>
        <v>0</v>
      </c>
      <c r="D349">
        <f>物品!F350</f>
        <v>0</v>
      </c>
      <c r="E349">
        <f>IF(ISTEXT(物品!G350)=TRUE,"'"&amp;物品!G350&amp;"'",物品!G350)</f>
        <v>0</v>
      </c>
      <c r="F349">
        <f>IF(ISTEXT(物品!H350)=TRUE,"'"&amp;物品!H350&amp;"'",物品!H350)</f>
        <v>0</v>
      </c>
      <c r="G349">
        <f>IF(物品!I350="",0,"'"&amp;物品!I350&amp;"'")</f>
        <v>0</v>
      </c>
      <c r="H349">
        <f>IF(物品!R350="",0,物品!R350)</f>
        <v>0</v>
      </c>
      <c r="I349">
        <f>IF(物品!S350="",0,物品!S350)</f>
        <v>0</v>
      </c>
      <c r="J349" t="str">
        <f>IF(物品!C350="",0,""""&amp;物品!C350&amp;"""")</f>
        <v>"生命值中"</v>
      </c>
      <c r="K349" t="str">
        <f>IF(物品!T350="","""""",""""&amp;物品!T350&amp;"""")</f>
        <v>""</v>
      </c>
      <c r="L349">
        <f>IF(物品!U350="",0,""""&amp;物品!U350&amp;"""")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IF(物品!B351="",0,"'"&amp;物品!B351&amp;"'")</f>
        <v>'IC08'</v>
      </c>
      <c r="B350">
        <f>物品!D351</f>
        <v>0</v>
      </c>
      <c r="C350">
        <f>物品!E351</f>
        <v>0</v>
      </c>
      <c r="D350">
        <f>物品!F351</f>
        <v>0</v>
      </c>
      <c r="E350">
        <f>IF(ISTEXT(物品!G351)=TRUE,"'"&amp;物品!G351&amp;"'",物品!G351)</f>
        <v>0</v>
      </c>
      <c r="F350">
        <f>IF(ISTEXT(物品!H351)=TRUE,"'"&amp;物品!H351&amp;"'",物品!H351)</f>
        <v>0</v>
      </c>
      <c r="G350">
        <f>IF(物品!I351="",0,"'"&amp;物品!I351&amp;"'")</f>
        <v>0</v>
      </c>
      <c r="H350">
        <f>IF(物品!R351="",0,物品!R351)</f>
        <v>0</v>
      </c>
      <c r="I350">
        <f>IF(物品!S351="",0,物品!S351)</f>
        <v>0</v>
      </c>
      <c r="J350" t="str">
        <f>IF(物品!C351="",0,""""&amp;物品!C351&amp;"""")</f>
        <v>"生命值高"</v>
      </c>
      <c r="K350" t="str">
        <f>IF(物品!T351="","""""",""""&amp;物品!T351&amp;"""")</f>
        <v>""</v>
      </c>
      <c r="L350">
        <f>IF(物品!U351="",0,""""&amp;物品!U351&amp;"""")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IF(物品!B352="",0,"'"&amp;物品!B352&amp;"'")</f>
        <v>'IC09'</v>
      </c>
      <c r="B351">
        <f>物品!D352</f>
        <v>0</v>
      </c>
      <c r="C351">
        <f>物品!E352</f>
        <v>0</v>
      </c>
      <c r="D351">
        <f>物品!F352</f>
        <v>0</v>
      </c>
      <c r="E351">
        <f>IF(ISTEXT(物品!G352)=TRUE,"'"&amp;物品!G352&amp;"'",物品!G352)</f>
        <v>0</v>
      </c>
      <c r="F351">
        <f>IF(ISTEXT(物品!H352)=TRUE,"'"&amp;物品!H352&amp;"'",物品!H352)</f>
        <v>0</v>
      </c>
      <c r="G351">
        <f>IF(物品!I352="",0,"'"&amp;物品!I352&amp;"'")</f>
        <v>0</v>
      </c>
      <c r="H351">
        <f>IF(物品!R352="",0,物品!R352)</f>
        <v>0</v>
      </c>
      <c r="I351">
        <f>IF(物品!S352="",0,物品!S352)</f>
        <v>0</v>
      </c>
      <c r="J351" t="str">
        <f>IF(物品!C352="",0,""""&amp;物品!C352&amp;"""")</f>
        <v>"业力低"</v>
      </c>
      <c r="K351" t="str">
        <f>IF(物品!T352="","""""",""""&amp;物品!T352&amp;"""")</f>
        <v>""</v>
      </c>
      <c r="L351">
        <f>IF(物品!U352="",0,""""&amp;物品!U352&amp;"""")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IF(物品!B353="",0,"'"&amp;物品!B353&amp;"'")</f>
        <v>'IC10'</v>
      </c>
      <c r="B352">
        <f>物品!D353</f>
        <v>0</v>
      </c>
      <c r="C352">
        <f>物品!E353</f>
        <v>0</v>
      </c>
      <c r="D352">
        <f>物品!F353</f>
        <v>0</v>
      </c>
      <c r="E352">
        <f>IF(ISTEXT(物品!G353)=TRUE,"'"&amp;物品!G353&amp;"'",物品!G353)</f>
        <v>0</v>
      </c>
      <c r="F352">
        <f>IF(ISTEXT(物品!H353)=TRUE,"'"&amp;物品!H353&amp;"'",物品!H353)</f>
        <v>0</v>
      </c>
      <c r="G352">
        <f>IF(物品!I353="",0,"'"&amp;物品!I353&amp;"'")</f>
        <v>0</v>
      </c>
      <c r="H352">
        <f>IF(物品!R353="",0,物品!R353)</f>
        <v>0</v>
      </c>
      <c r="I352">
        <f>IF(物品!S353="",0,物品!S353)</f>
        <v>0</v>
      </c>
      <c r="J352" t="str">
        <f>IF(物品!C353="",0,""""&amp;物品!C353&amp;"""")</f>
        <v>"业力中"</v>
      </c>
      <c r="K352" t="str">
        <f>IF(物品!T353="","""""",""""&amp;物品!T353&amp;"""")</f>
        <v>""</v>
      </c>
      <c r="L352">
        <f>IF(物品!U353="",0,""""&amp;物品!U353&amp;"""")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IF(物品!B354="",0,"'"&amp;物品!B354&amp;"'")</f>
        <v>'IC11'</v>
      </c>
      <c r="B353">
        <f>物品!D354</f>
        <v>0</v>
      </c>
      <c r="C353">
        <f>物品!E354</f>
        <v>0</v>
      </c>
      <c r="D353">
        <f>物品!F354</f>
        <v>0</v>
      </c>
      <c r="E353">
        <f>IF(ISTEXT(物品!G354)=TRUE,"'"&amp;物品!G354&amp;"'",物品!G354)</f>
        <v>0</v>
      </c>
      <c r="F353">
        <f>IF(ISTEXT(物品!H354)=TRUE,"'"&amp;物品!H354&amp;"'",物品!H354)</f>
        <v>0</v>
      </c>
      <c r="G353">
        <f>IF(物品!I354="",0,"'"&amp;物品!I354&amp;"'")</f>
        <v>0</v>
      </c>
      <c r="H353">
        <f>IF(物品!R354="",0,物品!R354)</f>
        <v>0</v>
      </c>
      <c r="I353">
        <f>IF(物品!S354="",0,物品!S354)</f>
        <v>0</v>
      </c>
      <c r="J353" t="str">
        <f>IF(物品!C354="",0,""""&amp;物品!C354&amp;"""")</f>
        <v>"业力高"</v>
      </c>
      <c r="K353" t="str">
        <f>IF(物品!T354="","""""",""""&amp;物品!T354&amp;"""")</f>
        <v>""</v>
      </c>
      <c r="L353">
        <f>IF(物品!U354="",0,""""&amp;物品!U354&amp;"""")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IF(物品!B355="",0,"'"&amp;物品!B355&amp;"'")</f>
        <v>'IK01'</v>
      </c>
      <c r="B354">
        <f>物品!D355</f>
        <v>0</v>
      </c>
      <c r="C354">
        <f>物品!E355</f>
        <v>0</v>
      </c>
      <c r="D354">
        <f>物品!F355</f>
        <v>0</v>
      </c>
      <c r="E354">
        <f>IF(ISTEXT(物品!G355)=TRUE,"'"&amp;物品!G355&amp;"'",物品!G355)</f>
        <v>0</v>
      </c>
      <c r="F354">
        <f>IF(ISTEXT(物品!H355)=TRUE,"'"&amp;物品!H355&amp;"'",物品!H355)</f>
        <v>0</v>
      </c>
      <c r="G354">
        <f>IF(物品!I355="",0,"'"&amp;物品!I355&amp;"'")</f>
        <v>0</v>
      </c>
      <c r="H354">
        <f>IF(物品!R355="",0,物品!R355)</f>
        <v>0</v>
      </c>
      <c r="I354">
        <f>IF(物品!S355="",0,物品!S355)</f>
        <v>0</v>
      </c>
      <c r="J354" t="str">
        <f>IF(物品!C355="",0,""""&amp;物品!C355&amp;"""")</f>
        <v>"|CffBF00FF【稀有】白虎|r"</v>
      </c>
      <c r="K354" t="str">
        <f>IF(物品!T355="","""""",""""&amp;物品!T355&amp;"""")</f>
        <v>"致命倍率|Cffffc926+150%|n|n|r|Cffff00bf【白虎】|r+|Cffff00bf【白虎】|r=|Cffffc926【神威虎爪】|n|n|r|Cff00ff7f点击穿戴或脱卸。|r"</v>
      </c>
      <c r="L354" t="str">
        <f>IF(物品!U355="",0,""""&amp;物品!U355&amp;"""")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IF(物品!B356="",0,"'"&amp;物品!B356&amp;"'")</f>
        <v>'IK02'</v>
      </c>
      <c r="B355">
        <f>物品!D356</f>
        <v>0</v>
      </c>
      <c r="C355">
        <f>物品!E356</f>
        <v>0</v>
      </c>
      <c r="D355">
        <f>物品!F356</f>
        <v>0</v>
      </c>
      <c r="E355">
        <f>IF(ISTEXT(物品!G356)=TRUE,"'"&amp;物品!G356&amp;"'",物品!G356)</f>
        <v>0</v>
      </c>
      <c r="F355">
        <f>IF(ISTEXT(物品!H356)=TRUE,"'"&amp;物品!H356&amp;"'",物品!H356)</f>
        <v>0</v>
      </c>
      <c r="G355">
        <f>IF(物品!I356="",0,"'"&amp;物品!I356&amp;"'")</f>
        <v>0</v>
      </c>
      <c r="H355">
        <f>IF(物品!R356="",0,物品!R356)</f>
        <v>0</v>
      </c>
      <c r="I355">
        <f>IF(物品!S356="",0,物品!S356)</f>
        <v>0</v>
      </c>
      <c r="J355" t="str">
        <f>IF(物品!C356="",0,""""&amp;物品!C356&amp;"""")</f>
        <v>"|CffBF00FF【稀有】玄武|r"</v>
      </c>
      <c r="K355" t="str">
        <f>IF(物品!T356="","""""",""""&amp;物品!T356&amp;"""")</f>
        <v>"最大生命|Cffffc926+10%|n|n|r|Cffff00bf【玄武】|r+|Cffff00bf【玄武】|r=|Cffffc926【佛陀舍利】|n|n|r|Cff00ff7f点击穿戴或脱卸。|r"</v>
      </c>
      <c r="L355" t="str">
        <f>IF(物品!U356="",0,""""&amp;物品!U356&amp;"""")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IF(物品!B357="",0,"'"&amp;物品!B357&amp;"'")</f>
        <v>'IK03'</v>
      </c>
      <c r="B356">
        <f>物品!D357</f>
        <v>0</v>
      </c>
      <c r="C356">
        <f>物品!E357</f>
        <v>0</v>
      </c>
      <c r="D356">
        <f>物品!F357</f>
        <v>0</v>
      </c>
      <c r="E356">
        <f>IF(ISTEXT(物品!G357)=TRUE,"'"&amp;物品!G357&amp;"'",物品!G357)</f>
        <v>0</v>
      </c>
      <c r="F356">
        <f>IF(ISTEXT(物品!H357)=TRUE,"'"&amp;物品!H357&amp;"'",物品!H357)</f>
        <v>0</v>
      </c>
      <c r="G356">
        <f>IF(物品!I357="",0,"'"&amp;物品!I357&amp;"'")</f>
        <v>0</v>
      </c>
      <c r="H356">
        <f>IF(物品!R357="",0,物品!R357)</f>
        <v>0</v>
      </c>
      <c r="I356">
        <f>IF(物品!S357="",0,物品!S357)</f>
        <v>0</v>
      </c>
      <c r="J356" t="str">
        <f>IF(物品!C357="",0,""""&amp;物品!C357&amp;"""")</f>
        <v>"|CffBF00FF【稀有】帝魄|r"</v>
      </c>
      <c r="K356" t="str">
        <f>IF(物品!T357="","""""",""""&amp;物品!T357&amp;"""")</f>
        <v>"道兵伤害|Cffffc926+30%|n|n|r|Cffff00bf【帝魄】|r+|Cffff00bf【帝魄】|r=|Cffffc926【昊天帝玉】|n|n|r|Cff00ff7f点击穿戴或脱卸。|r"</v>
      </c>
      <c r="L356" t="str">
        <f>IF(物品!U357="",0,""""&amp;物品!U357&amp;"""")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IF(物品!B358="",0,"'"&amp;物品!B358&amp;"'")</f>
        <v>'IK04'</v>
      </c>
      <c r="B357">
        <f>物品!D358</f>
        <v>0</v>
      </c>
      <c r="C357">
        <f>物品!E358</f>
        <v>0</v>
      </c>
      <c r="D357">
        <f>物品!F358</f>
        <v>0</v>
      </c>
      <c r="E357">
        <f>IF(ISTEXT(物品!G358)=TRUE,"'"&amp;物品!G358&amp;"'",物品!G358)</f>
        <v>0</v>
      </c>
      <c r="F357">
        <f>IF(ISTEXT(物品!H358)=TRUE,"'"&amp;物品!H358&amp;"'",物品!H358)</f>
        <v>0</v>
      </c>
      <c r="G357">
        <f>IF(物品!I358="",0,"'"&amp;物品!I358&amp;"'")</f>
        <v>0</v>
      </c>
      <c r="H357">
        <f>IF(物品!R358="",0,物品!R358)</f>
        <v>0</v>
      </c>
      <c r="I357">
        <f>IF(物品!S358="",0,物品!S358)</f>
        <v>0</v>
      </c>
      <c r="J357" t="str">
        <f>IF(物品!C358="",0,""""&amp;物品!C358&amp;"""")</f>
        <v>"|CffBF00FF【稀有】青龙|r"</v>
      </c>
      <c r="K357" t="str">
        <f>IF(物品!T358="","""""",""""&amp;物品!T358&amp;"""")</f>
        <v>"攻击|Cffffc926+30000|r，攻击|Cffffc926+6%|n|n|r|Cffff00bf【青龙】|r+|Cffff00bf【青龙】|r=|Cffffc926【应龙珠】|n|n|r|Cff00ff7f点击穿戴或脱卸。|r"</v>
      </c>
      <c r="L357" t="str">
        <f>IF(物品!U358="",0,""""&amp;物品!U358&amp;"""")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IF(物品!B359="",0,"'"&amp;物品!B359&amp;"'")</f>
        <v>'IK05'</v>
      </c>
      <c r="B358">
        <f>物品!D359</f>
        <v>0</v>
      </c>
      <c r="C358">
        <f>物品!E359</f>
        <v>0</v>
      </c>
      <c r="D358">
        <f>物品!F359</f>
        <v>0</v>
      </c>
      <c r="E358">
        <f>IF(ISTEXT(物品!G359)=TRUE,"'"&amp;物品!G359&amp;"'",物品!G359)</f>
        <v>0</v>
      </c>
      <c r="F358">
        <f>IF(ISTEXT(物品!H359)=TRUE,"'"&amp;物品!H359&amp;"'",物品!H359)</f>
        <v>0</v>
      </c>
      <c r="G358">
        <f>IF(物品!I359="",0,"'"&amp;物品!I359&amp;"'")</f>
        <v>0</v>
      </c>
      <c r="H358">
        <f>IF(物品!R359="",0,物品!R359)</f>
        <v>0</v>
      </c>
      <c r="I358">
        <f>IF(物品!S359="",0,物品!S359)</f>
        <v>0</v>
      </c>
      <c r="J358" t="str">
        <f>IF(物品!C359="",0,""""&amp;物品!C359&amp;"""")</f>
        <v>"|CffBF00FF【稀有】白泽|r"</v>
      </c>
      <c r="K358" t="str">
        <f>IF(物品!T359="","""""",""""&amp;物品!T359&amp;"""")</f>
        <v>"护甲穿透|Cffffc926+80|n|n|r|Cffff00bf【白泽】|r+|Cffff00bf【白泽】|r=|Cffffc926【白泽之灵】|n|n|r|Cff00ff7f点击穿戴或脱卸。|r"</v>
      </c>
      <c r="L358" t="str">
        <f>IF(物品!U359="",0,""""&amp;物品!U359&amp;"""")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IF(物品!B360="",0,"'"&amp;物品!B360&amp;"'")</f>
        <v>'IK06'</v>
      </c>
      <c r="B359">
        <f>物品!D360</f>
        <v>0</v>
      </c>
      <c r="C359">
        <f>物品!E360</f>
        <v>0</v>
      </c>
      <c r="D359">
        <f>物品!F360</f>
        <v>0</v>
      </c>
      <c r="E359">
        <f>IF(ISTEXT(物品!G360)=TRUE,"'"&amp;物品!G360&amp;"'",物品!G360)</f>
        <v>0</v>
      </c>
      <c r="F359">
        <f>IF(ISTEXT(物品!H360)=TRUE,"'"&amp;物品!H360&amp;"'",物品!H360)</f>
        <v>0</v>
      </c>
      <c r="G359">
        <f>IF(物品!I360="",0,"'"&amp;物品!I360&amp;"'")</f>
        <v>0</v>
      </c>
      <c r="H359">
        <f>IF(物品!R360="",0,物品!R360)</f>
        <v>0</v>
      </c>
      <c r="I359">
        <f>IF(物品!S360="",0,物品!S360)</f>
        <v>0</v>
      </c>
      <c r="J359" t="str">
        <f>IF(物品!C360="",0,""""&amp;物品!C360&amp;"""")</f>
        <v>"|CffBF00FF【稀有】麒麟|r"</v>
      </c>
      <c r="K359" t="str">
        <f>IF(物品!T360="","""""",""""&amp;物品!T360&amp;"""")</f>
        <v>"暴击伤害|Cffffc926+30%|n|n|r|Cffff00bf【麒麟】|r+|Cffff00bf【麒麟】|r=|Cffffc926【麒麟心】|n|n|r|Cff00ff7f点击穿戴或脱卸。|r"</v>
      </c>
      <c r="L359" t="str">
        <f>IF(物品!U360="",0,""""&amp;物品!U360&amp;"""")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IF(物品!B361="",0,"'"&amp;物品!B361&amp;"'")</f>
        <v>'IK07'</v>
      </c>
      <c r="B360">
        <f>物品!D361</f>
        <v>0</v>
      </c>
      <c r="C360">
        <f>物品!E361</f>
        <v>0</v>
      </c>
      <c r="D360">
        <f>物品!F361</f>
        <v>0</v>
      </c>
      <c r="E360">
        <f>IF(ISTEXT(物品!G361)=TRUE,"'"&amp;物品!G361&amp;"'",物品!G361)</f>
        <v>0</v>
      </c>
      <c r="F360">
        <f>IF(ISTEXT(物品!H361)=TRUE,"'"&amp;物品!H361&amp;"'",物品!H361)</f>
        <v>0</v>
      </c>
      <c r="G360">
        <f>IF(物品!I361="",0,"'"&amp;物品!I361&amp;"'")</f>
        <v>0</v>
      </c>
      <c r="H360">
        <f>IF(物品!R361="",0,物品!R361)</f>
        <v>0</v>
      </c>
      <c r="I360">
        <f>IF(物品!S361="",0,物品!S361)</f>
        <v>0</v>
      </c>
      <c r="J360" t="str">
        <f>IF(物品!C361="",0,""""&amp;物品!C361&amp;"""")</f>
        <v>"|CffBF00FF【稀有】腾蛇|r"</v>
      </c>
      <c r="K360" t="str">
        <f>IF(物品!T361="","""""",""""&amp;物品!T361&amp;"""")</f>
        <v>"护甲|Cffffc926+60|n|n|r|Cffff00bf【腾蛇】|r+|Cffff00bf【腾蛇】|r=|Cffffc926【腾蛇之牙】|n|n|r|Cff00ff7f点击穿戴或脱卸。|r"</v>
      </c>
      <c r="L360" t="str">
        <f>IF(物品!U361="",0,""""&amp;物品!U361&amp;"""")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IF(物品!B362="",0,"'"&amp;物品!B362&amp;"'")</f>
        <v>'IK08'</v>
      </c>
      <c r="B361">
        <f>物品!D362</f>
        <v>0</v>
      </c>
      <c r="C361">
        <f>物品!E362</f>
        <v>0</v>
      </c>
      <c r="D361">
        <f>物品!F362</f>
        <v>0</v>
      </c>
      <c r="E361">
        <f>IF(ISTEXT(物品!G362)=TRUE,"'"&amp;物品!G362&amp;"'",物品!G362)</f>
        <v>0</v>
      </c>
      <c r="F361">
        <f>IF(ISTEXT(物品!H362)=TRUE,"'"&amp;物品!H362&amp;"'",物品!H362)</f>
        <v>0</v>
      </c>
      <c r="G361">
        <f>IF(物品!I362="",0,"'"&amp;物品!I362&amp;"'")</f>
        <v>0</v>
      </c>
      <c r="H361">
        <f>IF(物品!R362="",0,物品!R362)</f>
        <v>0</v>
      </c>
      <c r="I361">
        <f>IF(物品!S362="",0,物品!S362)</f>
        <v>0</v>
      </c>
      <c r="J361" t="str">
        <f>IF(物品!C362="",0,""""&amp;物品!C362&amp;"""")</f>
        <v>"|CffBF00FF【稀有】朱雀|r"</v>
      </c>
      <c r="K361" t="str">
        <f>IF(物品!T362="","""""",""""&amp;物品!T362&amp;"""")</f>
        <v>"业力|Cffffc926+30000|r，业力|Cffffc926+6%|n|n|r|Cffff00bf【朱雀】|r+|Cffff00bf【朱雀】|r=|Cffffc926【悟道碑石】|n|n|r|Cff00ff7f点击穿戴或脱卸。|r"</v>
      </c>
      <c r="L361" t="str">
        <f>IF(物品!U362="",0,""""&amp;物品!U362&amp;"""")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IF(物品!B363="",0,"'"&amp;物品!B363&amp;"'")</f>
        <v>'IK1A'</v>
      </c>
      <c r="B362">
        <f>物品!D363</f>
        <v>0</v>
      </c>
      <c r="C362">
        <f>物品!E363</f>
        <v>0</v>
      </c>
      <c r="D362">
        <f>物品!F363</f>
        <v>0</v>
      </c>
      <c r="E362">
        <f>IF(ISTEXT(物品!G363)=TRUE,"'"&amp;物品!G363&amp;"'",物品!G363)</f>
        <v>0</v>
      </c>
      <c r="F362">
        <f>IF(ISTEXT(物品!H363)=TRUE,"'"&amp;物品!H363&amp;"'",物品!H363)</f>
        <v>0</v>
      </c>
      <c r="G362">
        <f>IF(物品!I363="",0,"'"&amp;物品!I363&amp;"'")</f>
        <v>0</v>
      </c>
      <c r="H362">
        <f>IF(物品!R363="",0,物品!R363)</f>
        <v>0</v>
      </c>
      <c r="I362">
        <f>IF(物品!S363="",0,物品!S363)</f>
        <v>0</v>
      </c>
      <c r="J362" t="str">
        <f>IF(物品!C363="",0,""""&amp;物品!C363&amp;"""")</f>
        <v>"|CffFFD24D【史诗】神威虎爪|r"</v>
      </c>
      <c r="K362" t="str">
        <f>IF(物品!T363="","""""",""""&amp;物品!T363&amp;"""")</f>
        <v>"致命倍率|Cffffc926+300%|n|n|r|Cffaaaaaa○刻印槽 【空】|r|n|n|Cff00ff7f点击穿戴或脱卸。|r"</v>
      </c>
      <c r="L362" t="str">
        <f>IF(物品!U363="",0,""""&amp;物品!U363&amp;"""")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IF(物品!B364="",0,"'"&amp;物品!B364&amp;"'")</f>
        <v>'IK1B'</v>
      </c>
      <c r="B363">
        <f>物品!D364</f>
        <v>0</v>
      </c>
      <c r="C363">
        <f>物品!E364</f>
        <v>0</v>
      </c>
      <c r="D363">
        <f>物品!F364</f>
        <v>0</v>
      </c>
      <c r="E363">
        <f>IF(ISTEXT(物品!G364)=TRUE,"'"&amp;物品!G364&amp;"'",物品!G364)</f>
        <v>0</v>
      </c>
      <c r="F363">
        <f>IF(ISTEXT(物品!H364)=TRUE,"'"&amp;物品!H364&amp;"'",物品!H364)</f>
        <v>0</v>
      </c>
      <c r="G363">
        <f>IF(物品!I364="",0,"'"&amp;物品!I364&amp;"'")</f>
        <v>0</v>
      </c>
      <c r="H363">
        <f>IF(物品!R364="",0,物品!R364)</f>
        <v>0</v>
      </c>
      <c r="I363">
        <f>IF(物品!S364="",0,物品!S364)</f>
        <v>0</v>
      </c>
      <c r="J363" t="str">
        <f>IF(物品!C364="",0,""""&amp;物品!C364&amp;"""")</f>
        <v>"|CffFFD24D【史诗】神威虎爪|r"</v>
      </c>
      <c r="K363" t="str">
        <f>IF(物品!T364="","""""",""""&amp;物品!T364&amp;"""")</f>
        <v>"致命倍率|Cffffc926+300%|n|n|r|Cffaaaaaa○|CffFFD24D金之符印+1|r|r|n|n|Cff00ff7f点击穿戴或脱卸。|r"</v>
      </c>
      <c r="L363" t="str">
        <f>IF(物品!U364="",0,""""&amp;物品!U364&amp;"""")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IF(物品!B365="",0,"'"&amp;物品!B365&amp;"'")</f>
        <v>'IK1C'</v>
      </c>
      <c r="B364">
        <f>物品!D365</f>
        <v>0</v>
      </c>
      <c r="C364">
        <f>物品!E365</f>
        <v>0</v>
      </c>
      <c r="D364">
        <f>物品!F365</f>
        <v>0</v>
      </c>
      <c r="E364">
        <f>IF(ISTEXT(物品!G365)=TRUE,"'"&amp;物品!G365&amp;"'",物品!G365)</f>
        <v>0</v>
      </c>
      <c r="F364">
        <f>IF(ISTEXT(物品!H365)=TRUE,"'"&amp;物品!H365&amp;"'",物品!H365)</f>
        <v>0</v>
      </c>
      <c r="G364">
        <f>IF(物品!I365="",0,"'"&amp;物品!I365&amp;"'")</f>
        <v>0</v>
      </c>
      <c r="H364">
        <f>IF(物品!R365="",0,物品!R365)</f>
        <v>0</v>
      </c>
      <c r="I364">
        <f>IF(物品!S365="",0,物品!S365)</f>
        <v>0</v>
      </c>
      <c r="J364" t="str">
        <f>IF(物品!C365="",0,""""&amp;物品!C365&amp;"""")</f>
        <v>"|CffFFD24D【史诗】神威虎爪|r"</v>
      </c>
      <c r="K364" t="str">
        <f>IF(物品!T365="","""""",""""&amp;物品!T365&amp;"""")</f>
        <v>"致命倍率|Cffffc926+300%|n|n|r|Cffaaaaaa○|CffFFD24D木之符印+1|r|r|n|n|Cff00ff7f点击穿戴或脱卸。|r"</v>
      </c>
      <c r="L364" t="str">
        <f>IF(物品!U365="",0,""""&amp;物品!U365&amp;"""")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IF(物品!B366="",0,"'"&amp;物品!B366&amp;"'")</f>
        <v>'IK1D'</v>
      </c>
      <c r="B365">
        <f>物品!D366</f>
        <v>0</v>
      </c>
      <c r="C365">
        <f>物品!E366</f>
        <v>0</v>
      </c>
      <c r="D365">
        <f>物品!F366</f>
        <v>0</v>
      </c>
      <c r="E365">
        <f>IF(ISTEXT(物品!G366)=TRUE,"'"&amp;物品!G366&amp;"'",物品!G366)</f>
        <v>0</v>
      </c>
      <c r="F365">
        <f>IF(ISTEXT(物品!H366)=TRUE,"'"&amp;物品!H366&amp;"'",物品!H366)</f>
        <v>0</v>
      </c>
      <c r="G365">
        <f>IF(物品!I366="",0,"'"&amp;物品!I366&amp;"'")</f>
        <v>0</v>
      </c>
      <c r="H365">
        <f>IF(物品!R366="",0,物品!R366)</f>
        <v>0</v>
      </c>
      <c r="I365">
        <f>IF(物品!S366="",0,物品!S366)</f>
        <v>0</v>
      </c>
      <c r="J365" t="str">
        <f>IF(物品!C366="",0,""""&amp;物品!C366&amp;"""")</f>
        <v>"|CffFFD24D【史诗】神威虎爪|r"</v>
      </c>
      <c r="K365" t="str">
        <f>IF(物品!T366="","""""",""""&amp;物品!T366&amp;"""")</f>
        <v>"致命倍率|Cffffc926+300%|n|n|r|Cffaaaaaa○|CffFFD24D水之符印+1|r|r|n|n|Cff00ff7f点击穿戴或脱卸。|r"</v>
      </c>
      <c r="L365" t="str">
        <f>IF(物品!U366="",0,""""&amp;物品!U366&amp;"""")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IF(物品!B367="",0,"'"&amp;物品!B367&amp;"'")</f>
        <v>'IK1E'</v>
      </c>
      <c r="B366">
        <f>物品!D367</f>
        <v>0</v>
      </c>
      <c r="C366">
        <f>物品!E367</f>
        <v>0</v>
      </c>
      <c r="D366">
        <f>物品!F367</f>
        <v>0</v>
      </c>
      <c r="E366">
        <f>IF(ISTEXT(物品!G367)=TRUE,"'"&amp;物品!G367&amp;"'",物品!G367)</f>
        <v>0</v>
      </c>
      <c r="F366">
        <f>IF(ISTEXT(物品!H367)=TRUE,"'"&amp;物品!H367&amp;"'",物品!H367)</f>
        <v>0</v>
      </c>
      <c r="G366">
        <f>IF(物品!I367="",0,"'"&amp;物品!I367&amp;"'")</f>
        <v>0</v>
      </c>
      <c r="H366">
        <f>IF(物品!R367="",0,物品!R367)</f>
        <v>0</v>
      </c>
      <c r="I366">
        <f>IF(物品!S367="",0,物品!S367)</f>
        <v>0</v>
      </c>
      <c r="J366" t="str">
        <f>IF(物品!C367="",0,""""&amp;物品!C367&amp;"""")</f>
        <v>"|CffFFD24D【史诗】神威虎爪|r"</v>
      </c>
      <c r="K366" t="str">
        <f>IF(物品!T367="","""""",""""&amp;物品!T367&amp;"""")</f>
        <v>"致命倍率|Cffffc926+300%|n|n|r|Cffaaaaaa○|CffFFD24D火之符印+1|r|r|n|n|Cff00ff7f点击穿戴或脱卸。|r"</v>
      </c>
      <c r="L366" t="str">
        <f>IF(物品!U367="",0,""""&amp;物品!U367&amp;"""")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IF(物品!B368="",0,"'"&amp;物品!B368&amp;"'")</f>
        <v>'IK1F'</v>
      </c>
      <c r="B367">
        <f>物品!D368</f>
        <v>0</v>
      </c>
      <c r="C367">
        <f>物品!E368</f>
        <v>0</v>
      </c>
      <c r="D367">
        <f>物品!F368</f>
        <v>0</v>
      </c>
      <c r="E367">
        <f>IF(ISTEXT(物品!G368)=TRUE,"'"&amp;物品!G368&amp;"'",物品!G368)</f>
        <v>0</v>
      </c>
      <c r="F367">
        <f>IF(ISTEXT(物品!H368)=TRUE,"'"&amp;物品!H368&amp;"'",物品!H368)</f>
        <v>0</v>
      </c>
      <c r="G367">
        <f>IF(物品!I368="",0,"'"&amp;物品!I368&amp;"'")</f>
        <v>0</v>
      </c>
      <c r="H367">
        <f>IF(物品!R368="",0,物品!R368)</f>
        <v>0</v>
      </c>
      <c r="I367">
        <f>IF(物品!S368="",0,物品!S368)</f>
        <v>0</v>
      </c>
      <c r="J367" t="str">
        <f>IF(物品!C368="",0,""""&amp;物品!C368&amp;"""")</f>
        <v>"|CffFFD24D【史诗】神威虎爪|r"</v>
      </c>
      <c r="K367" t="str">
        <f>IF(物品!T368="","""""",""""&amp;物品!T368&amp;"""")</f>
        <v>"致命倍率|Cffffc926+300%|n|n|r|Cffaaaaaa○|CffFFD24D土之符印+1|r|r|n|n|Cff00ff7f点击穿戴或脱卸。|r"</v>
      </c>
      <c r="L367" t="str">
        <f>IF(物品!U368="",0,""""&amp;物品!U368&amp;"""")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IF(物品!B369="",0,"'"&amp;物品!B369&amp;"'")</f>
        <v>'IK1G'</v>
      </c>
      <c r="B368">
        <f>物品!D369</f>
        <v>0</v>
      </c>
      <c r="C368">
        <f>物品!E369</f>
        <v>0</v>
      </c>
      <c r="D368">
        <f>物品!F369</f>
        <v>0</v>
      </c>
      <c r="E368">
        <f>IF(ISTEXT(物品!G369)=TRUE,"'"&amp;物品!G369&amp;"'",物品!G369)</f>
        <v>0</v>
      </c>
      <c r="F368">
        <f>IF(ISTEXT(物品!H369)=TRUE,"'"&amp;物品!H369&amp;"'",物品!H369)</f>
        <v>0</v>
      </c>
      <c r="G368">
        <f>IF(物品!I369="",0,"'"&amp;物品!I369&amp;"'")</f>
        <v>0</v>
      </c>
      <c r="H368">
        <f>IF(物品!R369="",0,物品!R369)</f>
        <v>0</v>
      </c>
      <c r="I368">
        <f>IF(物品!S369="",0,物品!S369)</f>
        <v>0</v>
      </c>
      <c r="J368" t="str">
        <f>IF(物品!C369="",0,""""&amp;物品!C369&amp;"""")</f>
        <v>"|CffFFD24D【史诗】神威虎爪|r"</v>
      </c>
      <c r="K368" t="str">
        <f>IF(物品!T369="","""""",""""&amp;物品!T369&amp;"""")</f>
        <v>"致命倍率|Cffffc926+300%|n|n|r|Cffaaaaaa○|CffFFD24D光之符印+1|r|r|n|n|Cff00ff7f点击穿戴或脱卸。|r"</v>
      </c>
      <c r="L368" t="str">
        <f>IF(物品!U369="",0,""""&amp;物品!U369&amp;"""")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IF(物品!B370="",0,"'"&amp;物品!B370&amp;"'")</f>
        <v>'IK1H'</v>
      </c>
      <c r="B369">
        <f>物品!D370</f>
        <v>0</v>
      </c>
      <c r="C369">
        <f>物品!E370</f>
        <v>0</v>
      </c>
      <c r="D369">
        <f>物品!F370</f>
        <v>0</v>
      </c>
      <c r="E369">
        <f>IF(ISTEXT(物品!G370)=TRUE,"'"&amp;物品!G370&amp;"'",物品!G370)</f>
        <v>0</v>
      </c>
      <c r="F369">
        <f>IF(ISTEXT(物品!H370)=TRUE,"'"&amp;物品!H370&amp;"'",物品!H370)</f>
        <v>0</v>
      </c>
      <c r="G369">
        <f>IF(物品!I370="",0,"'"&amp;物品!I370&amp;"'")</f>
        <v>0</v>
      </c>
      <c r="H369">
        <f>IF(物品!R370="",0,物品!R370)</f>
        <v>0</v>
      </c>
      <c r="I369">
        <f>IF(物品!S370="",0,物品!S370)</f>
        <v>0</v>
      </c>
      <c r="J369" t="str">
        <f>IF(物品!C370="",0,""""&amp;物品!C370&amp;"""")</f>
        <v>"|CffFFD24D【史诗】神威虎爪|r"</v>
      </c>
      <c r="K369" t="str">
        <f>IF(物品!T370="","""""",""""&amp;物品!T370&amp;"""")</f>
        <v>"致命倍率|Cffffc926+300%|n|n|r|Cffaaaaaa○|CffFFD24D雷之符印+1|r|r|n|n|Cff00ff7f点击穿戴或脱卸。|r"</v>
      </c>
      <c r="L369" t="str">
        <f>IF(物品!U370="",0,""""&amp;物品!U370&amp;"""")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IF(物品!B371="",0,"'"&amp;物品!B371&amp;"'")</f>
        <v>'IK1I'</v>
      </c>
      <c r="B370">
        <f>物品!D371</f>
        <v>0</v>
      </c>
      <c r="C370">
        <f>物品!E371</f>
        <v>0</v>
      </c>
      <c r="D370">
        <f>物品!F371</f>
        <v>0</v>
      </c>
      <c r="E370">
        <f>IF(ISTEXT(物品!G371)=TRUE,"'"&amp;物品!G371&amp;"'",物品!G371)</f>
        <v>0</v>
      </c>
      <c r="F370">
        <f>IF(ISTEXT(物品!H371)=TRUE,"'"&amp;物品!H371&amp;"'",物品!H371)</f>
        <v>0</v>
      </c>
      <c r="G370">
        <f>IF(物品!I371="",0,"'"&amp;物品!I371&amp;"'")</f>
        <v>0</v>
      </c>
      <c r="H370">
        <f>IF(物品!R371="",0,物品!R371)</f>
        <v>0</v>
      </c>
      <c r="I370">
        <f>IF(物品!S371="",0,物品!S371)</f>
        <v>0</v>
      </c>
      <c r="J370" t="str">
        <f>IF(物品!C371="",0,""""&amp;物品!C371&amp;"""")</f>
        <v>"|CffFFD24D【史诗】神威虎爪|r"</v>
      </c>
      <c r="K370" t="str">
        <f>IF(物品!T371="","""""",""""&amp;物品!T371&amp;"""")</f>
        <v>"致命倍率|Cffffc926+300%|n|n|r|Cffaaaaaa○|CffFFD24D暗之符印+1|r|r|n|n|Cff00ff7f点击穿戴或脱卸。|r"</v>
      </c>
      <c r="L370" t="str">
        <f>IF(物品!U371="",0,""""&amp;物品!U371&amp;"""")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IF(物品!B372="",0,"'"&amp;物品!B372&amp;"'")</f>
        <v>'IK2A'</v>
      </c>
      <c r="B371">
        <f>物品!D372</f>
        <v>0</v>
      </c>
      <c r="C371">
        <f>物品!E372</f>
        <v>0</v>
      </c>
      <c r="D371">
        <f>物品!F372</f>
        <v>0</v>
      </c>
      <c r="E371">
        <f>IF(ISTEXT(物品!G372)=TRUE,"'"&amp;物品!G372&amp;"'",物品!G372)</f>
        <v>0</v>
      </c>
      <c r="F371">
        <f>IF(ISTEXT(物品!H372)=TRUE,"'"&amp;物品!H372&amp;"'",物品!H372)</f>
        <v>0</v>
      </c>
      <c r="G371">
        <f>IF(物品!I372="",0,"'"&amp;物品!I372&amp;"'")</f>
        <v>0</v>
      </c>
      <c r="H371">
        <f>IF(物品!R372="",0,物品!R372)</f>
        <v>0</v>
      </c>
      <c r="I371">
        <f>IF(物品!S372="",0,物品!S372)</f>
        <v>0</v>
      </c>
      <c r="J371" t="str">
        <f>IF(物品!C372="",0,""""&amp;物品!C372&amp;"""")</f>
        <v>"|CffFFD24D【史诗】佛陀舍利|r"</v>
      </c>
      <c r="K371" t="str">
        <f>IF(物品!T372="","""""",""""&amp;物品!T372&amp;"""")</f>
        <v>"最大生命|Cffffc926+20%|n|n|r|Cffaaaaaa○刻印槽 【空】|r|n|n|Cff00ff7f点击穿戴或脱卸。|r"</v>
      </c>
      <c r="L371" t="str">
        <f>IF(物品!U372="",0,""""&amp;物品!U372&amp;"""")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IF(物品!B373="",0,"'"&amp;物品!B373&amp;"'")</f>
        <v>'IK2B'</v>
      </c>
      <c r="B372">
        <f>物品!D373</f>
        <v>0</v>
      </c>
      <c r="C372">
        <f>物品!E373</f>
        <v>0</v>
      </c>
      <c r="D372">
        <f>物品!F373</f>
        <v>0</v>
      </c>
      <c r="E372">
        <f>IF(ISTEXT(物品!G373)=TRUE,"'"&amp;物品!G373&amp;"'",物品!G373)</f>
        <v>0</v>
      </c>
      <c r="F372">
        <f>IF(ISTEXT(物品!H373)=TRUE,"'"&amp;物品!H373&amp;"'",物品!H373)</f>
        <v>0</v>
      </c>
      <c r="G372">
        <f>IF(物品!I373="",0,"'"&amp;物品!I373&amp;"'")</f>
        <v>0</v>
      </c>
      <c r="H372">
        <f>IF(物品!R373="",0,物品!R373)</f>
        <v>0</v>
      </c>
      <c r="I372">
        <f>IF(物品!S373="",0,物品!S373)</f>
        <v>0</v>
      </c>
      <c r="J372" t="str">
        <f>IF(物品!C373="",0,""""&amp;物品!C373&amp;"""")</f>
        <v>"|CffFFD24D【史诗】佛陀舍利|r"</v>
      </c>
      <c r="K372" t="str">
        <f>IF(物品!T373="","""""",""""&amp;物品!T373&amp;"""")</f>
        <v>"最大生命|Cffffc926+20%|n|n|r|Cffaaaaaa○|CffFFD24D金之符印+1|r|r|n|n|Cff00ff7f点击穿戴或脱卸。|r"</v>
      </c>
      <c r="L372" t="str">
        <f>IF(物品!U373="",0,""""&amp;物品!U373&amp;"""")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IF(物品!B374="",0,"'"&amp;物品!B374&amp;"'")</f>
        <v>'IK2C'</v>
      </c>
      <c r="B373">
        <f>物品!D374</f>
        <v>0</v>
      </c>
      <c r="C373">
        <f>物品!E374</f>
        <v>0</v>
      </c>
      <c r="D373">
        <f>物品!F374</f>
        <v>0</v>
      </c>
      <c r="E373">
        <f>IF(ISTEXT(物品!G374)=TRUE,"'"&amp;物品!G374&amp;"'",物品!G374)</f>
        <v>0</v>
      </c>
      <c r="F373">
        <f>IF(ISTEXT(物品!H374)=TRUE,"'"&amp;物品!H374&amp;"'",物品!H374)</f>
        <v>0</v>
      </c>
      <c r="G373">
        <f>IF(物品!I374="",0,"'"&amp;物品!I374&amp;"'")</f>
        <v>0</v>
      </c>
      <c r="H373">
        <f>IF(物品!R374="",0,物品!R374)</f>
        <v>0</v>
      </c>
      <c r="I373">
        <f>IF(物品!S374="",0,物品!S374)</f>
        <v>0</v>
      </c>
      <c r="J373" t="str">
        <f>IF(物品!C374="",0,""""&amp;物品!C374&amp;"""")</f>
        <v>"|CffFFD24D【史诗】佛陀舍利|r"</v>
      </c>
      <c r="K373" t="str">
        <f>IF(物品!T374="","""""",""""&amp;物品!T374&amp;"""")</f>
        <v>"最大生命|Cffffc926+20%|n|n|r|Cffaaaaaa○|CffFFD24D木之符印+1|r|r|n|n|Cff00ff7f点击穿戴或脱卸。|r"</v>
      </c>
      <c r="L373" t="str">
        <f>IF(物品!U374="",0,""""&amp;物品!U374&amp;"""")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IF(物品!B375="",0,"'"&amp;物品!B375&amp;"'")</f>
        <v>'IK2D'</v>
      </c>
      <c r="B374">
        <f>物品!D375</f>
        <v>0</v>
      </c>
      <c r="C374">
        <f>物品!E375</f>
        <v>0</v>
      </c>
      <c r="D374">
        <f>物品!F375</f>
        <v>0</v>
      </c>
      <c r="E374">
        <f>IF(ISTEXT(物品!G375)=TRUE,"'"&amp;物品!G375&amp;"'",物品!G375)</f>
        <v>0</v>
      </c>
      <c r="F374">
        <f>IF(ISTEXT(物品!H375)=TRUE,"'"&amp;物品!H375&amp;"'",物品!H375)</f>
        <v>0</v>
      </c>
      <c r="G374">
        <f>IF(物品!I375="",0,"'"&amp;物品!I375&amp;"'")</f>
        <v>0</v>
      </c>
      <c r="H374">
        <f>IF(物品!R375="",0,物品!R375)</f>
        <v>0</v>
      </c>
      <c r="I374">
        <f>IF(物品!S375="",0,物品!S375)</f>
        <v>0</v>
      </c>
      <c r="J374" t="str">
        <f>IF(物品!C375="",0,""""&amp;物品!C375&amp;"""")</f>
        <v>"|CffFFD24D【史诗】佛陀舍利|r"</v>
      </c>
      <c r="K374" t="str">
        <f>IF(物品!T375="","""""",""""&amp;物品!T375&amp;"""")</f>
        <v>"最大生命|Cffffc926+20%|n|n|r|Cffaaaaaa○|CffFFD24D水之符印+1|r|r|n|n|Cff00ff7f点击穿戴或脱卸。|r"</v>
      </c>
      <c r="L374" t="str">
        <f>IF(物品!U375="",0,""""&amp;物品!U375&amp;"""")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IF(物品!B376="",0,"'"&amp;物品!B376&amp;"'")</f>
        <v>'IK2E'</v>
      </c>
      <c r="B375">
        <f>物品!D376</f>
        <v>0</v>
      </c>
      <c r="C375">
        <f>物品!E376</f>
        <v>0</v>
      </c>
      <c r="D375">
        <f>物品!F376</f>
        <v>0</v>
      </c>
      <c r="E375">
        <f>IF(ISTEXT(物品!G376)=TRUE,"'"&amp;物品!G376&amp;"'",物品!G376)</f>
        <v>0</v>
      </c>
      <c r="F375">
        <f>IF(ISTEXT(物品!H376)=TRUE,"'"&amp;物品!H376&amp;"'",物品!H376)</f>
        <v>0</v>
      </c>
      <c r="G375">
        <f>IF(物品!I376="",0,"'"&amp;物品!I376&amp;"'")</f>
        <v>0</v>
      </c>
      <c r="H375">
        <f>IF(物品!R376="",0,物品!R376)</f>
        <v>0</v>
      </c>
      <c r="I375">
        <f>IF(物品!S376="",0,物品!S376)</f>
        <v>0</v>
      </c>
      <c r="J375" t="str">
        <f>IF(物品!C376="",0,""""&amp;物品!C376&amp;"""")</f>
        <v>"|CffFFD24D【史诗】佛陀舍利|r"</v>
      </c>
      <c r="K375" t="str">
        <f>IF(物品!T376="","""""",""""&amp;物品!T376&amp;"""")</f>
        <v>"最大生命|Cffffc926+20%|n|n|r|Cffaaaaaa○|CffFFD24D火之符印+1|r|r|n|n|Cff00ff7f点击穿戴或脱卸。|r"</v>
      </c>
      <c r="L375" t="str">
        <f>IF(物品!U376="",0,""""&amp;物品!U376&amp;"""")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IF(物品!B377="",0,"'"&amp;物品!B377&amp;"'")</f>
        <v>'IK2F'</v>
      </c>
      <c r="B376">
        <f>物品!D377</f>
        <v>0</v>
      </c>
      <c r="C376">
        <f>物品!E377</f>
        <v>0</v>
      </c>
      <c r="D376">
        <f>物品!F377</f>
        <v>0</v>
      </c>
      <c r="E376">
        <f>IF(ISTEXT(物品!G377)=TRUE,"'"&amp;物品!G377&amp;"'",物品!G377)</f>
        <v>0</v>
      </c>
      <c r="F376">
        <f>IF(ISTEXT(物品!H377)=TRUE,"'"&amp;物品!H377&amp;"'",物品!H377)</f>
        <v>0</v>
      </c>
      <c r="G376">
        <f>IF(物品!I377="",0,"'"&amp;物品!I377&amp;"'")</f>
        <v>0</v>
      </c>
      <c r="H376">
        <f>IF(物品!R377="",0,物品!R377)</f>
        <v>0</v>
      </c>
      <c r="I376">
        <f>IF(物品!S377="",0,物品!S377)</f>
        <v>0</v>
      </c>
      <c r="J376" t="str">
        <f>IF(物品!C377="",0,""""&amp;物品!C377&amp;"""")</f>
        <v>"|CffFFD24D【史诗】佛陀舍利|r"</v>
      </c>
      <c r="K376" t="str">
        <f>IF(物品!T377="","""""",""""&amp;物品!T377&amp;"""")</f>
        <v>"最大生命|Cffffc926+20%|n|n|r|Cffaaaaaa○|CffFFD24D土之符印+1|r|r|n|n|Cff00ff7f点击穿戴或脱卸。|r"</v>
      </c>
      <c r="L376" t="str">
        <f>IF(物品!U377="",0,""""&amp;物品!U377&amp;"""")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IF(物品!B378="",0,"'"&amp;物品!B378&amp;"'")</f>
        <v>'IK2G'</v>
      </c>
      <c r="B377">
        <f>物品!D378</f>
        <v>0</v>
      </c>
      <c r="C377">
        <f>物品!E378</f>
        <v>0</v>
      </c>
      <c r="D377">
        <f>物品!F378</f>
        <v>0</v>
      </c>
      <c r="E377">
        <f>IF(ISTEXT(物品!G378)=TRUE,"'"&amp;物品!G378&amp;"'",物品!G378)</f>
        <v>0</v>
      </c>
      <c r="F377">
        <f>IF(ISTEXT(物品!H378)=TRUE,"'"&amp;物品!H378&amp;"'",物品!H378)</f>
        <v>0</v>
      </c>
      <c r="G377">
        <f>IF(物品!I378="",0,"'"&amp;物品!I378&amp;"'")</f>
        <v>0</v>
      </c>
      <c r="H377">
        <f>IF(物品!R378="",0,物品!R378)</f>
        <v>0</v>
      </c>
      <c r="I377">
        <f>IF(物品!S378="",0,物品!S378)</f>
        <v>0</v>
      </c>
      <c r="J377" t="str">
        <f>IF(物品!C378="",0,""""&amp;物品!C378&amp;"""")</f>
        <v>"|CffFFD24D【史诗】佛陀舍利|r"</v>
      </c>
      <c r="K377" t="str">
        <f>IF(物品!T378="","""""",""""&amp;物品!T378&amp;"""")</f>
        <v>"最大生命|Cffffc926+20%|n|n|r|Cffaaaaaa○|CffFFD24D光之符印+1|r|r|n|n|Cff00ff7f点击穿戴或脱卸。|r"</v>
      </c>
      <c r="L377" t="str">
        <f>IF(物品!U378="",0,""""&amp;物品!U378&amp;"""")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IF(物品!B379="",0,"'"&amp;物品!B379&amp;"'")</f>
        <v>'IK2H'</v>
      </c>
      <c r="B378">
        <f>物品!D379</f>
        <v>0</v>
      </c>
      <c r="C378">
        <f>物品!E379</f>
        <v>0</v>
      </c>
      <c r="D378">
        <f>物品!F379</f>
        <v>0</v>
      </c>
      <c r="E378">
        <f>IF(ISTEXT(物品!G379)=TRUE,"'"&amp;物品!G379&amp;"'",物品!G379)</f>
        <v>0</v>
      </c>
      <c r="F378">
        <f>IF(ISTEXT(物品!H379)=TRUE,"'"&amp;物品!H379&amp;"'",物品!H379)</f>
        <v>0</v>
      </c>
      <c r="G378">
        <f>IF(物品!I379="",0,"'"&amp;物品!I379&amp;"'")</f>
        <v>0</v>
      </c>
      <c r="H378">
        <f>IF(物品!R379="",0,物品!R379)</f>
        <v>0</v>
      </c>
      <c r="I378">
        <f>IF(物品!S379="",0,物品!S379)</f>
        <v>0</v>
      </c>
      <c r="J378" t="str">
        <f>IF(物品!C379="",0,""""&amp;物品!C379&amp;"""")</f>
        <v>"|CffFFD24D【史诗】佛陀舍利|r"</v>
      </c>
      <c r="K378" t="str">
        <f>IF(物品!T379="","""""",""""&amp;物品!T379&amp;"""")</f>
        <v>"最大生命|Cffffc926+20%|n|n|r|Cffaaaaaa○|CffFFD24D雷之符印+1|r|r|n|n|Cff00ff7f点击穿戴或脱卸。|r"</v>
      </c>
      <c r="L378" t="str">
        <f>IF(物品!U379="",0,""""&amp;物品!U379&amp;"""")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IF(物品!B380="",0,"'"&amp;物品!B380&amp;"'")</f>
        <v>'IK2I'</v>
      </c>
      <c r="B379">
        <f>物品!D380</f>
        <v>0</v>
      </c>
      <c r="C379">
        <f>物品!E380</f>
        <v>0</v>
      </c>
      <c r="D379">
        <f>物品!F380</f>
        <v>0</v>
      </c>
      <c r="E379">
        <f>IF(ISTEXT(物品!G380)=TRUE,"'"&amp;物品!G380&amp;"'",物品!G380)</f>
        <v>0</v>
      </c>
      <c r="F379">
        <f>IF(ISTEXT(物品!H380)=TRUE,"'"&amp;物品!H380&amp;"'",物品!H380)</f>
        <v>0</v>
      </c>
      <c r="G379">
        <f>IF(物品!I380="",0,"'"&amp;物品!I380&amp;"'")</f>
        <v>0</v>
      </c>
      <c r="H379">
        <f>IF(物品!R380="",0,物品!R380)</f>
        <v>0</v>
      </c>
      <c r="I379">
        <f>IF(物品!S380="",0,物品!S380)</f>
        <v>0</v>
      </c>
      <c r="J379" t="str">
        <f>IF(物品!C380="",0,""""&amp;物品!C380&amp;"""")</f>
        <v>"|CffFFD24D【史诗】佛陀舍利|r"</v>
      </c>
      <c r="K379" t="str">
        <f>IF(物品!T380="","""""",""""&amp;物品!T380&amp;"""")</f>
        <v>"最大生命|Cffffc926+20%|n|n|r|Cffaaaaaa○|CffFFD24D暗之符印+1|r|r|n|n|Cff00ff7f点击穿戴或脱卸。|r"</v>
      </c>
      <c r="L379" t="str">
        <f>IF(物品!U380="",0,""""&amp;物品!U380&amp;"""")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IF(物品!B381="",0,"'"&amp;物品!B381&amp;"'")</f>
        <v>'IK3A'</v>
      </c>
      <c r="B380">
        <f>物品!D381</f>
        <v>0</v>
      </c>
      <c r="C380">
        <f>物品!E381</f>
        <v>0</v>
      </c>
      <c r="D380">
        <f>物品!F381</f>
        <v>0</v>
      </c>
      <c r="E380">
        <f>IF(ISTEXT(物品!G381)=TRUE,"'"&amp;物品!G381&amp;"'",物品!G381)</f>
        <v>0</v>
      </c>
      <c r="F380">
        <f>IF(ISTEXT(物品!H381)=TRUE,"'"&amp;物品!H381&amp;"'",物品!H381)</f>
        <v>0</v>
      </c>
      <c r="G380">
        <f>IF(物品!I381="",0,"'"&amp;物品!I381&amp;"'")</f>
        <v>0</v>
      </c>
      <c r="H380">
        <f>IF(物品!R381="",0,物品!R381)</f>
        <v>0</v>
      </c>
      <c r="I380">
        <f>IF(物品!S381="",0,物品!S381)</f>
        <v>0</v>
      </c>
      <c r="J380" t="str">
        <f>IF(物品!C381="",0,""""&amp;物品!C381&amp;"""")</f>
        <v>"|CffFFD24D【史诗】昊天帝玉|r"</v>
      </c>
      <c r="K380" t="str">
        <f>IF(物品!T381="","""""",""""&amp;物品!T381&amp;"""")</f>
        <v>"道兵伤害|Cffffc926+60%|n|n|r|Cffaaaaaa○刻印槽 【空】|r|n|n|Cff00ff7f点击穿戴或脱卸。|r"</v>
      </c>
      <c r="L380" t="str">
        <f>IF(物品!U381="",0,""""&amp;物品!U381&amp;"""")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IF(物品!B382="",0,"'"&amp;物品!B382&amp;"'")</f>
        <v>'IK3B'</v>
      </c>
      <c r="B381">
        <f>物品!D382</f>
        <v>0</v>
      </c>
      <c r="C381">
        <f>物品!E382</f>
        <v>0</v>
      </c>
      <c r="D381">
        <f>物品!F382</f>
        <v>0</v>
      </c>
      <c r="E381">
        <f>IF(ISTEXT(物品!G382)=TRUE,"'"&amp;物品!G382&amp;"'",物品!G382)</f>
        <v>0</v>
      </c>
      <c r="F381">
        <f>IF(ISTEXT(物品!H382)=TRUE,"'"&amp;物品!H382&amp;"'",物品!H382)</f>
        <v>0</v>
      </c>
      <c r="G381">
        <f>IF(物品!I382="",0,"'"&amp;物品!I382&amp;"'")</f>
        <v>0</v>
      </c>
      <c r="H381">
        <f>IF(物品!R382="",0,物品!R382)</f>
        <v>0</v>
      </c>
      <c r="I381">
        <f>IF(物品!S382="",0,物品!S382)</f>
        <v>0</v>
      </c>
      <c r="J381" t="str">
        <f>IF(物品!C382="",0,""""&amp;物品!C382&amp;"""")</f>
        <v>"|CffFFD24D【史诗】昊天帝玉|r"</v>
      </c>
      <c r="K381" t="str">
        <f>IF(物品!T382="","""""",""""&amp;物品!T382&amp;"""")</f>
        <v>"道兵伤害|Cffffc926+60%|n|n|r|Cffaaaaaa○|CffFFD24D金之符印+1|r|r|n|n|Cff00ff7f点击穿戴或脱卸。|r"</v>
      </c>
      <c r="L381" t="str">
        <f>IF(物品!U382="",0,""""&amp;物品!U382&amp;"""")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IF(物品!B383="",0,"'"&amp;物品!B383&amp;"'")</f>
        <v>'IK3C'</v>
      </c>
      <c r="B382">
        <f>物品!D383</f>
        <v>0</v>
      </c>
      <c r="C382">
        <f>物品!E383</f>
        <v>0</v>
      </c>
      <c r="D382">
        <f>物品!F383</f>
        <v>0</v>
      </c>
      <c r="E382">
        <f>IF(ISTEXT(物品!G383)=TRUE,"'"&amp;物品!G383&amp;"'",物品!G383)</f>
        <v>0</v>
      </c>
      <c r="F382">
        <f>IF(ISTEXT(物品!H383)=TRUE,"'"&amp;物品!H383&amp;"'",物品!H383)</f>
        <v>0</v>
      </c>
      <c r="G382">
        <f>IF(物品!I383="",0,"'"&amp;物品!I383&amp;"'")</f>
        <v>0</v>
      </c>
      <c r="H382">
        <f>IF(物品!R383="",0,物品!R383)</f>
        <v>0</v>
      </c>
      <c r="I382">
        <f>IF(物品!S383="",0,物品!S383)</f>
        <v>0</v>
      </c>
      <c r="J382" t="str">
        <f>IF(物品!C383="",0,""""&amp;物品!C383&amp;"""")</f>
        <v>"|CffFFD24D【史诗】昊天帝玉|r"</v>
      </c>
      <c r="K382" t="str">
        <f>IF(物品!T383="","""""",""""&amp;物品!T383&amp;"""")</f>
        <v>"道兵伤害|Cffffc926+60%|n|n|r|Cffaaaaaa○|CffFFD24D木之符印+1|r|r|n|n|Cff00ff7f点击穿戴或脱卸。|r"</v>
      </c>
      <c r="L382" t="str">
        <f>IF(物品!U383="",0,""""&amp;物品!U383&amp;"""")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IF(物品!B384="",0,"'"&amp;物品!B384&amp;"'")</f>
        <v>'IK3D'</v>
      </c>
      <c r="B383">
        <f>物品!D384</f>
        <v>0</v>
      </c>
      <c r="C383">
        <f>物品!E384</f>
        <v>0</v>
      </c>
      <c r="D383">
        <f>物品!F384</f>
        <v>0</v>
      </c>
      <c r="E383">
        <f>IF(ISTEXT(物品!G384)=TRUE,"'"&amp;物品!G384&amp;"'",物品!G384)</f>
        <v>0</v>
      </c>
      <c r="F383">
        <f>IF(ISTEXT(物品!H384)=TRUE,"'"&amp;物品!H384&amp;"'",物品!H384)</f>
        <v>0</v>
      </c>
      <c r="G383">
        <f>IF(物品!I384="",0,"'"&amp;物品!I384&amp;"'")</f>
        <v>0</v>
      </c>
      <c r="H383">
        <f>IF(物品!R384="",0,物品!R384)</f>
        <v>0</v>
      </c>
      <c r="I383">
        <f>IF(物品!S384="",0,物品!S384)</f>
        <v>0</v>
      </c>
      <c r="J383" t="str">
        <f>IF(物品!C384="",0,""""&amp;物品!C384&amp;"""")</f>
        <v>"|CffFFD24D【史诗】昊天帝玉|r"</v>
      </c>
      <c r="K383" t="str">
        <f>IF(物品!T384="","""""",""""&amp;物品!T384&amp;"""")</f>
        <v>"道兵伤害|Cffffc926+60%|n|n|r|Cffaaaaaa○|CffFFD24D水之符印+1|r|r|n|n|Cff00ff7f点击穿戴或脱卸。|r"</v>
      </c>
      <c r="L383" t="str">
        <f>IF(物品!U384="",0,""""&amp;物品!U384&amp;"""")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IF(物品!B385="",0,"'"&amp;物品!B385&amp;"'")</f>
        <v>'IK3E'</v>
      </c>
      <c r="B384">
        <f>物品!D385</f>
        <v>0</v>
      </c>
      <c r="C384">
        <f>物品!E385</f>
        <v>0</v>
      </c>
      <c r="D384">
        <f>物品!F385</f>
        <v>0</v>
      </c>
      <c r="E384">
        <f>IF(ISTEXT(物品!G385)=TRUE,"'"&amp;物品!G385&amp;"'",物品!G385)</f>
        <v>0</v>
      </c>
      <c r="F384">
        <f>IF(ISTEXT(物品!H385)=TRUE,"'"&amp;物品!H385&amp;"'",物品!H385)</f>
        <v>0</v>
      </c>
      <c r="G384">
        <f>IF(物品!I385="",0,"'"&amp;物品!I385&amp;"'")</f>
        <v>0</v>
      </c>
      <c r="H384">
        <f>IF(物品!R385="",0,物品!R385)</f>
        <v>0</v>
      </c>
      <c r="I384">
        <f>IF(物品!S385="",0,物品!S385)</f>
        <v>0</v>
      </c>
      <c r="J384" t="str">
        <f>IF(物品!C385="",0,""""&amp;物品!C385&amp;"""")</f>
        <v>"|CffFFD24D【史诗】昊天帝玉|r"</v>
      </c>
      <c r="K384" t="str">
        <f>IF(物品!T385="","""""",""""&amp;物品!T385&amp;"""")</f>
        <v>"道兵伤害|Cffffc926+60%|n|n|r|Cffaaaaaa○|CffFFD24D火之符印+1|r|r|n|n|Cff00ff7f点击穿戴或脱卸。|r"</v>
      </c>
      <c r="L384" t="str">
        <f>IF(物品!U385="",0,""""&amp;物品!U385&amp;"""")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IF(物品!B386="",0,"'"&amp;物品!B386&amp;"'")</f>
        <v>'IK3F'</v>
      </c>
      <c r="B385">
        <f>物品!D386</f>
        <v>0</v>
      </c>
      <c r="C385">
        <f>物品!E386</f>
        <v>0</v>
      </c>
      <c r="D385">
        <f>物品!F386</f>
        <v>0</v>
      </c>
      <c r="E385">
        <f>IF(ISTEXT(物品!G386)=TRUE,"'"&amp;物品!G386&amp;"'",物品!G386)</f>
        <v>0</v>
      </c>
      <c r="F385">
        <f>IF(ISTEXT(物品!H386)=TRUE,"'"&amp;物品!H386&amp;"'",物品!H386)</f>
        <v>0</v>
      </c>
      <c r="G385">
        <f>IF(物品!I386="",0,"'"&amp;物品!I386&amp;"'")</f>
        <v>0</v>
      </c>
      <c r="H385">
        <f>IF(物品!R386="",0,物品!R386)</f>
        <v>0</v>
      </c>
      <c r="I385">
        <f>IF(物品!S386="",0,物品!S386)</f>
        <v>0</v>
      </c>
      <c r="J385" t="str">
        <f>IF(物品!C386="",0,""""&amp;物品!C386&amp;"""")</f>
        <v>"|CffFFD24D【史诗】昊天帝玉|r"</v>
      </c>
      <c r="K385" t="str">
        <f>IF(物品!T386="","""""",""""&amp;物品!T386&amp;"""")</f>
        <v>"道兵伤害|Cffffc926+60%|n|n|r|Cffaaaaaa○|CffFFD24D土之符印+1|r|r|n|n|Cff00ff7f点击穿戴或脱卸。|r"</v>
      </c>
      <c r="L385" t="str">
        <f>IF(物品!U386="",0,""""&amp;物品!U386&amp;"""")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IF(物品!B387="",0,"'"&amp;物品!B387&amp;"'")</f>
        <v>'IK3G'</v>
      </c>
      <c r="B386">
        <f>物品!D387</f>
        <v>0</v>
      </c>
      <c r="C386">
        <f>物品!E387</f>
        <v>0</v>
      </c>
      <c r="D386">
        <f>物品!F387</f>
        <v>0</v>
      </c>
      <c r="E386">
        <f>IF(ISTEXT(物品!G387)=TRUE,"'"&amp;物品!G387&amp;"'",物品!G387)</f>
        <v>0</v>
      </c>
      <c r="F386">
        <f>IF(ISTEXT(物品!H387)=TRUE,"'"&amp;物品!H387&amp;"'",物品!H387)</f>
        <v>0</v>
      </c>
      <c r="G386">
        <f>IF(物品!I387="",0,"'"&amp;物品!I387&amp;"'")</f>
        <v>0</v>
      </c>
      <c r="H386">
        <f>IF(物品!R387="",0,物品!R387)</f>
        <v>0</v>
      </c>
      <c r="I386">
        <f>IF(物品!S387="",0,物品!S387)</f>
        <v>0</v>
      </c>
      <c r="J386" t="str">
        <f>IF(物品!C387="",0,""""&amp;物品!C387&amp;"""")</f>
        <v>"|CffFFD24D【史诗】昊天帝玉|r"</v>
      </c>
      <c r="K386" t="str">
        <f>IF(物品!T387="","""""",""""&amp;物品!T387&amp;"""")</f>
        <v>"道兵伤害|Cffffc926+60%|n|n|r|Cffaaaaaa○|CffFFD24D光之符印+1|r|r|n|n|Cff00ff7f点击穿戴或脱卸。|r"</v>
      </c>
      <c r="L386" t="str">
        <f>IF(物品!U387="",0,""""&amp;物品!U387&amp;"""")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IF(物品!B388="",0,"'"&amp;物品!B388&amp;"'")</f>
        <v>'IK3H'</v>
      </c>
      <c r="B387">
        <f>物品!D388</f>
        <v>0</v>
      </c>
      <c r="C387">
        <f>物品!E388</f>
        <v>0</v>
      </c>
      <c r="D387">
        <f>物品!F388</f>
        <v>0</v>
      </c>
      <c r="E387">
        <f>IF(ISTEXT(物品!G388)=TRUE,"'"&amp;物品!G388&amp;"'",物品!G388)</f>
        <v>0</v>
      </c>
      <c r="F387">
        <f>IF(ISTEXT(物品!H388)=TRUE,"'"&amp;物品!H388&amp;"'",物品!H388)</f>
        <v>0</v>
      </c>
      <c r="G387">
        <f>IF(物品!I388="",0,"'"&amp;物品!I388&amp;"'")</f>
        <v>0</v>
      </c>
      <c r="H387">
        <f>IF(物品!R388="",0,物品!R388)</f>
        <v>0</v>
      </c>
      <c r="I387">
        <f>IF(物品!S388="",0,物品!S388)</f>
        <v>0</v>
      </c>
      <c r="J387" t="str">
        <f>IF(物品!C388="",0,""""&amp;物品!C388&amp;"""")</f>
        <v>"|CffFFD24D【史诗】昊天帝玉|r"</v>
      </c>
      <c r="K387" t="str">
        <f>IF(物品!T388="","""""",""""&amp;物品!T388&amp;"""")</f>
        <v>"道兵伤害|Cffffc926+60%|n|n|r|Cffaaaaaa○|CffFFD24D雷之符印+1|r|r|n|n|Cff00ff7f点击穿戴或脱卸。|r"</v>
      </c>
      <c r="L387" t="str">
        <f>IF(物品!U388="",0,""""&amp;物品!U388&amp;"""")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IF(物品!B389="",0,"'"&amp;物品!B389&amp;"'")</f>
        <v>'IK3I'</v>
      </c>
      <c r="B388">
        <f>物品!D389</f>
        <v>0</v>
      </c>
      <c r="C388">
        <f>物品!E389</f>
        <v>0</v>
      </c>
      <c r="D388">
        <f>物品!F389</f>
        <v>0</v>
      </c>
      <c r="E388">
        <f>IF(ISTEXT(物品!G389)=TRUE,"'"&amp;物品!G389&amp;"'",物品!G389)</f>
        <v>0</v>
      </c>
      <c r="F388">
        <f>IF(ISTEXT(物品!H389)=TRUE,"'"&amp;物品!H389&amp;"'",物品!H389)</f>
        <v>0</v>
      </c>
      <c r="G388">
        <f>IF(物品!I389="",0,"'"&amp;物品!I389&amp;"'")</f>
        <v>0</v>
      </c>
      <c r="H388">
        <f>IF(物品!R389="",0,物品!R389)</f>
        <v>0</v>
      </c>
      <c r="I388">
        <f>IF(物品!S389="",0,物品!S389)</f>
        <v>0</v>
      </c>
      <c r="J388" t="str">
        <f>IF(物品!C389="",0,""""&amp;物品!C389&amp;"""")</f>
        <v>"|CffFFD24D【史诗】昊天帝玉|r"</v>
      </c>
      <c r="K388" t="str">
        <f>IF(物品!T389="","""""",""""&amp;物品!T389&amp;"""")</f>
        <v>"道兵伤害|Cffffc926+60%|n|n|r|Cffaaaaaa○|CffFFD24D暗之符印+1|r|r|n|n|Cff00ff7f点击穿戴或脱卸。|r"</v>
      </c>
      <c r="L388" t="str">
        <f>IF(物品!U389="",0,""""&amp;物品!U389&amp;"""")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IF(物品!B390="",0,"'"&amp;物品!B390&amp;"'")</f>
        <v>'IK4A'</v>
      </c>
      <c r="B389">
        <f>物品!D390</f>
        <v>0</v>
      </c>
      <c r="C389">
        <f>物品!E390</f>
        <v>0</v>
      </c>
      <c r="D389">
        <f>物品!F390</f>
        <v>0</v>
      </c>
      <c r="E389">
        <f>IF(ISTEXT(物品!G390)=TRUE,"'"&amp;物品!G390&amp;"'",物品!G390)</f>
        <v>0</v>
      </c>
      <c r="F389">
        <f>IF(ISTEXT(物品!H390)=TRUE,"'"&amp;物品!H390&amp;"'",物品!H390)</f>
        <v>0</v>
      </c>
      <c r="G389">
        <f>IF(物品!I390="",0,"'"&amp;物品!I390&amp;"'")</f>
        <v>0</v>
      </c>
      <c r="H389">
        <f>IF(物品!R390="",0,物品!R390)</f>
        <v>0</v>
      </c>
      <c r="I389">
        <f>IF(物品!S390="",0,物品!S390)</f>
        <v>0</v>
      </c>
      <c r="J389" t="str">
        <f>IF(物品!C390="",0,""""&amp;物品!C390&amp;"""")</f>
        <v>"|CffFFD24D【史诗】应龙珠|r"</v>
      </c>
      <c r="K389" t="str">
        <f>IF(物品!T390="","""""",""""&amp;物品!T390&amp;"""")</f>
        <v>"攻击|Cffffc926+50000|r，攻击|Cffffc926+12%|n|n|r|Cffaaaaaa○刻印槽 【空】|r|n|n|Cff00ff7f点击穿戴或脱卸。|r"</v>
      </c>
      <c r="L389" t="str">
        <f>IF(物品!U390="",0,""""&amp;物品!U390&amp;"""")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IF(物品!B391="",0,"'"&amp;物品!B391&amp;"'")</f>
        <v>'IK4B'</v>
      </c>
      <c r="B390">
        <f>物品!D391</f>
        <v>0</v>
      </c>
      <c r="C390">
        <f>物品!E391</f>
        <v>0</v>
      </c>
      <c r="D390">
        <f>物品!F391</f>
        <v>0</v>
      </c>
      <c r="E390">
        <f>IF(ISTEXT(物品!G391)=TRUE,"'"&amp;物品!G391&amp;"'",物品!G391)</f>
        <v>0</v>
      </c>
      <c r="F390">
        <f>IF(ISTEXT(物品!H391)=TRUE,"'"&amp;物品!H391&amp;"'",物品!H391)</f>
        <v>0</v>
      </c>
      <c r="G390">
        <f>IF(物品!I391="",0,"'"&amp;物品!I391&amp;"'")</f>
        <v>0</v>
      </c>
      <c r="H390">
        <f>IF(物品!R391="",0,物品!R391)</f>
        <v>0</v>
      </c>
      <c r="I390">
        <f>IF(物品!S391="",0,物品!S391)</f>
        <v>0</v>
      </c>
      <c r="J390" t="str">
        <f>IF(物品!C391="",0,""""&amp;物品!C391&amp;"""")</f>
        <v>"|CffFFD24D【史诗】应龙珠|r"</v>
      </c>
      <c r="K390" t="str">
        <f>IF(物品!T391="","""""",""""&amp;物品!T391&amp;"""")</f>
        <v>"攻击|Cffffc926+50000|r，攻击|Cffffc926+12%|n|n|r|Cffaaaaaa○|CffFFD24D金之符印+1|r|r|n|n|Cff00ff7f点击穿戴或脱卸。|r"</v>
      </c>
      <c r="L390" t="str">
        <f>IF(物品!U391="",0,""""&amp;物品!U391&amp;"""")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IF(物品!B392="",0,"'"&amp;物品!B392&amp;"'")</f>
        <v>'IK4C'</v>
      </c>
      <c r="B391">
        <f>物品!D392</f>
        <v>0</v>
      </c>
      <c r="C391">
        <f>物品!E392</f>
        <v>0</v>
      </c>
      <c r="D391">
        <f>物品!F392</f>
        <v>0</v>
      </c>
      <c r="E391">
        <f>IF(ISTEXT(物品!G392)=TRUE,"'"&amp;物品!G392&amp;"'",物品!G392)</f>
        <v>0</v>
      </c>
      <c r="F391">
        <f>IF(ISTEXT(物品!H392)=TRUE,"'"&amp;物品!H392&amp;"'",物品!H392)</f>
        <v>0</v>
      </c>
      <c r="G391">
        <f>IF(物品!I392="",0,"'"&amp;物品!I392&amp;"'")</f>
        <v>0</v>
      </c>
      <c r="H391">
        <f>IF(物品!R392="",0,物品!R392)</f>
        <v>0</v>
      </c>
      <c r="I391">
        <f>IF(物品!S392="",0,物品!S392)</f>
        <v>0</v>
      </c>
      <c r="J391" t="str">
        <f>IF(物品!C392="",0,""""&amp;物品!C392&amp;"""")</f>
        <v>"|CffFFD24D【史诗】应龙珠|r"</v>
      </c>
      <c r="K391" t="str">
        <f>IF(物品!T392="","""""",""""&amp;物品!T392&amp;"""")</f>
        <v>"攻击|Cffffc926+50000|r，攻击|Cffffc926+12%|n|n|r|Cffaaaaaa○|CffFFD24D木之符印+1|r|r|n|n|Cff00ff7f点击穿戴或脱卸。|r"</v>
      </c>
      <c r="L391" t="str">
        <f>IF(物品!U392="",0,""""&amp;物品!U392&amp;"""")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IF(物品!B393="",0,"'"&amp;物品!B393&amp;"'")</f>
        <v>'IK4D'</v>
      </c>
      <c r="B392">
        <f>物品!D393</f>
        <v>0</v>
      </c>
      <c r="C392">
        <f>物品!E393</f>
        <v>0</v>
      </c>
      <c r="D392">
        <f>物品!F393</f>
        <v>0</v>
      </c>
      <c r="E392">
        <f>IF(ISTEXT(物品!G393)=TRUE,"'"&amp;物品!G393&amp;"'",物品!G393)</f>
        <v>0</v>
      </c>
      <c r="F392">
        <f>IF(ISTEXT(物品!H393)=TRUE,"'"&amp;物品!H393&amp;"'",物品!H393)</f>
        <v>0</v>
      </c>
      <c r="G392">
        <f>IF(物品!I393="",0,"'"&amp;物品!I393&amp;"'")</f>
        <v>0</v>
      </c>
      <c r="H392">
        <f>IF(物品!R393="",0,物品!R393)</f>
        <v>0</v>
      </c>
      <c r="I392">
        <f>IF(物品!S393="",0,物品!S393)</f>
        <v>0</v>
      </c>
      <c r="J392" t="str">
        <f>IF(物品!C393="",0,""""&amp;物品!C393&amp;"""")</f>
        <v>"|CffFFD24D【史诗】应龙珠|r"</v>
      </c>
      <c r="K392" t="str">
        <f>IF(物品!T393="","""""",""""&amp;物品!T393&amp;"""")</f>
        <v>"攻击|Cffffc926+50000|r，攻击|Cffffc926+12%|n|n|r|Cffaaaaaa○|CffFFD24D水之符印+1|r|r|n|n|Cff00ff7f点击穿戴或脱卸。|r"</v>
      </c>
      <c r="L392" t="str">
        <f>IF(物品!U393="",0,""""&amp;物品!U393&amp;"""")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IF(物品!B394="",0,"'"&amp;物品!B394&amp;"'")</f>
        <v>'IK4E'</v>
      </c>
      <c r="B393">
        <f>物品!D394</f>
        <v>0</v>
      </c>
      <c r="C393">
        <f>物品!E394</f>
        <v>0</v>
      </c>
      <c r="D393">
        <f>物品!F394</f>
        <v>0</v>
      </c>
      <c r="E393">
        <f>IF(ISTEXT(物品!G394)=TRUE,"'"&amp;物品!G394&amp;"'",物品!G394)</f>
        <v>0</v>
      </c>
      <c r="F393">
        <f>IF(ISTEXT(物品!H394)=TRUE,"'"&amp;物品!H394&amp;"'",物品!H394)</f>
        <v>0</v>
      </c>
      <c r="G393">
        <f>IF(物品!I394="",0,"'"&amp;物品!I394&amp;"'")</f>
        <v>0</v>
      </c>
      <c r="H393">
        <f>IF(物品!R394="",0,物品!R394)</f>
        <v>0</v>
      </c>
      <c r="I393">
        <f>IF(物品!S394="",0,物品!S394)</f>
        <v>0</v>
      </c>
      <c r="J393" t="str">
        <f>IF(物品!C394="",0,""""&amp;物品!C394&amp;"""")</f>
        <v>"|CffFFD24D【史诗】应龙珠|r"</v>
      </c>
      <c r="K393" t="str">
        <f>IF(物品!T394="","""""",""""&amp;物品!T394&amp;"""")</f>
        <v>"攻击|Cffffc926+50000|r，攻击|Cffffc926+12%|n|n|r|Cffaaaaaa○|CffFFD24D火之符印+1|r|r|n|n|Cff00ff7f点击穿戴或脱卸。|r"</v>
      </c>
      <c r="L393" t="str">
        <f>IF(物品!U394="",0,""""&amp;物品!U394&amp;"""")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IF(物品!B395="",0,"'"&amp;物品!B395&amp;"'")</f>
        <v>'IK4F'</v>
      </c>
      <c r="B394">
        <f>物品!D395</f>
        <v>0</v>
      </c>
      <c r="C394">
        <f>物品!E395</f>
        <v>0</v>
      </c>
      <c r="D394">
        <f>物品!F395</f>
        <v>0</v>
      </c>
      <c r="E394">
        <f>IF(ISTEXT(物品!G395)=TRUE,"'"&amp;物品!G395&amp;"'",物品!G395)</f>
        <v>0</v>
      </c>
      <c r="F394">
        <f>IF(ISTEXT(物品!H395)=TRUE,"'"&amp;物品!H395&amp;"'",物品!H395)</f>
        <v>0</v>
      </c>
      <c r="G394">
        <f>IF(物品!I395="",0,"'"&amp;物品!I395&amp;"'")</f>
        <v>0</v>
      </c>
      <c r="H394">
        <f>IF(物品!R395="",0,物品!R395)</f>
        <v>0</v>
      </c>
      <c r="I394">
        <f>IF(物品!S395="",0,物品!S395)</f>
        <v>0</v>
      </c>
      <c r="J394" t="str">
        <f>IF(物品!C395="",0,""""&amp;物品!C395&amp;"""")</f>
        <v>"|CffFFD24D【史诗】应龙珠|r"</v>
      </c>
      <c r="K394" t="str">
        <f>IF(物品!T395="","""""",""""&amp;物品!T395&amp;"""")</f>
        <v>"攻击|Cffffc926+50000|r，攻击|Cffffc926+12%|n|n|r|Cffaaaaaa○|CffFFD24D土之符印+1|r|r|n|n|Cff00ff7f点击穿戴或脱卸。|r"</v>
      </c>
      <c r="L394" t="str">
        <f>IF(物品!U395="",0,""""&amp;物品!U395&amp;"""")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IF(物品!B396="",0,"'"&amp;物品!B396&amp;"'")</f>
        <v>'IK4G'</v>
      </c>
      <c r="B395">
        <f>物品!D396</f>
        <v>0</v>
      </c>
      <c r="C395">
        <f>物品!E396</f>
        <v>0</v>
      </c>
      <c r="D395">
        <f>物品!F396</f>
        <v>0</v>
      </c>
      <c r="E395">
        <f>IF(ISTEXT(物品!G396)=TRUE,"'"&amp;物品!G396&amp;"'",物品!G396)</f>
        <v>0</v>
      </c>
      <c r="F395">
        <f>IF(ISTEXT(物品!H396)=TRUE,"'"&amp;物品!H396&amp;"'",物品!H396)</f>
        <v>0</v>
      </c>
      <c r="G395">
        <f>IF(物品!I396="",0,"'"&amp;物品!I396&amp;"'")</f>
        <v>0</v>
      </c>
      <c r="H395">
        <f>IF(物品!R396="",0,物品!R396)</f>
        <v>0</v>
      </c>
      <c r="I395">
        <f>IF(物品!S396="",0,物品!S396)</f>
        <v>0</v>
      </c>
      <c r="J395" t="str">
        <f>IF(物品!C396="",0,""""&amp;物品!C396&amp;"""")</f>
        <v>"|CffFFD24D【史诗】应龙珠|r"</v>
      </c>
      <c r="K395" t="str">
        <f>IF(物品!T396="","""""",""""&amp;物品!T396&amp;"""")</f>
        <v>"攻击|Cffffc926+50000|r，攻击|Cffffc926+12%|n|n|r|Cffaaaaaa○|CffFFD24D光之符印+1|r|r|n|n|Cff00ff7f点击穿戴或脱卸。|r"</v>
      </c>
      <c r="L395" t="str">
        <f>IF(物品!U396="",0,""""&amp;物品!U396&amp;"""")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IF(物品!B397="",0,"'"&amp;物品!B397&amp;"'")</f>
        <v>'IK4H'</v>
      </c>
      <c r="B396">
        <f>物品!D397</f>
        <v>0</v>
      </c>
      <c r="C396">
        <f>物品!E397</f>
        <v>0</v>
      </c>
      <c r="D396">
        <f>物品!F397</f>
        <v>0</v>
      </c>
      <c r="E396">
        <f>IF(ISTEXT(物品!G397)=TRUE,"'"&amp;物品!G397&amp;"'",物品!G397)</f>
        <v>0</v>
      </c>
      <c r="F396">
        <f>IF(ISTEXT(物品!H397)=TRUE,"'"&amp;物品!H397&amp;"'",物品!H397)</f>
        <v>0</v>
      </c>
      <c r="G396">
        <f>IF(物品!I397="",0,"'"&amp;物品!I397&amp;"'")</f>
        <v>0</v>
      </c>
      <c r="H396">
        <f>IF(物品!R397="",0,物品!R397)</f>
        <v>0</v>
      </c>
      <c r="I396">
        <f>IF(物品!S397="",0,物品!S397)</f>
        <v>0</v>
      </c>
      <c r="J396" t="str">
        <f>IF(物品!C397="",0,""""&amp;物品!C397&amp;"""")</f>
        <v>"|CffFFD24D【史诗】应龙珠|r"</v>
      </c>
      <c r="K396" t="str">
        <f>IF(物品!T397="","""""",""""&amp;物品!T397&amp;"""")</f>
        <v>"攻击|Cffffc926+50000|r，攻击|Cffffc926+12%|n|n|r|Cffaaaaaa○|CffFFD24D雷之符印+1|r|r|n|n|Cff00ff7f点击穿戴或脱卸。|r"</v>
      </c>
      <c r="L396" t="str">
        <f>IF(物品!U397="",0,""""&amp;物品!U397&amp;"""")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IF(物品!B398="",0,"'"&amp;物品!B398&amp;"'")</f>
        <v>'IK4I'</v>
      </c>
      <c r="B397">
        <f>物品!D398</f>
        <v>0</v>
      </c>
      <c r="C397">
        <f>物品!E398</f>
        <v>0</v>
      </c>
      <c r="D397">
        <f>物品!F398</f>
        <v>0</v>
      </c>
      <c r="E397">
        <f>IF(ISTEXT(物品!G398)=TRUE,"'"&amp;物品!G398&amp;"'",物品!G398)</f>
        <v>0</v>
      </c>
      <c r="F397">
        <f>IF(ISTEXT(物品!H398)=TRUE,"'"&amp;物品!H398&amp;"'",物品!H398)</f>
        <v>0</v>
      </c>
      <c r="G397">
        <f>IF(物品!I398="",0,"'"&amp;物品!I398&amp;"'")</f>
        <v>0</v>
      </c>
      <c r="H397">
        <f>IF(物品!R398="",0,物品!R398)</f>
        <v>0</v>
      </c>
      <c r="I397">
        <f>IF(物品!S398="",0,物品!S398)</f>
        <v>0</v>
      </c>
      <c r="J397" t="str">
        <f>IF(物品!C398="",0,""""&amp;物品!C398&amp;"""")</f>
        <v>"|CffFFD24D【史诗】应龙珠|r"</v>
      </c>
      <c r="K397" t="str">
        <f>IF(物品!T398="","""""",""""&amp;物品!T398&amp;"""")</f>
        <v>"攻击|Cffffc926+50000|r，攻击|Cffffc926+12%|n|n|r|Cffaaaaaa○|CffFFD24D暗之符印+1|r|r|n|n|Cff00ff7f点击穿戴或脱卸。|r"</v>
      </c>
      <c r="L397" t="str">
        <f>IF(物品!U398="",0,""""&amp;物品!U398&amp;"""")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IF(物品!B399="",0,"'"&amp;物品!B399&amp;"'")</f>
        <v>'IK5A'</v>
      </c>
      <c r="B398">
        <f>物品!D399</f>
        <v>0</v>
      </c>
      <c r="C398">
        <f>物品!E399</f>
        <v>0</v>
      </c>
      <c r="D398">
        <f>物品!F399</f>
        <v>0</v>
      </c>
      <c r="E398">
        <f>IF(ISTEXT(物品!G399)=TRUE,"'"&amp;物品!G399&amp;"'",物品!G399)</f>
        <v>0</v>
      </c>
      <c r="F398">
        <f>IF(ISTEXT(物品!H399)=TRUE,"'"&amp;物品!H399&amp;"'",物品!H399)</f>
        <v>0</v>
      </c>
      <c r="G398">
        <f>IF(物品!I399="",0,"'"&amp;物品!I399&amp;"'")</f>
        <v>0</v>
      </c>
      <c r="H398">
        <f>IF(物品!R399="",0,物品!R399)</f>
        <v>0</v>
      </c>
      <c r="I398">
        <f>IF(物品!S399="",0,物品!S399)</f>
        <v>0</v>
      </c>
      <c r="J398" t="str">
        <f>IF(物品!C399="",0,""""&amp;物品!C399&amp;"""")</f>
        <v>"|CffFFD24D【史诗】白泽之灵|r"</v>
      </c>
      <c r="K398" t="str">
        <f>IF(物品!T399="","""""",""""&amp;物品!T399&amp;"""")</f>
        <v>"护甲穿透|Cffffc926+150|n|n|r|Cffaaaaaa○刻印槽 【空】|r|n|n|Cff00ff7f点击穿戴或脱卸。|r"</v>
      </c>
      <c r="L398" t="str">
        <f>IF(物品!U399="",0,""""&amp;物品!U399&amp;"""")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IF(物品!B400="",0,"'"&amp;物品!B400&amp;"'")</f>
        <v>'IK5B'</v>
      </c>
      <c r="B399">
        <f>物品!D400</f>
        <v>0</v>
      </c>
      <c r="C399">
        <f>物品!E400</f>
        <v>0</v>
      </c>
      <c r="D399">
        <f>物品!F400</f>
        <v>0</v>
      </c>
      <c r="E399">
        <f>IF(ISTEXT(物品!G400)=TRUE,"'"&amp;物品!G400&amp;"'",物品!G400)</f>
        <v>0</v>
      </c>
      <c r="F399">
        <f>IF(ISTEXT(物品!H400)=TRUE,"'"&amp;物品!H400&amp;"'",物品!H400)</f>
        <v>0</v>
      </c>
      <c r="G399">
        <f>IF(物品!I400="",0,"'"&amp;物品!I400&amp;"'")</f>
        <v>0</v>
      </c>
      <c r="H399">
        <f>IF(物品!R400="",0,物品!R400)</f>
        <v>0</v>
      </c>
      <c r="I399">
        <f>IF(物品!S400="",0,物品!S400)</f>
        <v>0</v>
      </c>
      <c r="J399" t="str">
        <f>IF(物品!C400="",0,""""&amp;物品!C400&amp;"""")</f>
        <v>"|CffFFD24D【史诗】白泽之灵|r"</v>
      </c>
      <c r="K399" t="str">
        <f>IF(物品!T400="","""""",""""&amp;物品!T400&amp;"""")</f>
        <v>"护甲穿透|Cffffc926+150|n|n|r|Cffaaaaaa○|CffFFD24D金之符印+1|r|r|n|n|Cff00ff7f点击穿戴或脱卸。|r"</v>
      </c>
      <c r="L399" t="str">
        <f>IF(物品!U400="",0,""""&amp;物品!U400&amp;"""")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IF(物品!B401="",0,"'"&amp;物品!B401&amp;"'")</f>
        <v>'IK5C'</v>
      </c>
      <c r="B400">
        <f>物品!D401</f>
        <v>0</v>
      </c>
      <c r="C400">
        <f>物品!E401</f>
        <v>0</v>
      </c>
      <c r="D400">
        <f>物品!F401</f>
        <v>0</v>
      </c>
      <c r="E400">
        <f>IF(ISTEXT(物品!G401)=TRUE,"'"&amp;物品!G401&amp;"'",物品!G401)</f>
        <v>0</v>
      </c>
      <c r="F400">
        <f>IF(ISTEXT(物品!H401)=TRUE,"'"&amp;物品!H401&amp;"'",物品!H401)</f>
        <v>0</v>
      </c>
      <c r="G400">
        <f>IF(物品!I401="",0,"'"&amp;物品!I401&amp;"'")</f>
        <v>0</v>
      </c>
      <c r="H400">
        <f>IF(物品!R401="",0,物品!R401)</f>
        <v>0</v>
      </c>
      <c r="I400">
        <f>IF(物品!S401="",0,物品!S401)</f>
        <v>0</v>
      </c>
      <c r="J400" t="str">
        <f>IF(物品!C401="",0,""""&amp;物品!C401&amp;"""")</f>
        <v>"|CffFFD24D【史诗】白泽之灵|r"</v>
      </c>
      <c r="K400" t="str">
        <f>IF(物品!T401="","""""",""""&amp;物品!T401&amp;"""")</f>
        <v>"护甲穿透|Cffffc926+150|n|n|r|Cffaaaaaa○|CffFFD24D木之符印+1|r|r|n|n|Cff00ff7f点击穿戴或脱卸。|r"</v>
      </c>
      <c r="L400" t="str">
        <f>IF(物品!U401="",0,""""&amp;物品!U401&amp;"""")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IF(物品!B402="",0,"'"&amp;物品!B402&amp;"'")</f>
        <v>'IK5D'</v>
      </c>
      <c r="B401">
        <f>物品!D402</f>
        <v>0</v>
      </c>
      <c r="C401">
        <f>物品!E402</f>
        <v>0</v>
      </c>
      <c r="D401">
        <f>物品!F402</f>
        <v>0</v>
      </c>
      <c r="E401">
        <f>IF(ISTEXT(物品!G402)=TRUE,"'"&amp;物品!G402&amp;"'",物品!G402)</f>
        <v>0</v>
      </c>
      <c r="F401">
        <f>IF(ISTEXT(物品!H402)=TRUE,"'"&amp;物品!H402&amp;"'",物品!H402)</f>
        <v>0</v>
      </c>
      <c r="G401">
        <f>IF(物品!I402="",0,"'"&amp;物品!I402&amp;"'")</f>
        <v>0</v>
      </c>
      <c r="H401">
        <f>IF(物品!R402="",0,物品!R402)</f>
        <v>0</v>
      </c>
      <c r="I401">
        <f>IF(物品!S402="",0,物品!S402)</f>
        <v>0</v>
      </c>
      <c r="J401" t="str">
        <f>IF(物品!C402="",0,""""&amp;物品!C402&amp;"""")</f>
        <v>"|CffFFD24D【史诗】白泽之灵|r"</v>
      </c>
      <c r="K401" t="str">
        <f>IF(物品!T402="","""""",""""&amp;物品!T402&amp;"""")</f>
        <v>"护甲穿透|Cffffc926+150|n|n|r|Cffaaaaaa○|CffFFD24D水之符印+1|r|r|n|n|Cff00ff7f点击穿戴或脱卸。|r"</v>
      </c>
      <c r="L401" t="str">
        <f>IF(物品!U402="",0,""""&amp;物品!U402&amp;"""")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IF(物品!B403="",0,"'"&amp;物品!B403&amp;"'")</f>
        <v>'IK5E'</v>
      </c>
      <c r="B402">
        <f>物品!D403</f>
        <v>0</v>
      </c>
      <c r="C402">
        <f>物品!E403</f>
        <v>0</v>
      </c>
      <c r="D402">
        <f>物品!F403</f>
        <v>0</v>
      </c>
      <c r="E402">
        <f>IF(ISTEXT(物品!G403)=TRUE,"'"&amp;物品!G403&amp;"'",物品!G403)</f>
        <v>0</v>
      </c>
      <c r="F402">
        <f>IF(ISTEXT(物品!H403)=TRUE,"'"&amp;物品!H403&amp;"'",物品!H403)</f>
        <v>0</v>
      </c>
      <c r="G402">
        <f>IF(物品!I403="",0,"'"&amp;物品!I403&amp;"'")</f>
        <v>0</v>
      </c>
      <c r="H402">
        <f>IF(物品!R403="",0,物品!R403)</f>
        <v>0</v>
      </c>
      <c r="I402">
        <f>IF(物品!S403="",0,物品!S403)</f>
        <v>0</v>
      </c>
      <c r="J402" t="str">
        <f>IF(物品!C403="",0,""""&amp;物品!C403&amp;"""")</f>
        <v>"|CffFFD24D【史诗】白泽之灵|r"</v>
      </c>
      <c r="K402" t="str">
        <f>IF(物品!T403="","""""",""""&amp;物品!T403&amp;"""")</f>
        <v>"护甲穿透|Cffffc926+150|n|n|r|Cffaaaaaa○|CffFFD24D火之符印+1|r|r|n|n|Cff00ff7f点击穿戴或脱卸。|r"</v>
      </c>
      <c r="L402" t="str">
        <f>IF(物品!U403="",0,""""&amp;物品!U403&amp;"""")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IF(物品!B404="",0,"'"&amp;物品!B404&amp;"'")</f>
        <v>'IK5F'</v>
      </c>
      <c r="B403">
        <f>物品!D404</f>
        <v>0</v>
      </c>
      <c r="C403">
        <f>物品!E404</f>
        <v>0</v>
      </c>
      <c r="D403">
        <f>物品!F404</f>
        <v>0</v>
      </c>
      <c r="E403">
        <f>IF(ISTEXT(物品!G404)=TRUE,"'"&amp;物品!G404&amp;"'",物品!G404)</f>
        <v>0</v>
      </c>
      <c r="F403">
        <f>IF(ISTEXT(物品!H404)=TRUE,"'"&amp;物品!H404&amp;"'",物品!H404)</f>
        <v>0</v>
      </c>
      <c r="G403">
        <f>IF(物品!I404="",0,"'"&amp;物品!I404&amp;"'")</f>
        <v>0</v>
      </c>
      <c r="H403">
        <f>IF(物品!R404="",0,物品!R404)</f>
        <v>0</v>
      </c>
      <c r="I403">
        <f>IF(物品!S404="",0,物品!S404)</f>
        <v>0</v>
      </c>
      <c r="J403" t="str">
        <f>IF(物品!C404="",0,""""&amp;物品!C404&amp;"""")</f>
        <v>"|CffFFD24D【史诗】白泽之灵|r"</v>
      </c>
      <c r="K403" t="str">
        <f>IF(物品!T404="","""""",""""&amp;物品!T404&amp;"""")</f>
        <v>"护甲穿透|Cffffc926+150|n|n|r|Cffaaaaaa○|CffFFD24D土之符印+1|r|r|n|n|Cff00ff7f点击穿戴或脱卸。|r"</v>
      </c>
      <c r="L403" t="str">
        <f>IF(物品!U404="",0,""""&amp;物品!U404&amp;"""")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IF(物品!B405="",0,"'"&amp;物品!B405&amp;"'")</f>
        <v>'IK5G'</v>
      </c>
      <c r="B404">
        <f>物品!D405</f>
        <v>0</v>
      </c>
      <c r="C404">
        <f>物品!E405</f>
        <v>0</v>
      </c>
      <c r="D404">
        <f>物品!F405</f>
        <v>0</v>
      </c>
      <c r="E404">
        <f>IF(ISTEXT(物品!G405)=TRUE,"'"&amp;物品!G405&amp;"'",物品!G405)</f>
        <v>0</v>
      </c>
      <c r="F404">
        <f>IF(ISTEXT(物品!H405)=TRUE,"'"&amp;物品!H405&amp;"'",物品!H405)</f>
        <v>0</v>
      </c>
      <c r="G404">
        <f>IF(物品!I405="",0,"'"&amp;物品!I405&amp;"'")</f>
        <v>0</v>
      </c>
      <c r="H404">
        <f>IF(物品!R405="",0,物品!R405)</f>
        <v>0</v>
      </c>
      <c r="I404">
        <f>IF(物品!S405="",0,物品!S405)</f>
        <v>0</v>
      </c>
      <c r="J404" t="str">
        <f>IF(物品!C405="",0,""""&amp;物品!C405&amp;"""")</f>
        <v>"|CffFFD24D【史诗】白泽之灵|r"</v>
      </c>
      <c r="K404" t="str">
        <f>IF(物品!T405="","""""",""""&amp;物品!T405&amp;"""")</f>
        <v>"护甲穿透|Cffffc926+150|n|n|r|Cffaaaaaa○|CffFFD24D光之符印+1|r|r|n|n|Cff00ff7f点击穿戴或脱卸。|r"</v>
      </c>
      <c r="L404" t="str">
        <f>IF(物品!U405="",0,""""&amp;物品!U405&amp;"""")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IF(物品!B406="",0,"'"&amp;物品!B406&amp;"'")</f>
        <v>'IK5H'</v>
      </c>
      <c r="B405">
        <f>物品!D406</f>
        <v>0</v>
      </c>
      <c r="C405">
        <f>物品!E406</f>
        <v>0</v>
      </c>
      <c r="D405">
        <f>物品!F406</f>
        <v>0</v>
      </c>
      <c r="E405">
        <f>IF(ISTEXT(物品!G406)=TRUE,"'"&amp;物品!G406&amp;"'",物品!G406)</f>
        <v>0</v>
      </c>
      <c r="F405">
        <f>IF(ISTEXT(物品!H406)=TRUE,"'"&amp;物品!H406&amp;"'",物品!H406)</f>
        <v>0</v>
      </c>
      <c r="G405">
        <f>IF(物品!I406="",0,"'"&amp;物品!I406&amp;"'")</f>
        <v>0</v>
      </c>
      <c r="H405">
        <f>IF(物品!R406="",0,物品!R406)</f>
        <v>0</v>
      </c>
      <c r="I405">
        <f>IF(物品!S406="",0,物品!S406)</f>
        <v>0</v>
      </c>
      <c r="J405" t="str">
        <f>IF(物品!C406="",0,""""&amp;物品!C406&amp;"""")</f>
        <v>"|CffFFD24D【史诗】白泽之灵|r"</v>
      </c>
      <c r="K405" t="str">
        <f>IF(物品!T406="","""""",""""&amp;物品!T406&amp;"""")</f>
        <v>"护甲穿透|Cffffc926+150|n|n|r|Cffaaaaaa○|CffFFD24D雷之符印+1|r|r|n|n|Cff00ff7f点击穿戴或脱卸。|r"</v>
      </c>
      <c r="L405" t="str">
        <f>IF(物品!U406="",0,""""&amp;物品!U406&amp;"""")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IF(物品!B407="",0,"'"&amp;物品!B407&amp;"'")</f>
        <v>'IK5I'</v>
      </c>
      <c r="B406">
        <f>物品!D407</f>
        <v>0</v>
      </c>
      <c r="C406">
        <f>物品!E407</f>
        <v>0</v>
      </c>
      <c r="D406">
        <f>物品!F407</f>
        <v>0</v>
      </c>
      <c r="E406">
        <f>IF(ISTEXT(物品!G407)=TRUE,"'"&amp;物品!G407&amp;"'",物品!G407)</f>
        <v>0</v>
      </c>
      <c r="F406">
        <f>IF(ISTEXT(物品!H407)=TRUE,"'"&amp;物品!H407&amp;"'",物品!H407)</f>
        <v>0</v>
      </c>
      <c r="G406">
        <f>IF(物品!I407="",0,"'"&amp;物品!I407&amp;"'")</f>
        <v>0</v>
      </c>
      <c r="H406">
        <f>IF(物品!R407="",0,物品!R407)</f>
        <v>0</v>
      </c>
      <c r="I406">
        <f>IF(物品!S407="",0,物品!S407)</f>
        <v>0</v>
      </c>
      <c r="J406" t="str">
        <f>IF(物品!C407="",0,""""&amp;物品!C407&amp;"""")</f>
        <v>"|CffFFD24D【史诗】白泽之灵|r"</v>
      </c>
      <c r="K406" t="str">
        <f>IF(物品!T407="","""""",""""&amp;物品!T407&amp;"""")</f>
        <v>"护甲穿透|Cffffc926+150|n|n|r|Cffaaaaaa○|CffFFD24D暗之符印+1|r|r|n|n|Cff00ff7f点击穿戴或脱卸。|r"</v>
      </c>
      <c r="L406" t="str">
        <f>IF(物品!U407="",0,""""&amp;物品!U407&amp;"""")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IF(物品!B408="",0,"'"&amp;物品!B408&amp;"'")</f>
        <v>'IK6A'</v>
      </c>
      <c r="B407">
        <f>物品!D408</f>
        <v>0</v>
      </c>
      <c r="C407">
        <f>物品!E408</f>
        <v>0</v>
      </c>
      <c r="D407">
        <f>物品!F408</f>
        <v>0</v>
      </c>
      <c r="E407">
        <f>IF(ISTEXT(物品!G408)=TRUE,"'"&amp;物品!G408&amp;"'",物品!G408)</f>
        <v>0</v>
      </c>
      <c r="F407">
        <f>IF(ISTEXT(物品!H408)=TRUE,"'"&amp;物品!H408&amp;"'",物品!H408)</f>
        <v>0</v>
      </c>
      <c r="G407">
        <f>IF(物品!I408="",0,"'"&amp;物品!I408&amp;"'")</f>
        <v>0</v>
      </c>
      <c r="H407">
        <f>IF(物品!R408="",0,物品!R408)</f>
        <v>0</v>
      </c>
      <c r="I407">
        <f>IF(物品!S408="",0,物品!S408)</f>
        <v>0</v>
      </c>
      <c r="J407" t="str">
        <f>IF(物品!C408="",0,""""&amp;物品!C408&amp;"""")</f>
        <v>"|CffFFD24D【史诗】麒麟心|r"</v>
      </c>
      <c r="K407" t="str">
        <f>IF(物品!T408="","""""",""""&amp;物品!T408&amp;"""")</f>
        <v>"暴击伤害|Cffffc926+60%|n|n|r|Cffaaaaaa○刻印槽 【空】|r|n|n|Cff00ff7f点击穿戴或脱卸。|r"</v>
      </c>
      <c r="L407" t="str">
        <f>IF(物品!U408="",0,""""&amp;物品!U408&amp;"""")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IF(物品!B409="",0,"'"&amp;物品!B409&amp;"'")</f>
        <v>'IK6B'</v>
      </c>
      <c r="B408">
        <f>物品!D409</f>
        <v>0</v>
      </c>
      <c r="C408">
        <f>物品!E409</f>
        <v>0</v>
      </c>
      <c r="D408">
        <f>物品!F409</f>
        <v>0</v>
      </c>
      <c r="E408">
        <f>IF(ISTEXT(物品!G409)=TRUE,"'"&amp;物品!G409&amp;"'",物品!G409)</f>
        <v>0</v>
      </c>
      <c r="F408">
        <f>IF(ISTEXT(物品!H409)=TRUE,"'"&amp;物品!H409&amp;"'",物品!H409)</f>
        <v>0</v>
      </c>
      <c r="G408">
        <f>IF(物品!I409="",0,"'"&amp;物品!I409&amp;"'")</f>
        <v>0</v>
      </c>
      <c r="H408">
        <f>IF(物品!R409="",0,物品!R409)</f>
        <v>0</v>
      </c>
      <c r="I408">
        <f>IF(物品!S409="",0,物品!S409)</f>
        <v>0</v>
      </c>
      <c r="J408" t="str">
        <f>IF(物品!C409="",0,""""&amp;物品!C409&amp;"""")</f>
        <v>"|CffFFD24D【史诗】麒麟心|r"</v>
      </c>
      <c r="K408" t="str">
        <f>IF(物品!T409="","""""",""""&amp;物品!T409&amp;"""")</f>
        <v>"暴击伤害|Cffffc926+60%|n|n|r|Cffaaaaaa○|CffFFD24D金之符印+1|r|r|n|n|Cff00ff7f点击穿戴或脱卸。|r"</v>
      </c>
      <c r="L408" t="str">
        <f>IF(物品!U409="",0,""""&amp;物品!U409&amp;"""")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IF(物品!B410="",0,"'"&amp;物品!B410&amp;"'")</f>
        <v>'IK6C'</v>
      </c>
      <c r="B409">
        <f>物品!D410</f>
        <v>0</v>
      </c>
      <c r="C409">
        <f>物品!E410</f>
        <v>0</v>
      </c>
      <c r="D409">
        <f>物品!F410</f>
        <v>0</v>
      </c>
      <c r="E409">
        <f>IF(ISTEXT(物品!G410)=TRUE,"'"&amp;物品!G410&amp;"'",物品!G410)</f>
        <v>0</v>
      </c>
      <c r="F409">
        <f>IF(ISTEXT(物品!H410)=TRUE,"'"&amp;物品!H410&amp;"'",物品!H410)</f>
        <v>0</v>
      </c>
      <c r="G409">
        <f>IF(物品!I410="",0,"'"&amp;物品!I410&amp;"'")</f>
        <v>0</v>
      </c>
      <c r="H409">
        <f>IF(物品!R410="",0,物品!R410)</f>
        <v>0</v>
      </c>
      <c r="I409">
        <f>IF(物品!S410="",0,物品!S410)</f>
        <v>0</v>
      </c>
      <c r="J409" t="str">
        <f>IF(物品!C410="",0,""""&amp;物品!C410&amp;"""")</f>
        <v>"|CffFFD24D【史诗】麒麟心|r"</v>
      </c>
      <c r="K409" t="str">
        <f>IF(物品!T410="","""""",""""&amp;物品!T410&amp;"""")</f>
        <v>"暴击伤害|Cffffc926+60%|n|n|r|Cffaaaaaa○|CffFFD24D木之符印+1|r|r|n|n|Cff00ff7f点击穿戴或脱卸。|r"</v>
      </c>
      <c r="L409" t="str">
        <f>IF(物品!U410="",0,""""&amp;物品!U410&amp;"""")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IF(物品!B411="",0,"'"&amp;物品!B411&amp;"'")</f>
        <v>'IK6D'</v>
      </c>
      <c r="B410">
        <f>物品!D411</f>
        <v>0</v>
      </c>
      <c r="C410">
        <f>物品!E411</f>
        <v>0</v>
      </c>
      <c r="D410">
        <f>物品!F411</f>
        <v>0</v>
      </c>
      <c r="E410">
        <f>IF(ISTEXT(物品!G411)=TRUE,"'"&amp;物品!G411&amp;"'",物品!G411)</f>
        <v>0</v>
      </c>
      <c r="F410">
        <f>IF(ISTEXT(物品!H411)=TRUE,"'"&amp;物品!H411&amp;"'",物品!H411)</f>
        <v>0</v>
      </c>
      <c r="G410">
        <f>IF(物品!I411="",0,"'"&amp;物品!I411&amp;"'")</f>
        <v>0</v>
      </c>
      <c r="H410">
        <f>IF(物品!R411="",0,物品!R411)</f>
        <v>0</v>
      </c>
      <c r="I410">
        <f>IF(物品!S411="",0,物品!S411)</f>
        <v>0</v>
      </c>
      <c r="J410" t="str">
        <f>IF(物品!C411="",0,""""&amp;物品!C411&amp;"""")</f>
        <v>"|CffFFD24D【史诗】麒麟心|r"</v>
      </c>
      <c r="K410" t="str">
        <f>IF(物品!T411="","""""",""""&amp;物品!T411&amp;"""")</f>
        <v>"暴击伤害|Cffffc926+60%|n|n|r|Cffaaaaaa○|CffFFD24D水之符印+1|r|r|n|n|Cff00ff7f点击穿戴或脱卸。|r"</v>
      </c>
      <c r="L410" t="str">
        <f>IF(物品!U411="",0,""""&amp;物品!U411&amp;"""")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IF(物品!B412="",0,"'"&amp;物品!B412&amp;"'")</f>
        <v>'IK6E'</v>
      </c>
      <c r="B411">
        <f>物品!D412</f>
        <v>0</v>
      </c>
      <c r="C411">
        <f>物品!E412</f>
        <v>0</v>
      </c>
      <c r="D411">
        <f>物品!F412</f>
        <v>0</v>
      </c>
      <c r="E411">
        <f>IF(ISTEXT(物品!G412)=TRUE,"'"&amp;物品!G412&amp;"'",物品!G412)</f>
        <v>0</v>
      </c>
      <c r="F411">
        <f>IF(ISTEXT(物品!H412)=TRUE,"'"&amp;物品!H412&amp;"'",物品!H412)</f>
        <v>0</v>
      </c>
      <c r="G411">
        <f>IF(物品!I412="",0,"'"&amp;物品!I412&amp;"'")</f>
        <v>0</v>
      </c>
      <c r="H411">
        <f>IF(物品!R412="",0,物品!R412)</f>
        <v>0</v>
      </c>
      <c r="I411">
        <f>IF(物品!S412="",0,物品!S412)</f>
        <v>0</v>
      </c>
      <c r="J411" t="str">
        <f>IF(物品!C412="",0,""""&amp;物品!C412&amp;"""")</f>
        <v>"|CffFFD24D【史诗】麒麟心|r"</v>
      </c>
      <c r="K411" t="str">
        <f>IF(物品!T412="","""""",""""&amp;物品!T412&amp;"""")</f>
        <v>"暴击伤害|Cffffc926+60%|n|n|r|Cffaaaaaa○|CffFFD24D火之符印+1|r|r|n|n|Cff00ff7f点击穿戴或脱卸。|r"</v>
      </c>
      <c r="L411" t="str">
        <f>IF(物品!U412="",0,""""&amp;物品!U412&amp;"""")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IF(物品!B413="",0,"'"&amp;物品!B413&amp;"'")</f>
        <v>'IK6F'</v>
      </c>
      <c r="B412">
        <f>物品!D413</f>
        <v>0</v>
      </c>
      <c r="C412">
        <f>物品!E413</f>
        <v>0</v>
      </c>
      <c r="D412">
        <f>物品!F413</f>
        <v>0</v>
      </c>
      <c r="E412">
        <f>IF(ISTEXT(物品!G413)=TRUE,"'"&amp;物品!G413&amp;"'",物品!G413)</f>
        <v>0</v>
      </c>
      <c r="F412">
        <f>IF(ISTEXT(物品!H413)=TRUE,"'"&amp;物品!H413&amp;"'",物品!H413)</f>
        <v>0</v>
      </c>
      <c r="G412">
        <f>IF(物品!I413="",0,"'"&amp;物品!I413&amp;"'")</f>
        <v>0</v>
      </c>
      <c r="H412">
        <f>IF(物品!R413="",0,物品!R413)</f>
        <v>0</v>
      </c>
      <c r="I412">
        <f>IF(物品!S413="",0,物品!S413)</f>
        <v>0</v>
      </c>
      <c r="J412" t="str">
        <f>IF(物品!C413="",0,""""&amp;物品!C413&amp;"""")</f>
        <v>"|CffFFD24D【史诗】麒麟心|r"</v>
      </c>
      <c r="K412" t="str">
        <f>IF(物品!T413="","""""",""""&amp;物品!T413&amp;"""")</f>
        <v>"暴击伤害|Cffffc926+60%|n|n|r|Cffaaaaaa○|CffFFD24D土之符印+1|r|r|n|n|Cff00ff7f点击穿戴或脱卸。|r"</v>
      </c>
      <c r="L412" t="str">
        <f>IF(物品!U413="",0,""""&amp;物品!U413&amp;"""")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IF(物品!B414="",0,"'"&amp;物品!B414&amp;"'")</f>
        <v>'IK6G'</v>
      </c>
      <c r="B413">
        <f>物品!D414</f>
        <v>0</v>
      </c>
      <c r="C413">
        <f>物品!E414</f>
        <v>0</v>
      </c>
      <c r="D413">
        <f>物品!F414</f>
        <v>0</v>
      </c>
      <c r="E413">
        <f>IF(ISTEXT(物品!G414)=TRUE,"'"&amp;物品!G414&amp;"'",物品!G414)</f>
        <v>0</v>
      </c>
      <c r="F413">
        <f>IF(ISTEXT(物品!H414)=TRUE,"'"&amp;物品!H414&amp;"'",物品!H414)</f>
        <v>0</v>
      </c>
      <c r="G413">
        <f>IF(物品!I414="",0,"'"&amp;物品!I414&amp;"'")</f>
        <v>0</v>
      </c>
      <c r="H413">
        <f>IF(物品!R414="",0,物品!R414)</f>
        <v>0</v>
      </c>
      <c r="I413">
        <f>IF(物品!S414="",0,物品!S414)</f>
        <v>0</v>
      </c>
      <c r="J413" t="str">
        <f>IF(物品!C414="",0,""""&amp;物品!C414&amp;"""")</f>
        <v>"|CffFFD24D【史诗】麒麟心|r"</v>
      </c>
      <c r="K413" t="str">
        <f>IF(物品!T414="","""""",""""&amp;物品!T414&amp;"""")</f>
        <v>"暴击伤害|Cffffc926+60%|n|n|r|Cffaaaaaa○|CffFFD24D光之符印+1|r|r|n|n|Cff00ff7f点击穿戴或脱卸。|r"</v>
      </c>
      <c r="L413" t="str">
        <f>IF(物品!U414="",0,""""&amp;物品!U414&amp;"""")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IF(物品!B415="",0,"'"&amp;物品!B415&amp;"'")</f>
        <v>'IK6H'</v>
      </c>
      <c r="B414">
        <f>物品!D415</f>
        <v>0</v>
      </c>
      <c r="C414">
        <f>物品!E415</f>
        <v>0</v>
      </c>
      <c r="D414">
        <f>物品!F415</f>
        <v>0</v>
      </c>
      <c r="E414">
        <f>IF(ISTEXT(物品!G415)=TRUE,"'"&amp;物品!G415&amp;"'",物品!G415)</f>
        <v>0</v>
      </c>
      <c r="F414">
        <f>IF(ISTEXT(物品!H415)=TRUE,"'"&amp;物品!H415&amp;"'",物品!H415)</f>
        <v>0</v>
      </c>
      <c r="G414">
        <f>IF(物品!I415="",0,"'"&amp;物品!I415&amp;"'")</f>
        <v>0</v>
      </c>
      <c r="H414">
        <f>IF(物品!R415="",0,物品!R415)</f>
        <v>0</v>
      </c>
      <c r="I414">
        <f>IF(物品!S415="",0,物品!S415)</f>
        <v>0</v>
      </c>
      <c r="J414" t="str">
        <f>IF(物品!C415="",0,""""&amp;物品!C415&amp;"""")</f>
        <v>"|CffFFD24D【史诗】麒麟心|r"</v>
      </c>
      <c r="K414" t="str">
        <f>IF(物品!T415="","""""",""""&amp;物品!T415&amp;"""")</f>
        <v>"暴击伤害|Cffffc926+60%|n|n|r|Cffaaaaaa○|CffFFD24D雷之符印+1|r|r|n|n|Cff00ff7f点击穿戴或脱卸。|r"</v>
      </c>
      <c r="L414" t="str">
        <f>IF(物品!U415="",0,""""&amp;物品!U415&amp;"""")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IF(物品!B416="",0,"'"&amp;物品!B416&amp;"'")</f>
        <v>'IK6I'</v>
      </c>
      <c r="B415">
        <f>物品!D416</f>
        <v>0</v>
      </c>
      <c r="C415">
        <f>物品!E416</f>
        <v>0</v>
      </c>
      <c r="D415">
        <f>物品!F416</f>
        <v>0</v>
      </c>
      <c r="E415">
        <f>IF(ISTEXT(物品!G416)=TRUE,"'"&amp;物品!G416&amp;"'",物品!G416)</f>
        <v>0</v>
      </c>
      <c r="F415">
        <f>IF(ISTEXT(物品!H416)=TRUE,"'"&amp;物品!H416&amp;"'",物品!H416)</f>
        <v>0</v>
      </c>
      <c r="G415">
        <f>IF(物品!I416="",0,"'"&amp;物品!I416&amp;"'")</f>
        <v>0</v>
      </c>
      <c r="H415">
        <f>IF(物品!R416="",0,物品!R416)</f>
        <v>0</v>
      </c>
      <c r="I415">
        <f>IF(物品!S416="",0,物品!S416)</f>
        <v>0</v>
      </c>
      <c r="J415" t="str">
        <f>IF(物品!C416="",0,""""&amp;物品!C416&amp;"""")</f>
        <v>"|CffFFD24D【史诗】麒麟心|r"</v>
      </c>
      <c r="K415" t="str">
        <f>IF(物品!T416="","""""",""""&amp;物品!T416&amp;"""")</f>
        <v>"暴击伤害|Cffffc926+60%|n|n|r|Cffaaaaaa○|CffFFD24D暗之符印+1|r|r|n|n|Cff00ff7f点击穿戴或脱卸。|r"</v>
      </c>
      <c r="L415" t="str">
        <f>IF(物品!U416="",0,""""&amp;物品!U416&amp;"""")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IF(物品!B417="",0,"'"&amp;物品!B417&amp;"'")</f>
        <v>'IK7A'</v>
      </c>
      <c r="B416">
        <f>物品!D417</f>
        <v>0</v>
      </c>
      <c r="C416">
        <f>物品!E417</f>
        <v>0</v>
      </c>
      <c r="D416">
        <f>物品!F417</f>
        <v>0</v>
      </c>
      <c r="E416">
        <f>IF(ISTEXT(物品!G417)=TRUE,"'"&amp;物品!G417&amp;"'",物品!G417)</f>
        <v>0</v>
      </c>
      <c r="F416">
        <f>IF(ISTEXT(物品!H417)=TRUE,"'"&amp;物品!H417&amp;"'",物品!H417)</f>
        <v>0</v>
      </c>
      <c r="G416">
        <f>IF(物品!I417="",0,"'"&amp;物品!I417&amp;"'")</f>
        <v>0</v>
      </c>
      <c r="H416">
        <f>IF(物品!R417="",0,物品!R417)</f>
        <v>0</v>
      </c>
      <c r="I416">
        <f>IF(物品!S417="",0,物品!S417)</f>
        <v>0</v>
      </c>
      <c r="J416" t="str">
        <f>IF(物品!C417="",0,""""&amp;物品!C417&amp;"""")</f>
        <v>"|CffFFD24D【史诗】腾蛇之牙|r"</v>
      </c>
      <c r="K416" t="str">
        <f>IF(物品!T417="","""""",""""&amp;物品!T417&amp;"""")</f>
        <v>"护甲|Cffffc926+100|n|n|r|Cffaaaaaa○刻印槽 【空】|r|n|n|Cff00ff7f点击穿戴或脱卸。|r"</v>
      </c>
      <c r="L416" t="str">
        <f>IF(物品!U417="",0,""""&amp;物品!U417&amp;"""")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IF(物品!B418="",0,"'"&amp;物品!B418&amp;"'")</f>
        <v>'IK7B'</v>
      </c>
      <c r="B417">
        <f>物品!D418</f>
        <v>0</v>
      </c>
      <c r="C417">
        <f>物品!E418</f>
        <v>0</v>
      </c>
      <c r="D417">
        <f>物品!F418</f>
        <v>0</v>
      </c>
      <c r="E417">
        <f>IF(ISTEXT(物品!G418)=TRUE,"'"&amp;物品!G418&amp;"'",物品!G418)</f>
        <v>0</v>
      </c>
      <c r="F417">
        <f>IF(ISTEXT(物品!H418)=TRUE,"'"&amp;物品!H418&amp;"'",物品!H418)</f>
        <v>0</v>
      </c>
      <c r="G417">
        <f>IF(物品!I418="",0,"'"&amp;物品!I418&amp;"'")</f>
        <v>0</v>
      </c>
      <c r="H417">
        <f>IF(物品!R418="",0,物品!R418)</f>
        <v>0</v>
      </c>
      <c r="I417">
        <f>IF(物品!S418="",0,物品!S418)</f>
        <v>0</v>
      </c>
      <c r="J417" t="str">
        <f>IF(物品!C418="",0,""""&amp;物品!C418&amp;"""")</f>
        <v>"|CffFFD24D【史诗】腾蛇之牙|r"</v>
      </c>
      <c r="K417" t="str">
        <f>IF(物品!T418="","""""",""""&amp;物品!T418&amp;"""")</f>
        <v>"护甲|Cffffc926+100|n|n|r|Cffaaaaaa○|CffFFD24D金之符印+1|r|r|n|n|Cff00ff7f点击穿戴或脱卸。|r"</v>
      </c>
      <c r="L417" t="str">
        <f>IF(物品!U418="",0,""""&amp;物品!U418&amp;"""")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IF(物品!B419="",0,"'"&amp;物品!B419&amp;"'")</f>
        <v>'IK7C'</v>
      </c>
      <c r="B418">
        <f>物品!D419</f>
        <v>0</v>
      </c>
      <c r="C418">
        <f>物品!E419</f>
        <v>0</v>
      </c>
      <c r="D418">
        <f>物品!F419</f>
        <v>0</v>
      </c>
      <c r="E418">
        <f>IF(ISTEXT(物品!G419)=TRUE,"'"&amp;物品!G419&amp;"'",物品!G419)</f>
        <v>0</v>
      </c>
      <c r="F418">
        <f>IF(ISTEXT(物品!H419)=TRUE,"'"&amp;物品!H419&amp;"'",物品!H419)</f>
        <v>0</v>
      </c>
      <c r="G418">
        <f>IF(物品!I419="",0,"'"&amp;物品!I419&amp;"'")</f>
        <v>0</v>
      </c>
      <c r="H418">
        <f>IF(物品!R419="",0,物品!R419)</f>
        <v>0</v>
      </c>
      <c r="I418">
        <f>IF(物品!S419="",0,物品!S419)</f>
        <v>0</v>
      </c>
      <c r="J418" t="str">
        <f>IF(物品!C419="",0,""""&amp;物品!C419&amp;"""")</f>
        <v>"|CffFFD24D【史诗】腾蛇之牙|r"</v>
      </c>
      <c r="K418" t="str">
        <f>IF(物品!T419="","""""",""""&amp;物品!T419&amp;"""")</f>
        <v>"护甲|Cffffc926+100|n|n|r|Cffaaaaaa○|CffFFD24D木之符印+1|r|r|n|n|Cff00ff7f点击穿戴或脱卸。|r"</v>
      </c>
      <c r="L418" t="str">
        <f>IF(物品!U419="",0,""""&amp;物品!U419&amp;"""")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IF(物品!B420="",0,"'"&amp;物品!B420&amp;"'")</f>
        <v>'IK7D'</v>
      </c>
      <c r="B419">
        <f>物品!D420</f>
        <v>0</v>
      </c>
      <c r="C419">
        <f>物品!E420</f>
        <v>0</v>
      </c>
      <c r="D419">
        <f>物品!F420</f>
        <v>0</v>
      </c>
      <c r="E419">
        <f>IF(ISTEXT(物品!G420)=TRUE,"'"&amp;物品!G420&amp;"'",物品!G420)</f>
        <v>0</v>
      </c>
      <c r="F419">
        <f>IF(ISTEXT(物品!H420)=TRUE,"'"&amp;物品!H420&amp;"'",物品!H420)</f>
        <v>0</v>
      </c>
      <c r="G419">
        <f>IF(物品!I420="",0,"'"&amp;物品!I420&amp;"'")</f>
        <v>0</v>
      </c>
      <c r="H419">
        <f>IF(物品!R420="",0,物品!R420)</f>
        <v>0</v>
      </c>
      <c r="I419">
        <f>IF(物品!S420="",0,物品!S420)</f>
        <v>0</v>
      </c>
      <c r="J419" t="str">
        <f>IF(物品!C420="",0,""""&amp;物品!C420&amp;"""")</f>
        <v>"|CffFFD24D【史诗】腾蛇之牙|r"</v>
      </c>
      <c r="K419" t="str">
        <f>IF(物品!T420="","""""",""""&amp;物品!T420&amp;"""")</f>
        <v>"护甲|Cffffc926+100|n|n|r|Cffaaaaaa○|CffFFD24D水之符印+1|r|r|n|n|Cff00ff7f点击穿戴或脱卸。|r"</v>
      </c>
      <c r="L419" t="str">
        <f>IF(物品!U420="",0,""""&amp;物品!U420&amp;"""")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IF(物品!B421="",0,"'"&amp;物品!B421&amp;"'")</f>
        <v>'IK7E'</v>
      </c>
      <c r="B420">
        <f>物品!D421</f>
        <v>0</v>
      </c>
      <c r="C420">
        <f>物品!E421</f>
        <v>0</v>
      </c>
      <c r="D420">
        <f>物品!F421</f>
        <v>0</v>
      </c>
      <c r="E420">
        <f>IF(ISTEXT(物品!G421)=TRUE,"'"&amp;物品!G421&amp;"'",物品!G421)</f>
        <v>0</v>
      </c>
      <c r="F420">
        <f>IF(ISTEXT(物品!H421)=TRUE,"'"&amp;物品!H421&amp;"'",物品!H421)</f>
        <v>0</v>
      </c>
      <c r="G420">
        <f>IF(物品!I421="",0,"'"&amp;物品!I421&amp;"'")</f>
        <v>0</v>
      </c>
      <c r="H420">
        <f>IF(物品!R421="",0,物品!R421)</f>
        <v>0</v>
      </c>
      <c r="I420">
        <f>IF(物品!S421="",0,物品!S421)</f>
        <v>0</v>
      </c>
      <c r="J420" t="str">
        <f>IF(物品!C421="",0,""""&amp;物品!C421&amp;"""")</f>
        <v>"|CffFFD24D【史诗】腾蛇之牙|r"</v>
      </c>
      <c r="K420" t="str">
        <f>IF(物品!T421="","""""",""""&amp;物品!T421&amp;"""")</f>
        <v>"护甲|Cffffc926+100|n|n|r|Cffaaaaaa○|CffFFD24D火之符印+1|r|r|n|n|Cff00ff7f点击穿戴或脱卸。|r"</v>
      </c>
      <c r="L420" t="str">
        <f>IF(物品!U421="",0,""""&amp;物品!U421&amp;"""")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IF(物品!B422="",0,"'"&amp;物品!B422&amp;"'")</f>
        <v>'IK7F'</v>
      </c>
      <c r="B421">
        <f>物品!D422</f>
        <v>0</v>
      </c>
      <c r="C421">
        <f>物品!E422</f>
        <v>0</v>
      </c>
      <c r="D421">
        <f>物品!F422</f>
        <v>0</v>
      </c>
      <c r="E421">
        <f>IF(ISTEXT(物品!G422)=TRUE,"'"&amp;物品!G422&amp;"'",物品!G422)</f>
        <v>0</v>
      </c>
      <c r="F421">
        <f>IF(ISTEXT(物品!H422)=TRUE,"'"&amp;物品!H422&amp;"'",物品!H422)</f>
        <v>0</v>
      </c>
      <c r="G421">
        <f>IF(物品!I422="",0,"'"&amp;物品!I422&amp;"'")</f>
        <v>0</v>
      </c>
      <c r="H421">
        <f>IF(物品!R422="",0,物品!R422)</f>
        <v>0</v>
      </c>
      <c r="I421">
        <f>IF(物品!S422="",0,物品!S422)</f>
        <v>0</v>
      </c>
      <c r="J421" t="str">
        <f>IF(物品!C422="",0,""""&amp;物品!C422&amp;"""")</f>
        <v>"|CffFFD24D【史诗】腾蛇之牙|r"</v>
      </c>
      <c r="K421" t="str">
        <f>IF(物品!T422="","""""",""""&amp;物品!T422&amp;"""")</f>
        <v>"护甲|Cffffc926+100|n|n|r|Cffaaaaaa○|CffFFD24D土之符印+1|r|r|n|n|Cff00ff7f点击穿戴或脱卸。|r"</v>
      </c>
      <c r="L421" t="str">
        <f>IF(物品!U422="",0,""""&amp;物品!U422&amp;"""")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IF(物品!B423="",0,"'"&amp;物品!B423&amp;"'")</f>
        <v>'IK7G'</v>
      </c>
      <c r="B422">
        <f>物品!D423</f>
        <v>0</v>
      </c>
      <c r="C422">
        <f>物品!E423</f>
        <v>0</v>
      </c>
      <c r="D422">
        <f>物品!F423</f>
        <v>0</v>
      </c>
      <c r="E422">
        <f>IF(ISTEXT(物品!G423)=TRUE,"'"&amp;物品!G423&amp;"'",物品!G423)</f>
        <v>0</v>
      </c>
      <c r="F422">
        <f>IF(ISTEXT(物品!H423)=TRUE,"'"&amp;物品!H423&amp;"'",物品!H423)</f>
        <v>0</v>
      </c>
      <c r="G422">
        <f>IF(物品!I423="",0,"'"&amp;物品!I423&amp;"'")</f>
        <v>0</v>
      </c>
      <c r="H422">
        <f>IF(物品!R423="",0,物品!R423)</f>
        <v>0</v>
      </c>
      <c r="I422">
        <f>IF(物品!S423="",0,物品!S423)</f>
        <v>0</v>
      </c>
      <c r="J422" t="str">
        <f>IF(物品!C423="",0,""""&amp;物品!C423&amp;"""")</f>
        <v>"|CffFFD24D【史诗】腾蛇之牙|r"</v>
      </c>
      <c r="K422" t="str">
        <f>IF(物品!T423="","""""",""""&amp;物品!T423&amp;"""")</f>
        <v>"护甲|Cffffc926+100|n|n|r|Cffaaaaaa○|CffFFD24D光之符印+1|r|r|n|n|Cff00ff7f点击穿戴或脱卸。|r"</v>
      </c>
      <c r="L422" t="str">
        <f>IF(物品!U423="",0,""""&amp;物品!U423&amp;"""")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IF(物品!B424="",0,"'"&amp;物品!B424&amp;"'")</f>
        <v>'IK7H'</v>
      </c>
      <c r="B423">
        <f>物品!D424</f>
        <v>0</v>
      </c>
      <c r="C423">
        <f>物品!E424</f>
        <v>0</v>
      </c>
      <c r="D423">
        <f>物品!F424</f>
        <v>0</v>
      </c>
      <c r="E423">
        <f>IF(ISTEXT(物品!G424)=TRUE,"'"&amp;物品!G424&amp;"'",物品!G424)</f>
        <v>0</v>
      </c>
      <c r="F423">
        <f>IF(ISTEXT(物品!H424)=TRUE,"'"&amp;物品!H424&amp;"'",物品!H424)</f>
        <v>0</v>
      </c>
      <c r="G423">
        <f>IF(物品!I424="",0,"'"&amp;物品!I424&amp;"'")</f>
        <v>0</v>
      </c>
      <c r="H423">
        <f>IF(物品!R424="",0,物品!R424)</f>
        <v>0</v>
      </c>
      <c r="I423">
        <f>IF(物品!S424="",0,物品!S424)</f>
        <v>0</v>
      </c>
      <c r="J423" t="str">
        <f>IF(物品!C424="",0,""""&amp;物品!C424&amp;"""")</f>
        <v>"|CffFFD24D【史诗】腾蛇之牙|r"</v>
      </c>
      <c r="K423" t="str">
        <f>IF(物品!T424="","""""",""""&amp;物品!T424&amp;"""")</f>
        <v>"护甲|Cffffc926+100|n|n|r|Cffaaaaaa○|CffFFD24D雷之符印+1|r|r|n|n|Cff00ff7f点击穿戴或脱卸。|r"</v>
      </c>
      <c r="L423" t="str">
        <f>IF(物品!U424="",0,""""&amp;物品!U424&amp;"""")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IF(物品!B425="",0,"'"&amp;物品!B425&amp;"'")</f>
        <v>'IK7I'</v>
      </c>
      <c r="B424">
        <f>物品!D425</f>
        <v>0</v>
      </c>
      <c r="C424">
        <f>物品!E425</f>
        <v>0</v>
      </c>
      <c r="D424">
        <f>物品!F425</f>
        <v>0</v>
      </c>
      <c r="E424">
        <f>IF(ISTEXT(物品!G425)=TRUE,"'"&amp;物品!G425&amp;"'",物品!G425)</f>
        <v>0</v>
      </c>
      <c r="F424">
        <f>IF(ISTEXT(物品!H425)=TRUE,"'"&amp;物品!H425&amp;"'",物品!H425)</f>
        <v>0</v>
      </c>
      <c r="G424">
        <f>IF(物品!I425="",0,"'"&amp;物品!I425&amp;"'")</f>
        <v>0</v>
      </c>
      <c r="H424">
        <f>IF(物品!R425="",0,物品!R425)</f>
        <v>0</v>
      </c>
      <c r="I424">
        <f>IF(物品!S425="",0,物品!S425)</f>
        <v>0</v>
      </c>
      <c r="J424" t="str">
        <f>IF(物品!C425="",0,""""&amp;物品!C425&amp;"""")</f>
        <v>"|CffFFD24D【史诗】腾蛇之牙|r"</v>
      </c>
      <c r="K424" t="str">
        <f>IF(物品!T425="","""""",""""&amp;物品!T425&amp;"""")</f>
        <v>"护甲|Cffffc926+100|n|n|r|Cffaaaaaa○|CffFFD24D暗之符印+1|r|r|n|n|Cff00ff7f点击穿戴或脱卸。|r"</v>
      </c>
      <c r="L424" t="str">
        <f>IF(物品!U425="",0,""""&amp;物品!U425&amp;"""")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IF(物品!B426="",0,"'"&amp;物品!B426&amp;"'")</f>
        <v>'IK8A'</v>
      </c>
      <c r="B425">
        <f>物品!D426</f>
        <v>0</v>
      </c>
      <c r="C425">
        <f>物品!E426</f>
        <v>0</v>
      </c>
      <c r="D425">
        <f>物品!F426</f>
        <v>0</v>
      </c>
      <c r="E425">
        <f>IF(ISTEXT(物品!G426)=TRUE,"'"&amp;物品!G426&amp;"'",物品!G426)</f>
        <v>0</v>
      </c>
      <c r="F425">
        <f>IF(ISTEXT(物品!H426)=TRUE,"'"&amp;物品!H426&amp;"'",物品!H426)</f>
        <v>0</v>
      </c>
      <c r="G425">
        <f>IF(物品!I426="",0,"'"&amp;物品!I426&amp;"'")</f>
        <v>0</v>
      </c>
      <c r="H425">
        <f>IF(物品!R426="",0,物品!R426)</f>
        <v>0</v>
      </c>
      <c r="I425">
        <f>IF(物品!S426="",0,物品!S426)</f>
        <v>0</v>
      </c>
      <c r="J425" t="str">
        <f>IF(物品!C426="",0,""""&amp;物品!C426&amp;"""")</f>
        <v>"|CffFFD24D【史诗】悟道碑石|r"</v>
      </c>
      <c r="K425" t="str">
        <f>IF(物品!T426="","""""",""""&amp;物品!T426&amp;"""")</f>
        <v>"业力|Cffffc926+50000|r，业力|Cffffc926+12%|n|n|r|Cffaaaaaa○刻印槽 【空】|r|n|n|Cff00ff7f点击穿戴或脱卸。|r"</v>
      </c>
      <c r="L425" t="str">
        <f>IF(物品!U426="",0,""""&amp;物品!U426&amp;"""")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IF(物品!B427="",0,"'"&amp;物品!B427&amp;"'")</f>
        <v>'IK8B'</v>
      </c>
      <c r="B426">
        <f>物品!D427</f>
        <v>0</v>
      </c>
      <c r="C426">
        <f>物品!E427</f>
        <v>0</v>
      </c>
      <c r="D426">
        <f>物品!F427</f>
        <v>0</v>
      </c>
      <c r="E426">
        <f>IF(ISTEXT(物品!G427)=TRUE,"'"&amp;物品!G427&amp;"'",物品!G427)</f>
        <v>0</v>
      </c>
      <c r="F426">
        <f>IF(ISTEXT(物品!H427)=TRUE,"'"&amp;物品!H427&amp;"'",物品!H427)</f>
        <v>0</v>
      </c>
      <c r="G426">
        <f>IF(物品!I427="",0,"'"&amp;物品!I427&amp;"'")</f>
        <v>0</v>
      </c>
      <c r="H426">
        <f>IF(物品!R427="",0,物品!R427)</f>
        <v>0</v>
      </c>
      <c r="I426">
        <f>IF(物品!S427="",0,物品!S427)</f>
        <v>0</v>
      </c>
      <c r="J426" t="str">
        <f>IF(物品!C427="",0,""""&amp;物品!C427&amp;"""")</f>
        <v>"|CffFFD24D【史诗】悟道碑石|r"</v>
      </c>
      <c r="K426" t="str">
        <f>IF(物品!T427="","""""",""""&amp;物品!T427&amp;"""")</f>
        <v>"业力|Cffffc926+50000|r，业力|Cffffc926+12%|n|n|r|Cffaaaaaa○|CffFFD24D金之符印+1|r|r|n|n|Cff00ff7f点击穿戴或脱卸。|r"</v>
      </c>
      <c r="L426" t="str">
        <f>IF(物品!U427="",0,""""&amp;物品!U427&amp;"""")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IF(物品!B428="",0,"'"&amp;物品!B428&amp;"'")</f>
        <v>'IK8C'</v>
      </c>
      <c r="B427">
        <f>物品!D428</f>
        <v>0</v>
      </c>
      <c r="C427">
        <f>物品!E428</f>
        <v>0</v>
      </c>
      <c r="D427">
        <f>物品!F428</f>
        <v>0</v>
      </c>
      <c r="E427">
        <f>IF(ISTEXT(物品!G428)=TRUE,"'"&amp;物品!G428&amp;"'",物品!G428)</f>
        <v>0</v>
      </c>
      <c r="F427">
        <f>IF(ISTEXT(物品!H428)=TRUE,"'"&amp;物品!H428&amp;"'",物品!H428)</f>
        <v>0</v>
      </c>
      <c r="G427">
        <f>IF(物品!I428="",0,"'"&amp;物品!I428&amp;"'")</f>
        <v>0</v>
      </c>
      <c r="H427">
        <f>IF(物品!R428="",0,物品!R428)</f>
        <v>0</v>
      </c>
      <c r="I427">
        <f>IF(物品!S428="",0,物品!S428)</f>
        <v>0</v>
      </c>
      <c r="J427" t="str">
        <f>IF(物品!C428="",0,""""&amp;物品!C428&amp;"""")</f>
        <v>"|CffFFD24D【史诗】悟道碑石|r"</v>
      </c>
      <c r="K427" t="str">
        <f>IF(物品!T428="","""""",""""&amp;物品!T428&amp;"""")</f>
        <v>"业力|Cffffc926+50000|r，业力|Cffffc926+12%|n|n|r|Cffaaaaaa○|CffFFD24D木之符印+1|r|r|n|n|Cff00ff7f点击穿戴或脱卸。|r"</v>
      </c>
      <c r="L427" t="str">
        <f>IF(物品!U428="",0,""""&amp;物品!U428&amp;"""")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IF(物品!B429="",0,"'"&amp;物品!B429&amp;"'")</f>
        <v>'IK8D'</v>
      </c>
      <c r="B428">
        <f>物品!D429</f>
        <v>0</v>
      </c>
      <c r="C428">
        <f>物品!E429</f>
        <v>0</v>
      </c>
      <c r="D428">
        <f>物品!F429</f>
        <v>0</v>
      </c>
      <c r="E428">
        <f>IF(ISTEXT(物品!G429)=TRUE,"'"&amp;物品!G429&amp;"'",物品!G429)</f>
        <v>0</v>
      </c>
      <c r="F428">
        <f>IF(ISTEXT(物品!H429)=TRUE,"'"&amp;物品!H429&amp;"'",物品!H429)</f>
        <v>0</v>
      </c>
      <c r="G428">
        <f>IF(物品!I429="",0,"'"&amp;物品!I429&amp;"'")</f>
        <v>0</v>
      </c>
      <c r="H428">
        <f>IF(物品!R429="",0,物品!R429)</f>
        <v>0</v>
      </c>
      <c r="I428">
        <f>IF(物品!S429="",0,物品!S429)</f>
        <v>0</v>
      </c>
      <c r="J428" t="str">
        <f>IF(物品!C429="",0,""""&amp;物品!C429&amp;"""")</f>
        <v>"|CffFFD24D【史诗】悟道碑石|r"</v>
      </c>
      <c r="K428" t="str">
        <f>IF(物品!T429="","""""",""""&amp;物品!T429&amp;"""")</f>
        <v>"业力|Cffffc926+50000|r，业力|Cffffc926+12%|n|n|r|Cffaaaaaa○|CffFFD24D水之符印+1|r|r|n|n|Cff00ff7f点击穿戴或脱卸。|r"</v>
      </c>
      <c r="L428" t="str">
        <f>IF(物品!U429="",0,""""&amp;物品!U429&amp;"""")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IF(物品!B430="",0,"'"&amp;物品!B430&amp;"'")</f>
        <v>'IK8E'</v>
      </c>
      <c r="B429">
        <f>物品!D430</f>
        <v>0</v>
      </c>
      <c r="C429">
        <f>物品!E430</f>
        <v>0</v>
      </c>
      <c r="D429">
        <f>物品!F430</f>
        <v>0</v>
      </c>
      <c r="E429">
        <f>IF(ISTEXT(物品!G430)=TRUE,"'"&amp;物品!G430&amp;"'",物品!G430)</f>
        <v>0</v>
      </c>
      <c r="F429">
        <f>IF(ISTEXT(物品!H430)=TRUE,"'"&amp;物品!H430&amp;"'",物品!H430)</f>
        <v>0</v>
      </c>
      <c r="G429">
        <f>IF(物品!I430="",0,"'"&amp;物品!I430&amp;"'")</f>
        <v>0</v>
      </c>
      <c r="H429">
        <f>IF(物品!R430="",0,物品!R430)</f>
        <v>0</v>
      </c>
      <c r="I429">
        <f>IF(物品!S430="",0,物品!S430)</f>
        <v>0</v>
      </c>
      <c r="J429" t="str">
        <f>IF(物品!C430="",0,""""&amp;物品!C430&amp;"""")</f>
        <v>"|CffFFD24D【史诗】悟道碑石|r"</v>
      </c>
      <c r="K429" t="str">
        <f>IF(物品!T430="","""""",""""&amp;物品!T430&amp;"""")</f>
        <v>"业力|Cffffc926+50000|r，业力|Cffffc926+12%|n|n|r|Cffaaaaaa○|CffFFD24D火之符印+1|r|r|n|n|Cff00ff7f点击穿戴或脱卸。|r"</v>
      </c>
      <c r="L429" t="str">
        <f>IF(物品!U430="",0,""""&amp;物品!U430&amp;"""")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IF(物品!B431="",0,"'"&amp;物品!B431&amp;"'")</f>
        <v>'IK8F'</v>
      </c>
      <c r="B430">
        <f>物品!D431</f>
        <v>0</v>
      </c>
      <c r="C430">
        <f>物品!E431</f>
        <v>0</v>
      </c>
      <c r="D430">
        <f>物品!F431</f>
        <v>0</v>
      </c>
      <c r="E430">
        <f>IF(ISTEXT(物品!G431)=TRUE,"'"&amp;物品!G431&amp;"'",物品!G431)</f>
        <v>0</v>
      </c>
      <c r="F430">
        <f>IF(ISTEXT(物品!H431)=TRUE,"'"&amp;物品!H431&amp;"'",物品!H431)</f>
        <v>0</v>
      </c>
      <c r="G430">
        <f>IF(物品!I431="",0,"'"&amp;物品!I431&amp;"'")</f>
        <v>0</v>
      </c>
      <c r="H430">
        <f>IF(物品!R431="",0,物品!R431)</f>
        <v>0</v>
      </c>
      <c r="I430">
        <f>IF(物品!S431="",0,物品!S431)</f>
        <v>0</v>
      </c>
      <c r="J430" t="str">
        <f>IF(物品!C431="",0,""""&amp;物品!C431&amp;"""")</f>
        <v>"|CffFFD24D【史诗】悟道碑石|r"</v>
      </c>
      <c r="K430" t="str">
        <f>IF(物品!T431="","""""",""""&amp;物品!T431&amp;"""")</f>
        <v>"业力|Cffffc926+50000|r，业力|Cffffc926+12%|n|n|r|Cffaaaaaa○|CffFFD24D土之符印+1|r|r|n|n|Cff00ff7f点击穿戴或脱卸。|r"</v>
      </c>
      <c r="L430" t="str">
        <f>IF(物品!U431="",0,""""&amp;物品!U431&amp;"""")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IF(物品!B432="",0,"'"&amp;物品!B432&amp;"'")</f>
        <v>'IK8G'</v>
      </c>
      <c r="B431">
        <f>物品!D432</f>
        <v>0</v>
      </c>
      <c r="C431">
        <f>物品!E432</f>
        <v>0</v>
      </c>
      <c r="D431">
        <f>物品!F432</f>
        <v>0</v>
      </c>
      <c r="E431">
        <f>IF(ISTEXT(物品!G432)=TRUE,"'"&amp;物品!G432&amp;"'",物品!G432)</f>
        <v>0</v>
      </c>
      <c r="F431">
        <f>IF(ISTEXT(物品!H432)=TRUE,"'"&amp;物品!H432&amp;"'",物品!H432)</f>
        <v>0</v>
      </c>
      <c r="G431">
        <f>IF(物品!I432="",0,"'"&amp;物品!I432&amp;"'")</f>
        <v>0</v>
      </c>
      <c r="H431">
        <f>IF(物品!R432="",0,物品!R432)</f>
        <v>0</v>
      </c>
      <c r="I431">
        <f>IF(物品!S432="",0,物品!S432)</f>
        <v>0</v>
      </c>
      <c r="J431" t="str">
        <f>IF(物品!C432="",0,""""&amp;物品!C432&amp;"""")</f>
        <v>"|CffFFD24D【史诗】悟道碑石|r"</v>
      </c>
      <c r="K431" t="str">
        <f>IF(物品!T432="","""""",""""&amp;物品!T432&amp;"""")</f>
        <v>"业力|Cffffc926+50000|r，业力|Cffffc926+12%|n|n|r|Cffaaaaaa○|CffFFD24D光之符印+1|r|r|n|n|Cff00ff7f点击穿戴或脱卸。|r"</v>
      </c>
      <c r="L431" t="str">
        <f>IF(物品!U432="",0,""""&amp;物品!U432&amp;"""")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IF(物品!B433="",0,"'"&amp;物品!B433&amp;"'")</f>
        <v>'IK8H'</v>
      </c>
      <c r="B432">
        <f>物品!D433</f>
        <v>0</v>
      </c>
      <c r="C432">
        <f>物品!E433</f>
        <v>0</v>
      </c>
      <c r="D432">
        <f>物品!F433</f>
        <v>0</v>
      </c>
      <c r="E432">
        <f>IF(ISTEXT(物品!G433)=TRUE,"'"&amp;物品!G433&amp;"'",物品!G433)</f>
        <v>0</v>
      </c>
      <c r="F432">
        <f>IF(ISTEXT(物品!H433)=TRUE,"'"&amp;物品!H433&amp;"'",物品!H433)</f>
        <v>0</v>
      </c>
      <c r="G432">
        <f>IF(物品!I433="",0,"'"&amp;物品!I433&amp;"'")</f>
        <v>0</v>
      </c>
      <c r="H432">
        <f>IF(物品!R433="",0,物品!R433)</f>
        <v>0</v>
      </c>
      <c r="I432">
        <f>IF(物品!S433="",0,物品!S433)</f>
        <v>0</v>
      </c>
      <c r="J432" t="str">
        <f>IF(物品!C433="",0,""""&amp;物品!C433&amp;"""")</f>
        <v>"|CffFFD24D【史诗】悟道碑石|r"</v>
      </c>
      <c r="K432" t="str">
        <f>IF(物品!T433="","""""",""""&amp;物品!T433&amp;"""")</f>
        <v>"业力|Cffffc926+50000|r，业力|Cffffc926+12%|n|n|r|Cffaaaaaa○|CffFFD24D雷之符印+1|r|r|n|n|Cff00ff7f点击穿戴或脱卸。|r"</v>
      </c>
      <c r="L432" t="str">
        <f>IF(物品!U433="",0,""""&amp;物品!U433&amp;"""")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IF(物品!B434="",0,"'"&amp;物品!B434&amp;"'")</f>
        <v>'IK8I'</v>
      </c>
      <c r="B433">
        <f>物品!D434</f>
        <v>0</v>
      </c>
      <c r="C433">
        <f>物品!E434</f>
        <v>0</v>
      </c>
      <c r="D433">
        <f>物品!F434</f>
        <v>0</v>
      </c>
      <c r="E433">
        <f>IF(ISTEXT(物品!G434)=TRUE,"'"&amp;物品!G434&amp;"'",物品!G434)</f>
        <v>0</v>
      </c>
      <c r="F433">
        <f>IF(ISTEXT(物品!H434)=TRUE,"'"&amp;物品!H434&amp;"'",物品!H434)</f>
        <v>0</v>
      </c>
      <c r="G433">
        <f>IF(物品!I434="",0,"'"&amp;物品!I434&amp;"'")</f>
        <v>0</v>
      </c>
      <c r="H433">
        <f>IF(物品!R434="",0,物品!R434)</f>
        <v>0</v>
      </c>
      <c r="I433">
        <f>IF(物品!S434="",0,物品!S434)</f>
        <v>0</v>
      </c>
      <c r="J433" t="str">
        <f>IF(物品!C434="",0,""""&amp;物品!C434&amp;"""")</f>
        <v>"|CffFFD24D【史诗】悟道碑石|r"</v>
      </c>
      <c r="K433" t="str">
        <f>IF(物品!T434="","""""",""""&amp;物品!T434&amp;"""")</f>
        <v>"业力|Cffffc926+50000|r，业力|Cffffc926+12%|n|n|r|Cffaaaaaa○|CffFFD24D暗之符印+1|r|r|n|n|Cff00ff7f点击穿戴或脱卸。|r"</v>
      </c>
      <c r="L433" t="str">
        <f>IF(物品!U434="",0,""""&amp;物品!U434&amp;"""")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IF(物品!B435="",0,"'"&amp;物品!B435&amp;"'")</f>
        <v>'IK91'</v>
      </c>
      <c r="B434">
        <f>物品!D435</f>
        <v>0</v>
      </c>
      <c r="C434">
        <f>物品!E435</f>
        <v>0</v>
      </c>
      <c r="D434">
        <f>物品!F435</f>
        <v>0</v>
      </c>
      <c r="E434">
        <f>IF(ISTEXT(物品!G435)=TRUE,"'"&amp;物品!G435&amp;"'",物品!G435)</f>
        <v>0</v>
      </c>
      <c r="F434">
        <f>IF(ISTEXT(物品!H435)=TRUE,"'"&amp;物品!H435&amp;"'",物品!H435)</f>
        <v>0</v>
      </c>
      <c r="G434">
        <f>IF(物品!I435="",0,"'"&amp;物品!I435&amp;"'")</f>
        <v>0</v>
      </c>
      <c r="H434">
        <f>IF(物品!R435="",0,物品!R435)</f>
        <v>0</v>
      </c>
      <c r="I434">
        <f>IF(物品!S435="",0,物品!S435)</f>
        <v>0</v>
      </c>
      <c r="J434" t="str">
        <f>IF(物品!C435="",0,""""&amp;物品!C435&amp;"""")</f>
        <v>"|CffFFD24D金之刻印|r"</v>
      </c>
      <c r="K434" t="str">
        <f>IF(物品!T435="","""""",""""&amp;物品!T435&amp;"""")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IF(物品!U435="",0,""""&amp;物品!U435&amp;"""")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IF(物品!B436="",0,"'"&amp;物品!B436&amp;"'")</f>
        <v>'IK92'</v>
      </c>
      <c r="B435">
        <f>物品!D436</f>
        <v>0</v>
      </c>
      <c r="C435">
        <f>物品!E436</f>
        <v>0</v>
      </c>
      <c r="D435">
        <f>物品!F436</f>
        <v>0</v>
      </c>
      <c r="E435">
        <f>IF(ISTEXT(物品!G436)=TRUE,"'"&amp;物品!G436&amp;"'",物品!G436)</f>
        <v>0</v>
      </c>
      <c r="F435">
        <f>IF(ISTEXT(物品!H436)=TRUE,"'"&amp;物品!H436&amp;"'",物品!H436)</f>
        <v>0</v>
      </c>
      <c r="G435">
        <f>IF(物品!I436="",0,"'"&amp;物品!I436&amp;"'")</f>
        <v>0</v>
      </c>
      <c r="H435">
        <f>IF(物品!R436="",0,物品!R436)</f>
        <v>0</v>
      </c>
      <c r="I435">
        <f>IF(物品!S436="",0,物品!S436)</f>
        <v>0</v>
      </c>
      <c r="J435" t="str">
        <f>IF(物品!C436="",0,""""&amp;物品!C436&amp;"""")</f>
        <v>"|CffFFD24D木之刻印|r"</v>
      </c>
      <c r="K435" t="str">
        <f>IF(物品!T436="","""""",""""&amp;物品!T436&amp;"""")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IF(物品!U436="",0,""""&amp;物品!U436&amp;"""")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IF(物品!B437="",0,"'"&amp;物品!B437&amp;"'")</f>
        <v>'IK93'</v>
      </c>
      <c r="B436">
        <f>物品!D437</f>
        <v>0</v>
      </c>
      <c r="C436">
        <f>物品!E437</f>
        <v>0</v>
      </c>
      <c r="D436">
        <f>物品!F437</f>
        <v>0</v>
      </c>
      <c r="E436">
        <f>IF(ISTEXT(物品!G437)=TRUE,"'"&amp;物品!G437&amp;"'",物品!G437)</f>
        <v>0</v>
      </c>
      <c r="F436">
        <f>IF(ISTEXT(物品!H437)=TRUE,"'"&amp;物品!H437&amp;"'",物品!H437)</f>
        <v>0</v>
      </c>
      <c r="G436">
        <f>IF(物品!I437="",0,"'"&amp;物品!I437&amp;"'")</f>
        <v>0</v>
      </c>
      <c r="H436">
        <f>IF(物品!R437="",0,物品!R437)</f>
        <v>0</v>
      </c>
      <c r="I436">
        <f>IF(物品!S437="",0,物品!S437)</f>
        <v>0</v>
      </c>
      <c r="J436" t="str">
        <f>IF(物品!C437="",0,""""&amp;物品!C437&amp;"""")</f>
        <v>"|CffFFD24D水之刻印|r"</v>
      </c>
      <c r="K436" t="str">
        <f>IF(物品!T437="","""""",""""&amp;物品!T437&amp;"""")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IF(物品!U437="",0,""""&amp;物品!U437&amp;"""")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IF(物品!B438="",0,"'"&amp;物品!B438&amp;"'")</f>
        <v>'IK94'</v>
      </c>
      <c r="B437">
        <f>物品!D438</f>
        <v>0</v>
      </c>
      <c r="C437">
        <f>物品!E438</f>
        <v>0</v>
      </c>
      <c r="D437">
        <f>物品!F438</f>
        <v>0</v>
      </c>
      <c r="E437">
        <f>IF(ISTEXT(物品!G438)=TRUE,"'"&amp;物品!G438&amp;"'",物品!G438)</f>
        <v>0</v>
      </c>
      <c r="F437">
        <f>IF(ISTEXT(物品!H438)=TRUE,"'"&amp;物品!H438&amp;"'",物品!H438)</f>
        <v>0</v>
      </c>
      <c r="G437">
        <f>IF(物品!I438="",0,"'"&amp;物品!I438&amp;"'")</f>
        <v>0</v>
      </c>
      <c r="H437">
        <f>IF(物品!R438="",0,物品!R438)</f>
        <v>0</v>
      </c>
      <c r="I437">
        <f>IF(物品!S438="",0,物品!S438)</f>
        <v>0</v>
      </c>
      <c r="J437" t="str">
        <f>IF(物品!C438="",0,""""&amp;物品!C438&amp;"""")</f>
        <v>"|CffFFD24D火之刻印|r"</v>
      </c>
      <c r="K437" t="str">
        <f>IF(物品!T438="","""""",""""&amp;物品!T438&amp;"""")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IF(物品!U438="",0,""""&amp;物品!U438&amp;"""")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IF(物品!B439="",0,"'"&amp;物品!B439&amp;"'")</f>
        <v>'IK95'</v>
      </c>
      <c r="B438">
        <f>物品!D439</f>
        <v>0</v>
      </c>
      <c r="C438">
        <f>物品!E439</f>
        <v>0</v>
      </c>
      <c r="D438">
        <f>物品!F439</f>
        <v>0</v>
      </c>
      <c r="E438">
        <f>IF(ISTEXT(物品!G439)=TRUE,"'"&amp;物品!G439&amp;"'",物品!G439)</f>
        <v>0</v>
      </c>
      <c r="F438">
        <f>IF(ISTEXT(物品!H439)=TRUE,"'"&amp;物品!H439&amp;"'",物品!H439)</f>
        <v>0</v>
      </c>
      <c r="G438">
        <f>IF(物品!I439="",0,"'"&amp;物品!I439&amp;"'")</f>
        <v>0</v>
      </c>
      <c r="H438">
        <f>IF(物品!R439="",0,物品!R439)</f>
        <v>0</v>
      </c>
      <c r="I438">
        <f>IF(物品!S439="",0,物品!S439)</f>
        <v>0</v>
      </c>
      <c r="J438" t="str">
        <f>IF(物品!C439="",0,""""&amp;物品!C439&amp;"""")</f>
        <v>"|CffFFD24D土之刻印|r"</v>
      </c>
      <c r="K438" t="str">
        <f>IF(物品!T439="","""""",""""&amp;物品!T439&amp;"""")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IF(物品!U439="",0,""""&amp;物品!U439&amp;"""")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IF(物品!B440="",0,"'"&amp;物品!B440&amp;"'")</f>
        <v>'IK96'</v>
      </c>
      <c r="B439">
        <f>物品!D440</f>
        <v>0</v>
      </c>
      <c r="C439">
        <f>物品!E440</f>
        <v>0</v>
      </c>
      <c r="D439">
        <f>物品!F440</f>
        <v>0</v>
      </c>
      <c r="E439">
        <f>IF(ISTEXT(物品!G440)=TRUE,"'"&amp;物品!G440&amp;"'",物品!G440)</f>
        <v>0</v>
      </c>
      <c r="F439">
        <f>IF(ISTEXT(物品!H440)=TRUE,"'"&amp;物品!H440&amp;"'",物品!H440)</f>
        <v>0</v>
      </c>
      <c r="G439">
        <f>IF(物品!I440="",0,"'"&amp;物品!I440&amp;"'")</f>
        <v>0</v>
      </c>
      <c r="H439">
        <f>IF(物品!R440="",0,物品!R440)</f>
        <v>0</v>
      </c>
      <c r="I439">
        <f>IF(物品!S440="",0,物品!S440)</f>
        <v>0</v>
      </c>
      <c r="J439" t="str">
        <f>IF(物品!C440="",0,""""&amp;物品!C440&amp;"""")</f>
        <v>"|CffFFD24D光之刻印|r"</v>
      </c>
      <c r="K439" t="str">
        <f>IF(物品!T440="","""""",""""&amp;物品!T440&amp;"""")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IF(物品!U440="",0,""""&amp;物品!U440&amp;"""")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IF(物品!B441="",0,"'"&amp;物品!B441&amp;"'")</f>
        <v>'IK97'</v>
      </c>
      <c r="B440">
        <f>物品!D441</f>
        <v>0</v>
      </c>
      <c r="C440">
        <f>物品!E441</f>
        <v>0</v>
      </c>
      <c r="D440">
        <f>物品!F441</f>
        <v>0</v>
      </c>
      <c r="E440">
        <f>IF(ISTEXT(物品!G441)=TRUE,"'"&amp;物品!G441&amp;"'",物品!G441)</f>
        <v>0</v>
      </c>
      <c r="F440">
        <f>IF(ISTEXT(物品!H441)=TRUE,"'"&amp;物品!H441&amp;"'",物品!H441)</f>
        <v>0</v>
      </c>
      <c r="G440">
        <f>IF(物品!I441="",0,"'"&amp;物品!I441&amp;"'")</f>
        <v>0</v>
      </c>
      <c r="H440">
        <f>IF(物品!R441="",0,物品!R441)</f>
        <v>0</v>
      </c>
      <c r="I440">
        <f>IF(物品!S441="",0,物品!S441)</f>
        <v>0</v>
      </c>
      <c r="J440" t="str">
        <f>IF(物品!C441="",0,""""&amp;物品!C441&amp;"""")</f>
        <v>"|CffFFD24D雷之刻印|r"</v>
      </c>
      <c r="K440" t="str">
        <f>IF(物品!T441="","""""",""""&amp;物品!T441&amp;"""")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IF(物品!U441="",0,""""&amp;物品!U441&amp;"""")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IF(物品!B442="",0,"'"&amp;物品!B442&amp;"'")</f>
        <v>'IK98'</v>
      </c>
      <c r="B441">
        <f>物品!D442</f>
        <v>0</v>
      </c>
      <c r="C441">
        <f>物品!E442</f>
        <v>0</v>
      </c>
      <c r="D441">
        <f>物品!F442</f>
        <v>0</v>
      </c>
      <c r="E441">
        <f>IF(ISTEXT(物品!G442)=TRUE,"'"&amp;物品!G442&amp;"'",物品!G442)</f>
        <v>0</v>
      </c>
      <c r="F441">
        <f>IF(ISTEXT(物品!H442)=TRUE,"'"&amp;物品!H442&amp;"'",物品!H442)</f>
        <v>0</v>
      </c>
      <c r="G441">
        <f>IF(物品!I442="",0,"'"&amp;物品!I442&amp;"'")</f>
        <v>0</v>
      </c>
      <c r="H441">
        <f>IF(物品!R442="",0,物品!R442)</f>
        <v>0</v>
      </c>
      <c r="I441">
        <f>IF(物品!S442="",0,物品!S442)</f>
        <v>0</v>
      </c>
      <c r="J441" t="str">
        <f>IF(物品!C442="",0,""""&amp;物品!C442&amp;"""")</f>
        <v>"|CffFFD24D暗之刻印|r"</v>
      </c>
      <c r="K441" t="str">
        <f>IF(物品!T442="","""""",""""&amp;物品!T442&amp;"""")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IF(物品!U442="",0,""""&amp;物品!U442&amp;"""")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IF(物品!B443="",0,"'"&amp;物品!B443&amp;"'")</f>
        <v>'IL1A'</v>
      </c>
      <c r="B442">
        <f>物品!D443</f>
        <v>0</v>
      </c>
      <c r="C442">
        <f>物品!E443</f>
        <v>0</v>
      </c>
      <c r="D442">
        <f>物品!F443</f>
        <v>6</v>
      </c>
      <c r="E442">
        <f>IF(ISTEXT(物品!G443)=TRUE,"'"&amp;物品!G443&amp;"'",物品!G443)</f>
        <v>0</v>
      </c>
      <c r="F442">
        <f>IF(ISTEXT(物品!H443)=TRUE,"'"&amp;物品!H443&amp;"'",物品!H443)</f>
        <v>0</v>
      </c>
      <c r="G442" t="str">
        <f>IF(物品!I443="",0,"'"&amp;物品!I443&amp;"'")</f>
        <v>'IN31'</v>
      </c>
      <c r="H442">
        <f>IF(物品!R443="",0,物品!R443)</f>
        <v>0</v>
      </c>
      <c r="I442">
        <f>IF(物品!S443="",0,物品!S443)</f>
        <v>0</v>
      </c>
      <c r="J442" t="str">
        <f>IF(物品!C443="",0,""""&amp;物品!C443&amp;"""")</f>
        <v>"兑换：|CffFFD24D炽星魔盒|r"</v>
      </c>
      <c r="K442" t="str">
        <f>IF(物品!T443="","""""",""""&amp;物品!T443&amp;"""")</f>
        <v>"|cffffcc00需求：|r钻石x6|n|n开启后获得|Cffffd24d随机奖励|r。"</v>
      </c>
      <c r="L442" t="str">
        <f>IF(物品!U443="",0,""""&amp;物品!U443&amp;"""")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IF(物品!B444="",0,"'"&amp;物品!B444&amp;"'")</f>
        <v>'IL1B'</v>
      </c>
      <c r="B443">
        <f>物品!D444</f>
        <v>0</v>
      </c>
      <c r="C443">
        <f>物品!E444</f>
        <v>0</v>
      </c>
      <c r="D443">
        <f>物品!F444</f>
        <v>2</v>
      </c>
      <c r="E443">
        <f>IF(ISTEXT(物品!G444)=TRUE,"'"&amp;物品!G444&amp;"'",物品!G444)</f>
        <v>0</v>
      </c>
      <c r="F443">
        <f>IF(ISTEXT(物品!H444)=TRUE,"'"&amp;物品!H444&amp;"'",物品!H444)</f>
        <v>0</v>
      </c>
      <c r="G443" t="str">
        <f>IF(物品!I444="",0,"'"&amp;物品!I444&amp;"'")</f>
        <v>'CS51'</v>
      </c>
      <c r="H443">
        <f>IF(物品!R444="",0,物品!R444)</f>
        <v>0</v>
      </c>
      <c r="I443">
        <f>IF(物品!S444="",0,物品!S444)</f>
        <v>0</v>
      </c>
      <c r="J443" t="str">
        <f>IF(物品!C444="",0,""""&amp;物品!C444&amp;"""")</f>
        <v>"兑换：|cff00BFFF初级附魔石|r"</v>
      </c>
      <c r="K443" t="str">
        <f>IF(物品!T444="","""""",""""&amp;物品!T444&amp;"""")</f>
        <v>"|cffffcc00需求：|r钻石x2|n|n为指定的装备附魔一条额外属性。|n|n|cffff0000只可附魔紫色及以上品质装备|r"</v>
      </c>
      <c r="L443" t="str">
        <f>IF(物品!U444="",0,""""&amp;物品!U444&amp;"""")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IF(物品!B445="",0,"'"&amp;物品!B445&amp;"'")</f>
        <v>'IL1C'</v>
      </c>
      <c r="B444">
        <f>物品!D445</f>
        <v>0</v>
      </c>
      <c r="C444">
        <f>物品!E445</f>
        <v>0</v>
      </c>
      <c r="D444">
        <f>物品!F445</f>
        <v>4</v>
      </c>
      <c r="E444">
        <f>IF(ISTEXT(物品!G445)=TRUE,"'"&amp;物品!G445&amp;"'",物品!G445)</f>
        <v>0</v>
      </c>
      <c r="F444">
        <f>IF(ISTEXT(物品!H445)=TRUE,"'"&amp;物品!H445&amp;"'",物品!H445)</f>
        <v>0</v>
      </c>
      <c r="G444" t="str">
        <f>IF(物品!I445="",0,"'"&amp;物品!I445&amp;"'")</f>
        <v>'CS52'</v>
      </c>
      <c r="H444">
        <f>IF(物品!R445="",0,物品!R445)</f>
        <v>0</v>
      </c>
      <c r="I444">
        <f>IF(物品!S445="",0,物品!S445)</f>
        <v>0</v>
      </c>
      <c r="J444" t="str">
        <f>IF(物品!C445="",0,""""&amp;物品!C445&amp;"""")</f>
        <v>"兑换：|cffffff00中级附魔石|r"</v>
      </c>
      <c r="K444" t="str">
        <f>IF(物品!T445="","""""",""""&amp;物品!T445&amp;"""")</f>
        <v>"|cffffcc00需求：|r钻石x4|n|n为指定装备附魔一条较强的额外属性。|n|n|cffff0000只可附魔紫色及以上品质装备|r"</v>
      </c>
      <c r="L444" t="str">
        <f>IF(物品!U445="",0,""""&amp;物品!U445&amp;"""")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IF(物品!B446="",0,"'"&amp;物品!B446&amp;"'")</f>
        <v>'IL1D'</v>
      </c>
      <c r="B445">
        <f>物品!D446</f>
        <v>0</v>
      </c>
      <c r="C445">
        <f>物品!E446</f>
        <v>0</v>
      </c>
      <c r="D445">
        <f>物品!F446</f>
        <v>8</v>
      </c>
      <c r="E445">
        <f>IF(ISTEXT(物品!G446)=TRUE,"'"&amp;物品!G446&amp;"'",物品!G446)</f>
        <v>0</v>
      </c>
      <c r="F445">
        <f>IF(ISTEXT(物品!H446)=TRUE,"'"&amp;物品!H446&amp;"'",物品!H446)</f>
        <v>0</v>
      </c>
      <c r="G445" t="str">
        <f>IF(物品!I446="",0,"'"&amp;物品!I446&amp;"'")</f>
        <v>'CS53'</v>
      </c>
      <c r="H445">
        <f>IF(物品!R446="",0,物品!R446)</f>
        <v>0</v>
      </c>
      <c r="I445">
        <f>IF(物品!S446="",0,物品!S446)</f>
        <v>0</v>
      </c>
      <c r="J445" t="str">
        <f>IF(物品!C446="",0,""""&amp;物品!C446&amp;"""")</f>
        <v>"兑换：|cffff0033高级附魔石|r"</v>
      </c>
      <c r="K445" t="str">
        <f>IF(物品!T446="","""""",""""&amp;物品!T446&amp;"""")</f>
        <v>"|cffffcc00需求：|r钻石x8|n|n为指定装备附魔一条强大的额外属性。|n|n|cffff0000只可附魔紫色及以上品质装备|r"</v>
      </c>
      <c r="L445" t="str">
        <f>IF(物品!U446="",0,""""&amp;物品!U446&amp;"""")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IF(物品!B447="",0,"'"&amp;物品!B447&amp;"'")</f>
        <v>'IL1E'</v>
      </c>
      <c r="B446">
        <f>物品!D447</f>
        <v>0</v>
      </c>
      <c r="C446">
        <f>物品!E447</f>
        <v>0</v>
      </c>
      <c r="D446">
        <f>物品!F447</f>
        <v>1</v>
      </c>
      <c r="E446">
        <f>IF(ISTEXT(物品!G447)=TRUE,"'"&amp;物品!G447&amp;"'",物品!G447)</f>
        <v>0</v>
      </c>
      <c r="F446">
        <f>IF(ISTEXT(物品!H447)=TRUE,"'"&amp;物品!H447&amp;"'",物品!H447)</f>
        <v>0</v>
      </c>
      <c r="G446" t="str">
        <f>IF(物品!I447="",0,"'"&amp;物品!I447&amp;"'")</f>
        <v>'IN17'</v>
      </c>
      <c r="H446">
        <f>IF(物品!R447="",0,物品!R447)</f>
        <v>0</v>
      </c>
      <c r="I446">
        <f>IF(物品!S447="",0,物品!S447)</f>
        <v>0</v>
      </c>
      <c r="J446" t="str">
        <f>IF(物品!C447="",0,""""&amp;物品!C447&amp;"""")</f>
        <v>"兑换：|Cff00BFFF来点玄铁|r"</v>
      </c>
      <c r="K446" t="str">
        <f>IF(物品!T447="","""""",""""&amp;物品!T447&amp;"""")</f>
        <v>"|cffffcc00需求：|r钻石x1|n|n玄铁|Cffffc926+5~20|r"</v>
      </c>
      <c r="L446" t="str">
        <f>IF(物品!U447="",0,""""&amp;物品!U447&amp;"""")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IF(物品!B448="",0,"'"&amp;物品!B448&amp;"'")</f>
        <v>'IL1F'</v>
      </c>
      <c r="B447">
        <f>物品!D448</f>
        <v>0</v>
      </c>
      <c r="C447">
        <f>物品!E448</f>
        <v>0</v>
      </c>
      <c r="D447">
        <f>物品!F448</f>
        <v>4</v>
      </c>
      <c r="E447">
        <f>IF(ISTEXT(物品!G448)=TRUE,"'"&amp;物品!G448&amp;"'",物品!G448)</f>
        <v>0</v>
      </c>
      <c r="F447">
        <f>IF(ISTEXT(物品!H448)=TRUE,"'"&amp;物品!H448&amp;"'",物品!H448)</f>
        <v>0</v>
      </c>
      <c r="G447" t="str">
        <f>IF(物品!I448="",0,"'"&amp;物品!I448&amp;"'")</f>
        <v>'IN23'</v>
      </c>
      <c r="H447">
        <f>IF(物品!R448="",0,物品!R448)</f>
        <v>0</v>
      </c>
      <c r="I447">
        <f>IF(物品!S448="",0,物品!S448)</f>
        <v>0</v>
      </c>
      <c r="J447" t="str">
        <f>IF(物品!C448="",0,""""&amp;物品!C448&amp;"""")</f>
        <v>"兑换：|CffFFC926大金矿|r"</v>
      </c>
      <c r="K447" t="str">
        <f>IF(物品!T448="","""""",""""&amp;物品!T448&amp;"""")</f>
        <v>"|cffffcc00需求：|r钻石x4|n|n金币|Cffffc926+8888~88888|r"</v>
      </c>
      <c r="L447" t="str">
        <f>IF(物品!U448="",0,""""&amp;物品!U448&amp;"""")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IF(物品!B449="",0,"'"&amp;物品!B449&amp;"'")</f>
        <v>'IL1G'</v>
      </c>
      <c r="B448">
        <f>物品!D449</f>
        <v>0</v>
      </c>
      <c r="C448">
        <f>物品!E449</f>
        <v>0</v>
      </c>
      <c r="D448">
        <f>物品!F449</f>
        <v>8</v>
      </c>
      <c r="E448">
        <f>IF(ISTEXT(物品!G449)=TRUE,"'"&amp;物品!G449&amp;"'",物品!G449)</f>
        <v>0</v>
      </c>
      <c r="F448">
        <f>IF(ISTEXT(物品!H449)=TRUE,"'"&amp;物品!H449&amp;"'",物品!H449)</f>
        <v>0</v>
      </c>
      <c r="G448" t="str">
        <f>IF(物品!I449="",0,"'"&amp;物品!I449&amp;"'")</f>
        <v>'CS41'</v>
      </c>
      <c r="H448">
        <f>IF(物品!R449="",0,物品!R449)</f>
        <v>0</v>
      </c>
      <c r="I448">
        <f>IF(物品!S449="",0,物品!S449)</f>
        <v>0</v>
      </c>
      <c r="J448" t="str">
        <f>IF(物品!C449="",0,""""&amp;物品!C449&amp;"""")</f>
        <v>"兑换：|cffff0000虚空神石|r"</v>
      </c>
      <c r="K448" t="str">
        <f>IF(物品!T449="","""""",""""&amp;物品!T449&amp;"""")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IF(物品!U449="",0,""""&amp;物品!U449&amp;"""")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IF(物品!B450="",0,"'"&amp;物品!B450&amp;"'")</f>
        <v>'IL1H'</v>
      </c>
      <c r="B449">
        <f>物品!D450</f>
        <v>0</v>
      </c>
      <c r="C449">
        <f>物品!E450</f>
        <v>0</v>
      </c>
      <c r="D449">
        <f>物品!F450</f>
        <v>1</v>
      </c>
      <c r="E449">
        <f>IF(ISTEXT(物品!G450)=TRUE,"'"&amp;物品!G450&amp;"'",物品!G450)</f>
        <v>0</v>
      </c>
      <c r="F449">
        <f>IF(ISTEXT(物品!H450)=TRUE,"'"&amp;物品!H450&amp;"'",物品!H450)</f>
        <v>0</v>
      </c>
      <c r="G449" t="str">
        <f>IF(物品!I450="",0,"'"&amp;物品!I450&amp;"'")</f>
        <v>'IN22'</v>
      </c>
      <c r="H449">
        <f>IF(物品!R450="",0,物品!R450)</f>
        <v>0</v>
      </c>
      <c r="I449">
        <f>IF(物品!S450="",0,物品!S450)</f>
        <v>0</v>
      </c>
      <c r="J449" t="str">
        <f>IF(物品!C450="",0,""""&amp;物品!C450&amp;"""")</f>
        <v>"兑换：|Cff00BFFF小银行|r"</v>
      </c>
      <c r="K449" t="str">
        <f>IF(物品!T450="","""""",""""&amp;物品!T450&amp;"""")</f>
        <v>"|cffffcc00需求：|r钻石x1|n|n金币|Cffffc926+2888~18888|r"</v>
      </c>
      <c r="L449" t="str">
        <f>IF(物品!U450="",0,""""&amp;物品!U450&amp;"""")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IF(物品!B451="",0,"'"&amp;物品!B451&amp;"'")</f>
        <v>'IL1I'</v>
      </c>
      <c r="B450">
        <f>物品!D451</f>
        <v>0</v>
      </c>
      <c r="C450">
        <f>物品!E451</f>
        <v>0</v>
      </c>
      <c r="D450">
        <f>物品!F451</f>
        <v>4</v>
      </c>
      <c r="E450">
        <f>IF(ISTEXT(物品!G451)=TRUE,"'"&amp;物品!G451&amp;"'",物品!G451)</f>
        <v>0</v>
      </c>
      <c r="F450">
        <f>IF(ISTEXT(物品!H451)=TRUE,"'"&amp;物品!H451&amp;"'",物品!H451)</f>
        <v>0</v>
      </c>
      <c r="G450" t="str">
        <f>IF(物品!I451="",0,"'"&amp;物品!I451&amp;"'")</f>
        <v>'IP02'</v>
      </c>
      <c r="H450">
        <f>IF(物品!R451="",0,物品!R451)</f>
        <v>0</v>
      </c>
      <c r="I450">
        <f>IF(物品!S451="",0,物品!S451)</f>
        <v>0</v>
      </c>
      <c r="J450" t="str">
        <f>IF(物品!C451="",0,""""&amp;物品!C451&amp;"""")</f>
        <v>"兑换：|CffFFD24D补天石|r"</v>
      </c>
      <c r="K450" t="str">
        <f>IF(物品!T451="","""""",""""&amp;物品!T451&amp;"""")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IF(物品!U451="",0,""""&amp;物品!U451&amp;"""")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IF(物品!B452="",0,"'"&amp;物品!B452&amp;"'")</f>
        <v>'IL2A'</v>
      </c>
      <c r="B451">
        <f>物品!D452</f>
        <v>0</v>
      </c>
      <c r="C451">
        <f>物品!E452</f>
        <v>0</v>
      </c>
      <c r="D451">
        <f>物品!F452</f>
        <v>6</v>
      </c>
      <c r="E451">
        <f>IF(ISTEXT(物品!G452)=TRUE,"'"&amp;物品!G452&amp;"'",物品!G452)</f>
        <v>0</v>
      </c>
      <c r="F451">
        <f>IF(ISTEXT(物品!H452)=TRUE,"'"&amp;物品!H452&amp;"'",物品!H452)</f>
        <v>0</v>
      </c>
      <c r="G451" t="str">
        <f>IF(物品!I452="",0,"'"&amp;物品!I452&amp;"'")</f>
        <v>'IN31'</v>
      </c>
      <c r="H451">
        <f>IF(物品!R452="",0,物品!R452)</f>
        <v>0</v>
      </c>
      <c r="I451">
        <f>IF(物品!S452="",0,物品!S452)</f>
        <v>0</v>
      </c>
      <c r="J451" t="str">
        <f>IF(物品!C452="",0,""""&amp;物品!C452&amp;"""")</f>
        <v>"兑换：|CffFFD24D炽星魔盒|r"</v>
      </c>
      <c r="K451" t="str">
        <f>IF(物品!T452="","""""",""""&amp;物品!T452&amp;"""")</f>
        <v>"|cffffcc00需求：|r钻石x6|n|n开启后获得|Cffffd24d随机奖励|r。"</v>
      </c>
      <c r="L451" t="str">
        <f>IF(物品!U452="",0,""""&amp;物品!U452&amp;"""")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IF(物品!B453="",0,"'"&amp;物品!B453&amp;"'")</f>
        <v>'IL2B'</v>
      </c>
      <c r="B452">
        <f>物品!D453</f>
        <v>0</v>
      </c>
      <c r="C452">
        <f>物品!E453</f>
        <v>0</v>
      </c>
      <c r="D452">
        <f>物品!F453</f>
        <v>2</v>
      </c>
      <c r="E452">
        <f>IF(ISTEXT(物品!G453)=TRUE,"'"&amp;物品!G453&amp;"'",物品!G453)</f>
        <v>0</v>
      </c>
      <c r="F452">
        <f>IF(ISTEXT(物品!H453)=TRUE,"'"&amp;物品!H453&amp;"'",物品!H453)</f>
        <v>0</v>
      </c>
      <c r="G452" t="str">
        <f>IF(物品!I453="",0,"'"&amp;物品!I453&amp;"'")</f>
        <v>'CS51'</v>
      </c>
      <c r="H452">
        <f>IF(物品!R453="",0,物品!R453)</f>
        <v>0</v>
      </c>
      <c r="I452">
        <f>IF(物品!S453="",0,物品!S453)</f>
        <v>0</v>
      </c>
      <c r="J452" t="str">
        <f>IF(物品!C453="",0,""""&amp;物品!C453&amp;"""")</f>
        <v>"兑换：|cff00BFFF初级附魔石|r"</v>
      </c>
      <c r="K452" t="str">
        <f>IF(物品!T453="","""""",""""&amp;物品!T453&amp;"""")</f>
        <v>"|cffffcc00需求：|r钻石x2|n|n为指定的装备附魔一条额外属性。|n|n|cffff0000只可附魔紫色及以上品质装备|r"</v>
      </c>
      <c r="L452" t="str">
        <f>IF(物品!U453="",0,""""&amp;物品!U453&amp;"""")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IF(物品!B454="",0,"'"&amp;物品!B454&amp;"'")</f>
        <v>'IL2C'</v>
      </c>
      <c r="B453">
        <f>物品!D454</f>
        <v>0</v>
      </c>
      <c r="C453">
        <f>物品!E454</f>
        <v>0</v>
      </c>
      <c r="D453">
        <f>物品!F454</f>
        <v>4</v>
      </c>
      <c r="E453">
        <f>IF(ISTEXT(物品!G454)=TRUE,"'"&amp;物品!G454&amp;"'",物品!G454)</f>
        <v>0</v>
      </c>
      <c r="F453">
        <f>IF(ISTEXT(物品!H454)=TRUE,"'"&amp;物品!H454&amp;"'",物品!H454)</f>
        <v>0</v>
      </c>
      <c r="G453" t="str">
        <f>IF(物品!I454="",0,"'"&amp;物品!I454&amp;"'")</f>
        <v>'CS52'</v>
      </c>
      <c r="H453">
        <f>IF(物品!R454="",0,物品!R454)</f>
        <v>0</v>
      </c>
      <c r="I453">
        <f>IF(物品!S454="",0,物品!S454)</f>
        <v>0</v>
      </c>
      <c r="J453" t="str">
        <f>IF(物品!C454="",0,""""&amp;物品!C454&amp;"""")</f>
        <v>"兑换：|cffffff00中级附魔石|r"</v>
      </c>
      <c r="K453" t="str">
        <f>IF(物品!T454="","""""",""""&amp;物品!T454&amp;"""")</f>
        <v>"|cffffcc00需求：|r钻石x4|n|n为指定装备附魔一条较强的额外属性。|n|n|cffff0000只可附魔紫色及以上品质装备|r"</v>
      </c>
      <c r="L453" t="str">
        <f>IF(物品!U454="",0,""""&amp;物品!U454&amp;"""")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IF(物品!B455="",0,"'"&amp;物品!B455&amp;"'")</f>
        <v>'IL2D'</v>
      </c>
      <c r="B454">
        <f>物品!D455</f>
        <v>0</v>
      </c>
      <c r="C454">
        <f>物品!E455</f>
        <v>0</v>
      </c>
      <c r="D454">
        <f>物品!F455</f>
        <v>8</v>
      </c>
      <c r="E454">
        <f>IF(ISTEXT(物品!G455)=TRUE,"'"&amp;物品!G455&amp;"'",物品!G455)</f>
        <v>0</v>
      </c>
      <c r="F454">
        <f>IF(ISTEXT(物品!H455)=TRUE,"'"&amp;物品!H455&amp;"'",物品!H455)</f>
        <v>0</v>
      </c>
      <c r="G454" t="str">
        <f>IF(物品!I455="",0,"'"&amp;物品!I455&amp;"'")</f>
        <v>'CS53'</v>
      </c>
      <c r="H454">
        <f>IF(物品!R455="",0,物品!R455)</f>
        <v>0</v>
      </c>
      <c r="I454">
        <f>IF(物品!S455="",0,物品!S455)</f>
        <v>0</v>
      </c>
      <c r="J454" t="str">
        <f>IF(物品!C455="",0,""""&amp;物品!C455&amp;"""")</f>
        <v>"兑换：|cffff0033高级附魔石|r"</v>
      </c>
      <c r="K454" t="str">
        <f>IF(物品!T455="","""""",""""&amp;物品!T455&amp;"""")</f>
        <v>"|cffffcc00需求：|r钻石x8|n|n为指定装备附魔一条强大的额外属性。|n|n|cffff0000只可附魔紫色及以上品质装备|r"</v>
      </c>
      <c r="L454" t="str">
        <f>IF(物品!U455="",0,""""&amp;物品!U455&amp;"""")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IF(物品!B456="",0,"'"&amp;物品!B456&amp;"'")</f>
        <v>'IL2E'</v>
      </c>
      <c r="B455">
        <f>物品!D456</f>
        <v>0</v>
      </c>
      <c r="C455">
        <f>物品!E456</f>
        <v>0</v>
      </c>
      <c r="D455">
        <f>物品!F456</f>
        <v>1</v>
      </c>
      <c r="E455">
        <f>IF(ISTEXT(物品!G456)=TRUE,"'"&amp;物品!G456&amp;"'",物品!G456)</f>
        <v>0</v>
      </c>
      <c r="F455">
        <f>IF(ISTEXT(物品!H456)=TRUE,"'"&amp;物品!H456&amp;"'",物品!H456)</f>
        <v>0</v>
      </c>
      <c r="G455" t="str">
        <f>IF(物品!I456="",0,"'"&amp;物品!I456&amp;"'")</f>
        <v>'IN17'</v>
      </c>
      <c r="H455">
        <f>IF(物品!R456="",0,物品!R456)</f>
        <v>0</v>
      </c>
      <c r="I455">
        <f>IF(物品!S456="",0,物品!S456)</f>
        <v>0</v>
      </c>
      <c r="J455" t="str">
        <f>IF(物品!C456="",0,""""&amp;物品!C456&amp;"""")</f>
        <v>"兑换：|Cff00BFFF来点玄铁|r"</v>
      </c>
      <c r="K455" t="str">
        <f>IF(物品!T456="","""""",""""&amp;物品!T456&amp;"""")</f>
        <v>"|cffffcc00需求：|r钻石x1|n|n玄铁|Cffffc926+5~20|r"</v>
      </c>
      <c r="L455" t="str">
        <f>IF(物品!U456="",0,""""&amp;物品!U456&amp;"""")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IF(物品!B457="",0,"'"&amp;物品!B457&amp;"'")</f>
        <v>'IL2F'</v>
      </c>
      <c r="B456">
        <f>物品!D457</f>
        <v>0</v>
      </c>
      <c r="C456">
        <f>物品!E457</f>
        <v>0</v>
      </c>
      <c r="D456">
        <f>物品!F457</f>
        <v>4</v>
      </c>
      <c r="E456">
        <f>IF(ISTEXT(物品!G457)=TRUE,"'"&amp;物品!G457&amp;"'",物品!G457)</f>
        <v>0</v>
      </c>
      <c r="F456">
        <f>IF(ISTEXT(物品!H457)=TRUE,"'"&amp;物品!H457&amp;"'",物品!H457)</f>
        <v>0</v>
      </c>
      <c r="G456" t="str">
        <f>IF(物品!I457="",0,"'"&amp;物品!I457&amp;"'")</f>
        <v>'IN23'</v>
      </c>
      <c r="H456">
        <f>IF(物品!R457="",0,物品!R457)</f>
        <v>0</v>
      </c>
      <c r="I456">
        <f>IF(物品!S457="",0,物品!S457)</f>
        <v>0</v>
      </c>
      <c r="J456" t="str">
        <f>IF(物品!C457="",0,""""&amp;物品!C457&amp;"""")</f>
        <v>"兑换：|CffFFC926大金矿|r"</v>
      </c>
      <c r="K456" t="str">
        <f>IF(物品!T457="","""""",""""&amp;物品!T457&amp;"""")</f>
        <v>"|cffffcc00需求：|r钻石x4|n|n金币|Cffffc926+8888~88888|r"</v>
      </c>
      <c r="L456" t="str">
        <f>IF(物品!U457="",0,""""&amp;物品!U457&amp;"""")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IF(物品!B458="",0,"'"&amp;物品!B458&amp;"'")</f>
        <v>'IL2G'</v>
      </c>
      <c r="B457">
        <f>物品!D458</f>
        <v>0</v>
      </c>
      <c r="C457">
        <f>物品!E458</f>
        <v>0</v>
      </c>
      <c r="D457">
        <f>物品!F458</f>
        <v>8</v>
      </c>
      <c r="E457">
        <f>IF(ISTEXT(物品!G458)=TRUE,"'"&amp;物品!G458&amp;"'",物品!G458)</f>
        <v>0</v>
      </c>
      <c r="F457">
        <f>IF(ISTEXT(物品!H458)=TRUE,"'"&amp;物品!H458&amp;"'",物品!H458)</f>
        <v>0</v>
      </c>
      <c r="G457" t="str">
        <f>IF(物品!I458="",0,"'"&amp;物品!I458&amp;"'")</f>
        <v>'CS41'</v>
      </c>
      <c r="H457">
        <f>IF(物品!R458="",0,物品!R458)</f>
        <v>0</v>
      </c>
      <c r="I457">
        <f>IF(物品!S458="",0,物品!S458)</f>
        <v>0</v>
      </c>
      <c r="J457" t="str">
        <f>IF(物品!C458="",0,""""&amp;物品!C458&amp;"""")</f>
        <v>"兑换：|cffff0000虚空神石|r"</v>
      </c>
      <c r="K457" t="str">
        <f>IF(物品!T458="","""""",""""&amp;物品!T458&amp;"""")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IF(物品!U458="",0,""""&amp;物品!U458&amp;"""")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IF(物品!B459="",0,"'"&amp;物品!B459&amp;"'")</f>
        <v>'IL2H'</v>
      </c>
      <c r="B458">
        <f>物品!D459</f>
        <v>0</v>
      </c>
      <c r="C458">
        <f>物品!E459</f>
        <v>0</v>
      </c>
      <c r="D458">
        <f>物品!F459</f>
        <v>1</v>
      </c>
      <c r="E458">
        <f>IF(ISTEXT(物品!G459)=TRUE,"'"&amp;物品!G459&amp;"'",物品!G459)</f>
        <v>0</v>
      </c>
      <c r="F458">
        <f>IF(ISTEXT(物品!H459)=TRUE,"'"&amp;物品!H459&amp;"'",物品!H459)</f>
        <v>0</v>
      </c>
      <c r="G458" t="str">
        <f>IF(物品!I459="",0,"'"&amp;物品!I459&amp;"'")</f>
        <v>'IN22'</v>
      </c>
      <c r="H458">
        <f>IF(物品!R459="",0,物品!R459)</f>
        <v>0</v>
      </c>
      <c r="I458">
        <f>IF(物品!S459="",0,物品!S459)</f>
        <v>0</v>
      </c>
      <c r="J458" t="str">
        <f>IF(物品!C459="",0,""""&amp;物品!C459&amp;"""")</f>
        <v>"兑换：|Cff00BFFF小银行|r"</v>
      </c>
      <c r="K458" t="str">
        <f>IF(物品!T459="","""""",""""&amp;物品!T459&amp;"""")</f>
        <v>"|cffffcc00需求：|r钻石x1|n|n金币|Cffffc926+2888~18888|r"</v>
      </c>
      <c r="L458" t="str">
        <f>IF(物品!U459="",0,""""&amp;物品!U459&amp;"""")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IF(物品!B460="",0,"'"&amp;物品!B460&amp;"'")</f>
        <v>'IL2I'</v>
      </c>
      <c r="B459">
        <f>物品!D460</f>
        <v>0</v>
      </c>
      <c r="C459">
        <f>物品!E460</f>
        <v>0</v>
      </c>
      <c r="D459">
        <f>物品!F460</f>
        <v>4</v>
      </c>
      <c r="E459">
        <f>IF(ISTEXT(物品!G460)=TRUE,"'"&amp;物品!G460&amp;"'",物品!G460)</f>
        <v>0</v>
      </c>
      <c r="F459">
        <f>IF(ISTEXT(物品!H460)=TRUE,"'"&amp;物品!H460&amp;"'",物品!H460)</f>
        <v>0</v>
      </c>
      <c r="G459" t="str">
        <f>IF(物品!I460="",0,"'"&amp;物品!I460&amp;"'")</f>
        <v>'IP02'</v>
      </c>
      <c r="H459">
        <f>IF(物品!R460="",0,物品!R460)</f>
        <v>0</v>
      </c>
      <c r="I459">
        <f>IF(物品!S460="",0,物品!S460)</f>
        <v>0</v>
      </c>
      <c r="J459" t="str">
        <f>IF(物品!C460="",0,""""&amp;物品!C460&amp;"""")</f>
        <v>"兑换：|CffFFD24D补天石|r"</v>
      </c>
      <c r="K459" t="str">
        <f>IF(物品!T460="","""""",""""&amp;物品!T460&amp;"""")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IF(物品!U460="",0,""""&amp;物品!U460&amp;"""")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IF(物品!B461="",0,"'"&amp;物品!B461&amp;"'")</f>
        <v>'IL3A'</v>
      </c>
      <c r="B460">
        <f>物品!D461</f>
        <v>0</v>
      </c>
      <c r="C460">
        <f>物品!E461</f>
        <v>0</v>
      </c>
      <c r="D460">
        <f>物品!F461</f>
        <v>6</v>
      </c>
      <c r="E460">
        <f>IF(ISTEXT(物品!G461)=TRUE,"'"&amp;物品!G461&amp;"'",物品!G461)</f>
        <v>0</v>
      </c>
      <c r="F460">
        <f>IF(ISTEXT(物品!H461)=TRUE,"'"&amp;物品!H461&amp;"'",物品!H461)</f>
        <v>0</v>
      </c>
      <c r="G460" t="str">
        <f>IF(物品!I461="",0,"'"&amp;物品!I461&amp;"'")</f>
        <v>'IN31'</v>
      </c>
      <c r="H460">
        <f>IF(物品!R461="",0,物品!R461)</f>
        <v>0</v>
      </c>
      <c r="I460">
        <f>IF(物品!S461="",0,物品!S461)</f>
        <v>0</v>
      </c>
      <c r="J460" t="str">
        <f>IF(物品!C461="",0,""""&amp;物品!C461&amp;"""")</f>
        <v>"兑换：|CffFFD24D炽星魔盒|r"</v>
      </c>
      <c r="K460" t="str">
        <f>IF(物品!T461="","""""",""""&amp;物品!T461&amp;"""")</f>
        <v>"|cffffcc00需求：|r钻石x6|n|n开启后获得|Cffffd24d随机奖励|r。"</v>
      </c>
      <c r="L460" t="str">
        <f>IF(物品!U461="",0,""""&amp;物品!U461&amp;"""")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IF(物品!B462="",0,"'"&amp;物品!B462&amp;"'")</f>
        <v>'IL3B'</v>
      </c>
      <c r="B461">
        <f>物品!D462</f>
        <v>0</v>
      </c>
      <c r="C461">
        <f>物品!E462</f>
        <v>0</v>
      </c>
      <c r="D461">
        <f>物品!F462</f>
        <v>2</v>
      </c>
      <c r="E461">
        <f>IF(ISTEXT(物品!G462)=TRUE,"'"&amp;物品!G462&amp;"'",物品!G462)</f>
        <v>0</v>
      </c>
      <c r="F461">
        <f>IF(ISTEXT(物品!H462)=TRUE,"'"&amp;物品!H462&amp;"'",物品!H462)</f>
        <v>0</v>
      </c>
      <c r="G461" t="str">
        <f>IF(物品!I462="",0,"'"&amp;物品!I462&amp;"'")</f>
        <v>'CS51'</v>
      </c>
      <c r="H461">
        <f>IF(物品!R462="",0,物品!R462)</f>
        <v>0</v>
      </c>
      <c r="I461">
        <f>IF(物品!S462="",0,物品!S462)</f>
        <v>0</v>
      </c>
      <c r="J461" t="str">
        <f>IF(物品!C462="",0,""""&amp;物品!C462&amp;"""")</f>
        <v>"兑换：|cff00BFFF初级附魔石|r"</v>
      </c>
      <c r="K461" t="str">
        <f>IF(物品!T462="","""""",""""&amp;物品!T462&amp;"""")</f>
        <v>"|cffffcc00需求：|r钻石x2|n|n为指定的装备附魔一条额外属性。|n|n|cffff0000只可附魔紫色及以上品质装备|r"</v>
      </c>
      <c r="L461" t="str">
        <f>IF(物品!U462="",0,""""&amp;物品!U462&amp;"""")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IF(物品!B463="",0,"'"&amp;物品!B463&amp;"'")</f>
        <v>'IL3C'</v>
      </c>
      <c r="B462">
        <f>物品!D463</f>
        <v>0</v>
      </c>
      <c r="C462">
        <f>物品!E463</f>
        <v>0</v>
      </c>
      <c r="D462">
        <f>物品!F463</f>
        <v>4</v>
      </c>
      <c r="E462">
        <f>IF(ISTEXT(物品!G463)=TRUE,"'"&amp;物品!G463&amp;"'",物品!G463)</f>
        <v>0</v>
      </c>
      <c r="F462">
        <f>IF(ISTEXT(物品!H463)=TRUE,"'"&amp;物品!H463&amp;"'",物品!H463)</f>
        <v>0</v>
      </c>
      <c r="G462" t="str">
        <f>IF(物品!I463="",0,"'"&amp;物品!I463&amp;"'")</f>
        <v>'CS52'</v>
      </c>
      <c r="H462">
        <f>IF(物品!R463="",0,物品!R463)</f>
        <v>0</v>
      </c>
      <c r="I462">
        <f>IF(物品!S463="",0,物品!S463)</f>
        <v>0</v>
      </c>
      <c r="J462" t="str">
        <f>IF(物品!C463="",0,""""&amp;物品!C463&amp;"""")</f>
        <v>"兑换：|cffffff00中级附魔石|r"</v>
      </c>
      <c r="K462" t="str">
        <f>IF(物品!T463="","""""",""""&amp;物品!T463&amp;"""")</f>
        <v>"|cffffcc00需求：|r钻石x4|n|n为指定装备附魔一条较强的额外属性。|n|n|cffff0000只可附魔紫色及以上品质装备|r"</v>
      </c>
      <c r="L462" t="str">
        <f>IF(物品!U463="",0,""""&amp;物品!U463&amp;"""")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IF(物品!B464="",0,"'"&amp;物品!B464&amp;"'")</f>
        <v>'IL3D'</v>
      </c>
      <c r="B463">
        <f>物品!D464</f>
        <v>0</v>
      </c>
      <c r="C463">
        <f>物品!E464</f>
        <v>0</v>
      </c>
      <c r="D463">
        <f>物品!F464</f>
        <v>8</v>
      </c>
      <c r="E463">
        <f>IF(ISTEXT(物品!G464)=TRUE,"'"&amp;物品!G464&amp;"'",物品!G464)</f>
        <v>0</v>
      </c>
      <c r="F463">
        <f>IF(ISTEXT(物品!H464)=TRUE,"'"&amp;物品!H464&amp;"'",物品!H464)</f>
        <v>0</v>
      </c>
      <c r="G463" t="str">
        <f>IF(物品!I464="",0,"'"&amp;物品!I464&amp;"'")</f>
        <v>'CS53'</v>
      </c>
      <c r="H463">
        <f>IF(物品!R464="",0,物品!R464)</f>
        <v>0</v>
      </c>
      <c r="I463">
        <f>IF(物品!S464="",0,物品!S464)</f>
        <v>0</v>
      </c>
      <c r="J463" t="str">
        <f>IF(物品!C464="",0,""""&amp;物品!C464&amp;"""")</f>
        <v>"兑换：|cffff0033高级附魔石|r"</v>
      </c>
      <c r="K463" t="str">
        <f>IF(物品!T464="","""""",""""&amp;物品!T464&amp;"""")</f>
        <v>"|cffffcc00需求：|r钻石x8|n|n为指定装备附魔一条强大的额外属性。|n|n|cffff0000只可附魔紫色及以上品质装备|r"</v>
      </c>
      <c r="L463" t="str">
        <f>IF(物品!U464="",0,""""&amp;物品!U464&amp;"""")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IF(物品!B465="",0,"'"&amp;物品!B465&amp;"'")</f>
        <v>'IL3E'</v>
      </c>
      <c r="B464">
        <f>物品!D465</f>
        <v>0</v>
      </c>
      <c r="C464">
        <f>物品!E465</f>
        <v>0</v>
      </c>
      <c r="D464">
        <f>物品!F465</f>
        <v>1</v>
      </c>
      <c r="E464">
        <f>IF(ISTEXT(物品!G465)=TRUE,"'"&amp;物品!G465&amp;"'",物品!G465)</f>
        <v>0</v>
      </c>
      <c r="F464">
        <f>IF(ISTEXT(物品!H465)=TRUE,"'"&amp;物品!H465&amp;"'",物品!H465)</f>
        <v>0</v>
      </c>
      <c r="G464" t="str">
        <f>IF(物品!I465="",0,"'"&amp;物品!I465&amp;"'")</f>
        <v>'IN17'</v>
      </c>
      <c r="H464">
        <f>IF(物品!R465="",0,物品!R465)</f>
        <v>0</v>
      </c>
      <c r="I464">
        <f>IF(物品!S465="",0,物品!S465)</f>
        <v>0</v>
      </c>
      <c r="J464" t="str">
        <f>IF(物品!C465="",0,""""&amp;物品!C465&amp;"""")</f>
        <v>"兑换：|Cff00BFFF来点玄铁|r"</v>
      </c>
      <c r="K464" t="str">
        <f>IF(物品!T465="","""""",""""&amp;物品!T465&amp;"""")</f>
        <v>"|cffffcc00需求：|r钻石x1|n|n玄铁|Cffffc926+5~20|r"</v>
      </c>
      <c r="L464" t="str">
        <f>IF(物品!U465="",0,""""&amp;物品!U465&amp;"""")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IF(物品!B466="",0,"'"&amp;物品!B466&amp;"'")</f>
        <v>'IL3F'</v>
      </c>
      <c r="B465">
        <f>物品!D466</f>
        <v>0</v>
      </c>
      <c r="C465">
        <f>物品!E466</f>
        <v>0</v>
      </c>
      <c r="D465">
        <f>物品!F466</f>
        <v>4</v>
      </c>
      <c r="E465">
        <f>IF(ISTEXT(物品!G466)=TRUE,"'"&amp;物品!G466&amp;"'",物品!G466)</f>
        <v>0</v>
      </c>
      <c r="F465">
        <f>IF(ISTEXT(物品!H466)=TRUE,"'"&amp;物品!H466&amp;"'",物品!H466)</f>
        <v>0</v>
      </c>
      <c r="G465" t="str">
        <f>IF(物品!I466="",0,"'"&amp;物品!I466&amp;"'")</f>
        <v>'IN23'</v>
      </c>
      <c r="H465">
        <f>IF(物品!R466="",0,物品!R466)</f>
        <v>0</v>
      </c>
      <c r="I465">
        <f>IF(物品!S466="",0,物品!S466)</f>
        <v>0</v>
      </c>
      <c r="J465" t="str">
        <f>IF(物品!C466="",0,""""&amp;物品!C466&amp;"""")</f>
        <v>"兑换：|CffFFC926大金矿|r"</v>
      </c>
      <c r="K465" t="str">
        <f>IF(物品!T466="","""""",""""&amp;物品!T466&amp;"""")</f>
        <v>"|cffffcc00需求：|r钻石x4|n|n金币|Cffffc926+8888~88888|r"</v>
      </c>
      <c r="L465" t="str">
        <f>IF(物品!U466="",0,""""&amp;物品!U466&amp;"""")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IF(物品!B467="",0,"'"&amp;物品!B467&amp;"'")</f>
        <v>'IL3G'</v>
      </c>
      <c r="B466">
        <f>物品!D467</f>
        <v>0</v>
      </c>
      <c r="C466">
        <f>物品!E467</f>
        <v>0</v>
      </c>
      <c r="D466">
        <f>物品!F467</f>
        <v>8</v>
      </c>
      <c r="E466">
        <f>IF(ISTEXT(物品!G467)=TRUE,"'"&amp;物品!G467&amp;"'",物品!G467)</f>
        <v>0</v>
      </c>
      <c r="F466">
        <f>IF(ISTEXT(物品!H467)=TRUE,"'"&amp;物品!H467&amp;"'",物品!H467)</f>
        <v>0</v>
      </c>
      <c r="G466" t="str">
        <f>IF(物品!I467="",0,"'"&amp;物品!I467&amp;"'")</f>
        <v>'CS41'</v>
      </c>
      <c r="H466">
        <f>IF(物品!R467="",0,物品!R467)</f>
        <v>0</v>
      </c>
      <c r="I466">
        <f>IF(物品!S467="",0,物品!S467)</f>
        <v>0</v>
      </c>
      <c r="J466" t="str">
        <f>IF(物品!C467="",0,""""&amp;物品!C467&amp;"""")</f>
        <v>"兑换：|cffff0000虚空神石|r"</v>
      </c>
      <c r="K466" t="str">
        <f>IF(物品!T467="","""""",""""&amp;物品!T467&amp;"""")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IF(物品!U467="",0,""""&amp;物品!U467&amp;"""")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IF(物品!B468="",0,"'"&amp;物品!B468&amp;"'")</f>
        <v>'IL3H'</v>
      </c>
      <c r="B467">
        <f>物品!D468</f>
        <v>0</v>
      </c>
      <c r="C467">
        <f>物品!E468</f>
        <v>0</v>
      </c>
      <c r="D467">
        <f>物品!F468</f>
        <v>1</v>
      </c>
      <c r="E467">
        <f>IF(ISTEXT(物品!G468)=TRUE,"'"&amp;物品!G468&amp;"'",物品!G468)</f>
        <v>0</v>
      </c>
      <c r="F467">
        <f>IF(ISTEXT(物品!H468)=TRUE,"'"&amp;物品!H468&amp;"'",物品!H468)</f>
        <v>0</v>
      </c>
      <c r="G467" t="str">
        <f>IF(物品!I468="",0,"'"&amp;物品!I468&amp;"'")</f>
        <v>'IN22'</v>
      </c>
      <c r="H467">
        <f>IF(物品!R468="",0,物品!R468)</f>
        <v>0</v>
      </c>
      <c r="I467">
        <f>IF(物品!S468="",0,物品!S468)</f>
        <v>0</v>
      </c>
      <c r="J467" t="str">
        <f>IF(物品!C468="",0,""""&amp;物品!C468&amp;"""")</f>
        <v>"兑换：|Cff00BFFF小银行|r"</v>
      </c>
      <c r="K467" t="str">
        <f>IF(物品!T468="","""""",""""&amp;物品!T468&amp;"""")</f>
        <v>"|cffffcc00需求：|r钻石x1|n|n金币|Cffffc926+2888~18888|r"</v>
      </c>
      <c r="L467" t="str">
        <f>IF(物品!U468="",0,""""&amp;物品!U468&amp;"""")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IF(物品!B469="",0,"'"&amp;物品!B469&amp;"'")</f>
        <v>'IL3I'</v>
      </c>
      <c r="B468">
        <f>物品!D469</f>
        <v>0</v>
      </c>
      <c r="C468">
        <f>物品!E469</f>
        <v>0</v>
      </c>
      <c r="D468">
        <f>物品!F469</f>
        <v>4</v>
      </c>
      <c r="E468">
        <f>IF(ISTEXT(物品!G469)=TRUE,"'"&amp;物品!G469&amp;"'",物品!G469)</f>
        <v>0</v>
      </c>
      <c r="F468">
        <f>IF(ISTEXT(物品!H469)=TRUE,"'"&amp;物品!H469&amp;"'",物品!H469)</f>
        <v>0</v>
      </c>
      <c r="G468" t="str">
        <f>IF(物品!I469="",0,"'"&amp;物品!I469&amp;"'")</f>
        <v>'IP02'</v>
      </c>
      <c r="H468">
        <f>IF(物品!R469="",0,物品!R469)</f>
        <v>0</v>
      </c>
      <c r="I468">
        <f>IF(物品!S469="",0,物品!S469)</f>
        <v>0</v>
      </c>
      <c r="J468" t="str">
        <f>IF(物品!C469="",0,""""&amp;物品!C469&amp;"""")</f>
        <v>"兑换：|CffFFD24D补天石|r"</v>
      </c>
      <c r="K468" t="str">
        <f>IF(物品!T469="","""""",""""&amp;物品!T469&amp;"""")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IF(物品!U469="",0,""""&amp;物品!U469&amp;"""")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IF(物品!B470="",0,"'"&amp;物品!B470&amp;"'")</f>
        <v>'IL4A'</v>
      </c>
      <c r="B469">
        <f>物品!D470</f>
        <v>0</v>
      </c>
      <c r="C469">
        <f>物品!E470</f>
        <v>0</v>
      </c>
      <c r="D469">
        <f>物品!F470</f>
        <v>15</v>
      </c>
      <c r="E469">
        <f>IF(ISTEXT(物品!G470)=TRUE,"'"&amp;物品!G470&amp;"'",物品!G470)</f>
        <v>0</v>
      </c>
      <c r="F469">
        <f>IF(ISTEXT(物品!H470)=TRUE,"'"&amp;物品!H470&amp;"'",物品!H470)</f>
        <v>0</v>
      </c>
      <c r="G469" t="str">
        <f>IF(物品!I470="",0,"'"&amp;物品!I470&amp;"'")</f>
        <v>'CS22'</v>
      </c>
      <c r="H469">
        <f>IF(物品!R470="",0,物品!R470)</f>
        <v>0</v>
      </c>
      <c r="I469">
        <f>IF(物品!S470="",0,物品!S470)</f>
        <v>0</v>
      </c>
      <c r="J469" t="str">
        <f>IF(物品!C470="",0,""""&amp;物品!C470&amp;"""")</f>
        <v>"兑换：|CffFF0000技能进化石|r"</v>
      </c>
      <c r="K469" t="str">
        <f>IF(物品!T470="","""""",""""&amp;物品!T470&amp;"""")</f>
        <v>"|cffffcc00需求：|r钻石x15|n|n使指定的|Cffffc926A级|r技能进化为|Cffff0000S级|r。"</v>
      </c>
      <c r="L469" t="str">
        <f>IF(物品!U470="",0,""""&amp;物品!U470&amp;"""")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IF(物品!B471="",0,"'"&amp;物品!B471&amp;"'")</f>
        <v>'IL4B'</v>
      </c>
      <c r="B470">
        <f>物品!D471</f>
        <v>0</v>
      </c>
      <c r="C470">
        <f>物品!E471</f>
        <v>0</v>
      </c>
      <c r="D470">
        <f>物品!F471</f>
        <v>6</v>
      </c>
      <c r="E470">
        <f>IF(ISTEXT(物品!G471)=TRUE,"'"&amp;物品!G471&amp;"'",物品!G471)</f>
        <v>0</v>
      </c>
      <c r="F470">
        <f>IF(ISTEXT(物品!H471)=TRUE,"'"&amp;物品!H471&amp;"'",物品!H471)</f>
        <v>0</v>
      </c>
      <c r="G470" t="str">
        <f>IF(物品!I471="",0,"'"&amp;物品!I471&amp;"'")</f>
        <v>'I015'</v>
      </c>
      <c r="H470">
        <f>IF(物品!R471="",0,物品!R471)</f>
        <v>0</v>
      </c>
      <c r="I470">
        <f>IF(物品!S471="",0,物品!S471)</f>
        <v>0</v>
      </c>
      <c r="J470" t="str">
        <f>IF(物品!C471="",0,""""&amp;物品!C471&amp;"""")</f>
        <v>"兑换：|CffFF0000招魂幡Lv5|r"</v>
      </c>
      <c r="K470" t="str">
        <f>IF(物品!T471="","""""",""""&amp;物品!T471&amp;"""")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IF(物品!U471="",0,""""&amp;物品!U471&amp;"""")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IF(物品!B472="",0,"'"&amp;物品!B472&amp;"'")</f>
        <v>'IL4C'</v>
      </c>
      <c r="B471">
        <f>物品!D472</f>
        <v>0</v>
      </c>
      <c r="C471">
        <f>物品!E472</f>
        <v>0</v>
      </c>
      <c r="D471">
        <f>物品!F472</f>
        <v>6</v>
      </c>
      <c r="E471">
        <f>IF(ISTEXT(物品!G472)=TRUE,"'"&amp;物品!G472&amp;"'",物品!G472)</f>
        <v>0</v>
      </c>
      <c r="F471">
        <f>IF(ISTEXT(物品!H472)=TRUE,"'"&amp;物品!H472&amp;"'",物品!H472)</f>
        <v>0</v>
      </c>
      <c r="G471" t="str">
        <f>IF(物品!I472="",0,"'"&amp;物品!I472&amp;"'")</f>
        <v>'IP01'</v>
      </c>
      <c r="H471">
        <f>IF(物品!R472="",0,物品!R472)</f>
        <v>0</v>
      </c>
      <c r="I471">
        <f>IF(物品!S472="",0,物品!S472)</f>
        <v>0</v>
      </c>
      <c r="J471" t="str">
        <f>IF(物品!C472="",0,""""&amp;物品!C472&amp;"""")</f>
        <v>"兑换：|CffFF0000时渊入场券|r"</v>
      </c>
      <c r="K471" t="str">
        <f>IF(物品!T472="","""""",""""&amp;物品!T472&amp;"""")</f>
        <v>"|cffffcc00需求：|r钻石x6|n|n每次|Cffffd24d完成|r时渊副本将消耗|Cffffd24d1|r个|Cffffd24d时渊入场券|r"</v>
      </c>
      <c r="L471" t="str">
        <f>IF(物品!U472="",0,""""&amp;物品!U472&amp;"""")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IF(物品!B473="",0,"'"&amp;物品!B473&amp;"'")</f>
        <v>'IL4D'</v>
      </c>
      <c r="B472">
        <f>物品!D473</f>
        <v>0</v>
      </c>
      <c r="C472">
        <f>物品!E473</f>
        <v>0</v>
      </c>
      <c r="D472">
        <f>物品!F473</f>
        <v>30</v>
      </c>
      <c r="E472">
        <f>IF(ISTEXT(物品!G473)=TRUE,"'"&amp;物品!G473&amp;"'",物品!G473)</f>
        <v>0</v>
      </c>
      <c r="F472">
        <f>IF(ISTEXT(物品!H473)=TRUE,"'"&amp;物品!H473&amp;"'",物品!H473)</f>
        <v>0</v>
      </c>
      <c r="G472" t="str">
        <f>IF(物品!I473="",0,"'"&amp;物品!I473&amp;"'")</f>
        <v>'IP03'</v>
      </c>
      <c r="H472">
        <f>IF(物品!R473="",0,物品!R473)</f>
        <v>0</v>
      </c>
      <c r="I472">
        <f>IF(物品!S473="",0,物品!S473)</f>
        <v>0</v>
      </c>
      <c r="J472" t="str">
        <f>IF(物品!C473="",0,""""&amp;物品!C473&amp;"""")</f>
        <v>"兑换：|CffFF0000鸿蒙结晶|r"</v>
      </c>
      <c r="K472" t="str">
        <f>IF(物品!T473="","""""",""""&amp;物品!T473&amp;"""")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IF(物品!U473="",0,""""&amp;物品!U473&amp;"""")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IF(物品!B474="",0,"'"&amp;物品!B474&amp;"'")</f>
        <v>'IL4E'</v>
      </c>
      <c r="B473">
        <f>物品!D474</f>
        <v>0</v>
      </c>
      <c r="C473">
        <f>物品!E474</f>
        <v>0</v>
      </c>
      <c r="D473">
        <f>物品!F474</f>
        <v>20</v>
      </c>
      <c r="E473">
        <f>IF(ISTEXT(物品!G474)=TRUE,"'"&amp;物品!G474&amp;"'",物品!G474)</f>
        <v>0</v>
      </c>
      <c r="F473">
        <f>IF(ISTEXT(物品!H474)=TRUE,"'"&amp;物品!H474&amp;"'",物品!H474)</f>
        <v>0</v>
      </c>
      <c r="G473" t="str">
        <f>IF(物品!I474="",0,"'"&amp;物品!I474&amp;"'")</f>
        <v>'CS42'</v>
      </c>
      <c r="H473">
        <f>IF(物品!R474="",0,物品!R474)</f>
        <v>0</v>
      </c>
      <c r="I473">
        <f>IF(物品!S474="",0,物品!S474)</f>
        <v>0</v>
      </c>
      <c r="J473" t="str">
        <f>IF(物品!C474="",0,""""&amp;物品!C474&amp;"""")</f>
        <v>"兑换：|cffff0033创世碎片|r"</v>
      </c>
      <c r="K473" t="str">
        <f>IF(物品!T474="","""""",""""&amp;物品!T474&amp;"""")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IF(物品!U474="",0,""""&amp;物品!U474&amp;"""")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IF(物品!B475="",0,"'"&amp;物品!B475&amp;"'")</f>
        <v>'IL4F'</v>
      </c>
      <c r="B474">
        <f>物品!D475</f>
        <v>0</v>
      </c>
      <c r="C474">
        <f>物品!E475</f>
        <v>0</v>
      </c>
      <c r="D474">
        <f>物品!F475</f>
        <v>20</v>
      </c>
      <c r="E474">
        <f>IF(ISTEXT(物品!G475)=TRUE,"'"&amp;物品!G475&amp;"'",物品!G475)</f>
        <v>0</v>
      </c>
      <c r="F474">
        <f>IF(ISTEXT(物品!H475)=TRUE,"'"&amp;物品!H475&amp;"'",物品!H475)</f>
        <v>0</v>
      </c>
      <c r="G474" t="str">
        <f>IF(物品!I475="",0,"'"&amp;物品!I475&amp;"'")</f>
        <v>'IP08'</v>
      </c>
      <c r="H474">
        <f>IF(物品!R475="",0,物品!R475)</f>
        <v>0</v>
      </c>
      <c r="I474">
        <f>IF(物品!S475="",0,物品!S475)</f>
        <v>0</v>
      </c>
      <c r="J474" t="str">
        <f>IF(物品!C475="",0,""""&amp;物品!C475&amp;"""")</f>
        <v>"兑换：|CffBF00FF稀有宝物箱|r"</v>
      </c>
      <c r="K474" t="str">
        <f>IF(物品!T475="","""""",""""&amp;物品!T475&amp;"""")</f>
        <v>"|cffffcc00需求：|r钻石x20|n|n使用后自选一个|CffBF00FF稀有品质宝物|r"</v>
      </c>
      <c r="L474" t="str">
        <f>IF(物品!U475="",0,""""&amp;物品!U475&amp;"""")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IF(物品!B476="",0,"'"&amp;物品!B476&amp;"'")</f>
        <v>'IL4G'</v>
      </c>
      <c r="B475">
        <f>物品!D476</f>
        <v>0</v>
      </c>
      <c r="C475">
        <f>物品!E476</f>
        <v>0</v>
      </c>
      <c r="D475">
        <f>物品!F476</f>
        <v>30</v>
      </c>
      <c r="E475">
        <f>IF(ISTEXT(物品!G476)=TRUE,"'"&amp;物品!G476&amp;"'",物品!G476)</f>
        <v>0</v>
      </c>
      <c r="F475">
        <f>IF(ISTEXT(物品!H476)=TRUE,"'"&amp;物品!H476&amp;"'",物品!H476)</f>
        <v>0</v>
      </c>
      <c r="G475" t="str">
        <f>IF(物品!I476="",0,"'"&amp;物品!I476&amp;"'")</f>
        <v>'IP09'</v>
      </c>
      <c r="H475">
        <f>IF(物品!R476="",0,物品!R476)</f>
        <v>0</v>
      </c>
      <c r="I475">
        <f>IF(物品!S476="",0,物品!S476)</f>
        <v>0</v>
      </c>
      <c r="J475" t="str">
        <f>IF(物品!C476="",0,""""&amp;物品!C476&amp;"""")</f>
        <v>"兑换：|CffFFD24D刻印宝箱|r"</v>
      </c>
      <c r="K475" t="str">
        <f>IF(物品!T476="","""""",""""&amp;物品!T476&amp;"""")</f>
        <v>"|cffffcc00需求：|r钻石x30|n|n使用后自选一个|CffFFD24D宝物刻印|r"</v>
      </c>
      <c r="L475" t="str">
        <f>IF(物品!U476="",0,""""&amp;物品!U476&amp;"""")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IF(物品!B477="",0,"'"&amp;物品!B477&amp;"'")</f>
        <v>0</v>
      </c>
      <c r="B476">
        <f>物品!D477</f>
        <v>0</v>
      </c>
      <c r="C476">
        <f>物品!E477</f>
        <v>0</v>
      </c>
      <c r="D476">
        <f>物品!F477</f>
        <v>0</v>
      </c>
      <c r="E476">
        <f>IF(ISTEXT(物品!G477)=TRUE,"'"&amp;物品!G477&amp;"'",物品!G477)</f>
        <v>0</v>
      </c>
      <c r="F476">
        <f>IF(ISTEXT(物品!H477)=TRUE,"'"&amp;物品!H477&amp;"'",物品!H477)</f>
        <v>0</v>
      </c>
      <c r="G476">
        <f>IF(物品!I477="",0,"'"&amp;物品!I477&amp;"'")</f>
        <v>0</v>
      </c>
      <c r="H476">
        <f>IF(物品!R477="",0,物品!R477)</f>
        <v>0</v>
      </c>
      <c r="I476">
        <f>IF(物品!S477="",0,物品!S477)</f>
        <v>0</v>
      </c>
      <c r="J476">
        <f>IF(物品!C477="",0,""""&amp;物品!C477&amp;"""")</f>
        <v>0</v>
      </c>
      <c r="K476" t="str">
        <f>IF(物品!T477="","""""",""""&amp;物品!T477&amp;"""")</f>
        <v>""</v>
      </c>
      <c r="L476">
        <f>IF(物品!U477="",0,""""&amp;物品!U477&amp;"""")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IF(物品!B478="",0,"'"&amp;物品!B478&amp;"'")</f>
        <v>0</v>
      </c>
      <c r="B477">
        <f>物品!D478</f>
        <v>0</v>
      </c>
      <c r="C477">
        <f>物品!E478</f>
        <v>0</v>
      </c>
      <c r="D477">
        <f>物品!F478</f>
        <v>0</v>
      </c>
      <c r="E477">
        <f>IF(ISTEXT(物品!G478)=TRUE,"'"&amp;物品!G478&amp;"'",物品!G478)</f>
        <v>0</v>
      </c>
      <c r="F477">
        <f>IF(ISTEXT(物品!H478)=TRUE,"'"&amp;物品!H478&amp;"'",物品!H478)</f>
        <v>0</v>
      </c>
      <c r="G477">
        <f>IF(物品!I478="",0,"'"&amp;物品!I478&amp;"'")</f>
        <v>0</v>
      </c>
      <c r="H477">
        <f>IF(物品!R478="",0,物品!R478)</f>
        <v>0</v>
      </c>
      <c r="I477">
        <f>IF(物品!S478="",0,物品!S478)</f>
        <v>0</v>
      </c>
      <c r="J477">
        <f>IF(物品!C478="",0,""""&amp;物品!C478&amp;"""")</f>
        <v>0</v>
      </c>
      <c r="K477" t="str">
        <f>IF(物品!T478="","""""",""""&amp;物品!T478&amp;"""")</f>
        <v>""</v>
      </c>
      <c r="L477">
        <f>IF(物品!U478="",0,""""&amp;物品!U478&amp;"""")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IF(物品!B479="",0,"'"&amp;物品!B479&amp;"'")</f>
        <v>0</v>
      </c>
      <c r="B478">
        <f>物品!D479</f>
        <v>0</v>
      </c>
      <c r="C478">
        <f>物品!E479</f>
        <v>0</v>
      </c>
      <c r="D478">
        <f>物品!F479</f>
        <v>0</v>
      </c>
      <c r="E478">
        <f>IF(ISTEXT(物品!G479)=TRUE,"'"&amp;物品!G479&amp;"'",物品!G479)</f>
        <v>0</v>
      </c>
      <c r="F478">
        <f>IF(ISTEXT(物品!H479)=TRUE,"'"&amp;物品!H479&amp;"'",物品!H479)</f>
        <v>0</v>
      </c>
      <c r="G478">
        <f>IF(物品!I479="",0,"'"&amp;物品!I479&amp;"'")</f>
        <v>0</v>
      </c>
      <c r="H478">
        <f>IF(物品!R479="",0,物品!R479)</f>
        <v>0</v>
      </c>
      <c r="I478">
        <f>IF(物品!S479="",0,物品!S479)</f>
        <v>0</v>
      </c>
      <c r="J478">
        <f>IF(物品!C479="",0,""""&amp;物品!C479&amp;"""")</f>
        <v>0</v>
      </c>
      <c r="K478" t="str">
        <f>IF(物品!T479="","""""",""""&amp;物品!T479&amp;"""")</f>
        <v>""</v>
      </c>
      <c r="L478">
        <f>IF(物品!U479="",0,""""&amp;物品!U479&amp;"""")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IF(物品!B480="",0,"'"&amp;物品!B480&amp;"'")</f>
        <v>0</v>
      </c>
      <c r="B479">
        <f>物品!D480</f>
        <v>0</v>
      </c>
      <c r="C479">
        <f>物品!E480</f>
        <v>0</v>
      </c>
      <c r="D479">
        <f>物品!F480</f>
        <v>0</v>
      </c>
      <c r="E479">
        <f>IF(ISTEXT(物品!G480)=TRUE,"'"&amp;物品!G480&amp;"'",物品!G480)</f>
        <v>0</v>
      </c>
      <c r="F479">
        <f>IF(ISTEXT(物品!H480)=TRUE,"'"&amp;物品!H480&amp;"'",物品!H480)</f>
        <v>0</v>
      </c>
      <c r="G479">
        <f>IF(物品!I480="",0,"'"&amp;物品!I480&amp;"'")</f>
        <v>0</v>
      </c>
      <c r="H479">
        <f>IF(物品!R480="",0,物品!R480)</f>
        <v>0</v>
      </c>
      <c r="I479">
        <f>IF(物品!S480="",0,物品!S480)</f>
        <v>0</v>
      </c>
      <c r="J479">
        <f>IF(物品!C480="",0,""""&amp;物品!C480&amp;"""")</f>
        <v>0</v>
      </c>
      <c r="K479" t="str">
        <f>IF(物品!T480="","""""",""""&amp;物品!T480&amp;"""")</f>
        <v>""</v>
      </c>
      <c r="L479">
        <f>IF(物品!U480="",0,""""&amp;物品!U480&amp;"""")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IF(物品!B481="",0,"'"&amp;物品!B481&amp;"'")</f>
        <v>0</v>
      </c>
      <c r="B480">
        <f>物品!D481</f>
        <v>0</v>
      </c>
      <c r="C480">
        <f>物品!E481</f>
        <v>0</v>
      </c>
      <c r="D480">
        <f>物品!F481</f>
        <v>0</v>
      </c>
      <c r="E480">
        <f>IF(ISTEXT(物品!G481)=TRUE,"'"&amp;物品!G481&amp;"'",物品!G481)</f>
        <v>0</v>
      </c>
      <c r="F480">
        <f>IF(ISTEXT(物品!H481)=TRUE,"'"&amp;物品!H481&amp;"'",物品!H481)</f>
        <v>0</v>
      </c>
      <c r="G480">
        <f>IF(物品!I481="",0,"'"&amp;物品!I481&amp;"'")</f>
        <v>0</v>
      </c>
      <c r="H480">
        <f>IF(物品!R481="",0,物品!R481)</f>
        <v>0</v>
      </c>
      <c r="I480">
        <f>IF(物品!S481="",0,物品!S481)</f>
        <v>0</v>
      </c>
      <c r="J480">
        <f>IF(物品!C481="",0,""""&amp;物品!C481&amp;"""")</f>
        <v>0</v>
      </c>
      <c r="K480" t="str">
        <f>IF(物品!T481="","""""",""""&amp;物品!T481&amp;"""")</f>
        <v>""</v>
      </c>
      <c r="L480">
        <f>IF(物品!U481="",0,""""&amp;物品!U481&amp;"""")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IF(物品!B482="",0,"'"&amp;物品!B482&amp;"'")</f>
        <v>0</v>
      </c>
      <c r="B481">
        <f>物品!D482</f>
        <v>0</v>
      </c>
      <c r="C481">
        <f>物品!E482</f>
        <v>0</v>
      </c>
      <c r="D481">
        <f>物品!F482</f>
        <v>0</v>
      </c>
      <c r="E481">
        <f>IF(ISTEXT(物品!G482)=TRUE,"'"&amp;物品!G482&amp;"'",物品!G482)</f>
        <v>0</v>
      </c>
      <c r="F481">
        <f>IF(ISTEXT(物品!H482)=TRUE,"'"&amp;物品!H482&amp;"'",物品!H482)</f>
        <v>0</v>
      </c>
      <c r="G481">
        <f>IF(物品!I482="",0,"'"&amp;物品!I482&amp;"'")</f>
        <v>0</v>
      </c>
      <c r="H481">
        <f>IF(物品!R482="",0,物品!R482)</f>
        <v>0</v>
      </c>
      <c r="I481">
        <f>IF(物品!S482="",0,物品!S482)</f>
        <v>0</v>
      </c>
      <c r="J481">
        <f>IF(物品!C482="",0,""""&amp;物品!C482&amp;"""")</f>
        <v>0</v>
      </c>
      <c r="K481" t="str">
        <f>IF(物品!T482="","""""",""""&amp;物品!T482&amp;"""")</f>
        <v>""</v>
      </c>
      <c r="L481">
        <f>IF(物品!U482="",0,""""&amp;物品!U482&amp;"""")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IF(物品!B483="",0,"'"&amp;物品!B483&amp;"'")</f>
        <v>0</v>
      </c>
      <c r="B482">
        <f>物品!D483</f>
        <v>0</v>
      </c>
      <c r="C482">
        <f>物品!E483</f>
        <v>0</v>
      </c>
      <c r="D482">
        <f>物品!F483</f>
        <v>0</v>
      </c>
      <c r="E482">
        <f>IF(ISTEXT(物品!G483)=TRUE,"'"&amp;物品!G483&amp;"'",物品!G483)</f>
        <v>0</v>
      </c>
      <c r="F482">
        <f>IF(ISTEXT(物品!H483)=TRUE,"'"&amp;物品!H483&amp;"'",物品!H483)</f>
        <v>0</v>
      </c>
      <c r="G482">
        <f>IF(物品!I483="",0,"'"&amp;物品!I483&amp;"'")</f>
        <v>0</v>
      </c>
      <c r="H482">
        <f>IF(物品!R483="",0,物品!R483)</f>
        <v>0</v>
      </c>
      <c r="I482">
        <f>IF(物品!S483="",0,物品!S483)</f>
        <v>0</v>
      </c>
      <c r="J482">
        <f>IF(物品!C483="",0,""""&amp;物品!C483&amp;"""")</f>
        <v>0</v>
      </c>
      <c r="K482" t="str">
        <f>IF(物品!T483="","""""",""""&amp;物品!T483&amp;"""")</f>
        <v>""</v>
      </c>
      <c r="L482">
        <f>IF(物品!U483="",0,""""&amp;物品!U483&amp;"""")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IF(物品!B484="",0,"'"&amp;物品!B484&amp;"'")</f>
        <v>0</v>
      </c>
      <c r="B483">
        <f>物品!D484</f>
        <v>0</v>
      </c>
      <c r="C483">
        <f>物品!E484</f>
        <v>0</v>
      </c>
      <c r="D483">
        <f>物品!F484</f>
        <v>0</v>
      </c>
      <c r="E483">
        <f>IF(ISTEXT(物品!G484)=TRUE,"'"&amp;物品!G484&amp;"'",物品!G484)</f>
        <v>0</v>
      </c>
      <c r="F483">
        <f>IF(ISTEXT(物品!H484)=TRUE,"'"&amp;物品!H484&amp;"'",物品!H484)</f>
        <v>0</v>
      </c>
      <c r="G483">
        <f>IF(物品!I484="",0,"'"&amp;物品!I484&amp;"'")</f>
        <v>0</v>
      </c>
      <c r="H483">
        <f>IF(物品!R484="",0,物品!R484)</f>
        <v>0</v>
      </c>
      <c r="I483">
        <f>IF(物品!S484="",0,物品!S484)</f>
        <v>0</v>
      </c>
      <c r="J483">
        <f>IF(物品!C484="",0,""""&amp;物品!C484&amp;"""")</f>
        <v>0</v>
      </c>
      <c r="K483" t="str">
        <f>IF(物品!T484="","""""",""""&amp;物品!T484&amp;"""")</f>
        <v>""</v>
      </c>
      <c r="L483">
        <f>IF(物品!U484="",0,""""&amp;物品!U484&amp;"""")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IF(物品!B485="",0,"'"&amp;物品!B485&amp;"'")</f>
        <v>0</v>
      </c>
      <c r="B484">
        <f>物品!D485</f>
        <v>0</v>
      </c>
      <c r="C484">
        <f>物品!E485</f>
        <v>0</v>
      </c>
      <c r="D484">
        <f>物品!F485</f>
        <v>0</v>
      </c>
      <c r="E484">
        <f>IF(ISTEXT(物品!G485)=TRUE,"'"&amp;物品!G485&amp;"'",物品!G485)</f>
        <v>0</v>
      </c>
      <c r="F484">
        <f>IF(ISTEXT(物品!H485)=TRUE,"'"&amp;物品!H485&amp;"'",物品!H485)</f>
        <v>0</v>
      </c>
      <c r="G484">
        <f>IF(物品!I485="",0,"'"&amp;物品!I485&amp;"'")</f>
        <v>0</v>
      </c>
      <c r="H484">
        <f>IF(物品!R485="",0,物品!R485)</f>
        <v>0</v>
      </c>
      <c r="I484">
        <f>IF(物品!S485="",0,物品!S485)</f>
        <v>0</v>
      </c>
      <c r="J484">
        <f>IF(物品!C485="",0,""""&amp;物品!C485&amp;"""")</f>
        <v>0</v>
      </c>
      <c r="K484" t="str">
        <f>IF(物品!T485="","""""",""""&amp;物品!T485&amp;"""")</f>
        <v>""</v>
      </c>
      <c r="L484">
        <f>IF(物品!U485="",0,""""&amp;物品!U485&amp;"""")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IF(物品!B486="",0,"'"&amp;物品!B486&amp;"'")</f>
        <v>0</v>
      </c>
      <c r="B485">
        <f>物品!D486</f>
        <v>0</v>
      </c>
      <c r="C485">
        <f>物品!E486</f>
        <v>0</v>
      </c>
      <c r="D485">
        <f>物品!F486</f>
        <v>0</v>
      </c>
      <c r="E485">
        <f>IF(ISTEXT(物品!G486)=TRUE,"'"&amp;物品!G486&amp;"'",物品!G486)</f>
        <v>0</v>
      </c>
      <c r="F485">
        <f>IF(ISTEXT(物品!H486)=TRUE,"'"&amp;物品!H486&amp;"'",物品!H486)</f>
        <v>0</v>
      </c>
      <c r="G485">
        <f>IF(物品!I486="",0,"'"&amp;物品!I486&amp;"'")</f>
        <v>0</v>
      </c>
      <c r="H485">
        <f>IF(物品!R486="",0,物品!R486)</f>
        <v>0</v>
      </c>
      <c r="I485">
        <f>IF(物品!S486="",0,物品!S486)</f>
        <v>0</v>
      </c>
      <c r="J485">
        <f>IF(物品!C486="",0,""""&amp;物品!C486&amp;"""")</f>
        <v>0</v>
      </c>
      <c r="K485" t="str">
        <f>IF(物品!T486="","""""",""""&amp;物品!T486&amp;"""")</f>
        <v>""</v>
      </c>
      <c r="L485">
        <f>IF(物品!U486="",0,""""&amp;物品!U486&amp;"""")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1185</v>
      </c>
      <c r="CD1" s="10" t="s">
        <v>1185</v>
      </c>
      <c r="CE1" s="10" t="s">
        <v>1185</v>
      </c>
      <c r="CF1" s="10" t="s">
        <v>1185</v>
      </c>
      <c r="CH1" s="10" t="s">
        <v>1185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1186</v>
      </c>
      <c r="CC2" s="10" t="s">
        <v>1187</v>
      </c>
      <c r="CD2" s="10" t="s">
        <v>1188</v>
      </c>
      <c r="CE2" s="10" t="s">
        <v>1189</v>
      </c>
      <c r="CF2" s="10" t="s">
        <v>1190</v>
      </c>
      <c r="CG2" s="10" t="s">
        <v>1191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1192</v>
      </c>
      <c r="B1" s="10" t="s">
        <v>1193</v>
      </c>
      <c r="C1" s="10" t="s">
        <v>1194</v>
      </c>
      <c r="D1" s="10" t="s">
        <v>1195</v>
      </c>
      <c r="E1" s="10" t="s">
        <v>1196</v>
      </c>
    </row>
    <row r="2" spans="1:11" ht="16.5">
      <c r="A2" s="9">
        <v>1</v>
      </c>
      <c r="B2" s="9" t="s">
        <v>1197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1203</v>
      </c>
      <c r="G1" t="s">
        <v>1204</v>
      </c>
      <c r="I1" t="s">
        <v>1205</v>
      </c>
      <c r="J1">
        <v>11</v>
      </c>
      <c r="P1" t="s">
        <v>1206</v>
      </c>
      <c r="U1" t="s">
        <v>1207</v>
      </c>
      <c r="V1" t="s">
        <v>1208</v>
      </c>
      <c r="X1" s="10" t="s">
        <v>1209</v>
      </c>
    </row>
    <row r="2" spans="1:25">
      <c r="A2" t="s">
        <v>1210</v>
      </c>
      <c r="D2">
        <v>800</v>
      </c>
      <c r="E2" s="30">
        <v>1</v>
      </c>
      <c r="F2" s="31">
        <f>D2/E2</f>
        <v>800</v>
      </c>
      <c r="I2" t="s">
        <v>1211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1212</v>
      </c>
      <c r="D3">
        <v>800</v>
      </c>
      <c r="E3" s="30">
        <v>1</v>
      </c>
      <c r="F3" s="31">
        <f t="shared" ref="F3:F25" si="1">D3/E3</f>
        <v>800</v>
      </c>
      <c r="I3" t="s">
        <v>1213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1214</v>
      </c>
      <c r="D4">
        <v>800</v>
      </c>
      <c r="E4" s="30">
        <v>1</v>
      </c>
      <c r="F4" s="31">
        <f t="shared" si="1"/>
        <v>800</v>
      </c>
      <c r="I4" t="s">
        <v>1215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1216</v>
      </c>
      <c r="D5">
        <v>800</v>
      </c>
      <c r="E5" s="30">
        <v>1</v>
      </c>
      <c r="F5" s="31">
        <f t="shared" si="1"/>
        <v>800</v>
      </c>
      <c r="I5" t="s">
        <v>1217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1219</v>
      </c>
      <c r="D7">
        <v>2500</v>
      </c>
      <c r="E7" s="30">
        <v>0.85</v>
      </c>
      <c r="F7" s="31">
        <f t="shared" si="1"/>
        <v>2941.1764705882401</v>
      </c>
      <c r="J7" t="s">
        <v>1220</v>
      </c>
      <c r="K7" s="10" t="s">
        <v>1221</v>
      </c>
      <c r="L7" s="10" t="s">
        <v>1222</v>
      </c>
      <c r="M7" t="s">
        <v>1223</v>
      </c>
      <c r="N7" t="s">
        <v>1224</v>
      </c>
      <c r="P7">
        <f t="shared" si="0"/>
        <v>85</v>
      </c>
    </row>
    <row r="8" spans="1:25">
      <c r="A8" t="s">
        <v>1225</v>
      </c>
      <c r="D8">
        <v>2500</v>
      </c>
      <c r="E8" s="30">
        <v>0.85</v>
      </c>
      <c r="F8" s="31">
        <f t="shared" si="1"/>
        <v>2941.1764705882401</v>
      </c>
      <c r="I8" t="s">
        <v>1226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1227</v>
      </c>
      <c r="D9">
        <v>2500</v>
      </c>
      <c r="E9" s="30">
        <v>0.85</v>
      </c>
      <c r="F9" s="31">
        <f t="shared" si="1"/>
        <v>2941.1764705882401</v>
      </c>
      <c r="I9" t="s">
        <v>1228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1229</v>
      </c>
      <c r="D10">
        <v>2500</v>
      </c>
      <c r="E10" s="30">
        <v>0.85</v>
      </c>
      <c r="F10" s="31">
        <f t="shared" si="1"/>
        <v>2941.1764705882401</v>
      </c>
      <c r="I10" t="s">
        <v>1230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1233</v>
      </c>
      <c r="D12">
        <v>8000</v>
      </c>
      <c r="E12" s="30">
        <v>0.7</v>
      </c>
      <c r="F12" s="31">
        <f t="shared" si="1"/>
        <v>11428.5714285714</v>
      </c>
      <c r="I12" t="s">
        <v>1234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1236</v>
      </c>
      <c r="N13">
        <f>SUM(N8:N12)</f>
        <v>1061280</v>
      </c>
      <c r="P13">
        <f t="shared" si="0"/>
        <v>70</v>
      </c>
    </row>
    <row r="14" spans="1:25">
      <c r="A14" t="s">
        <v>1237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1249</v>
      </c>
      <c r="E26" t="s">
        <v>1250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1252</v>
      </c>
      <c r="B31" s="10" t="s">
        <v>128</v>
      </c>
      <c r="C31" s="10" t="s">
        <v>138</v>
      </c>
      <c r="F31" s="10" t="s">
        <v>1253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1254</v>
      </c>
      <c r="G32" s="10" t="s">
        <v>1255</v>
      </c>
      <c r="H32" s="10" t="s">
        <v>1203</v>
      </c>
      <c r="J32" s="10" t="s">
        <v>1256</v>
      </c>
      <c r="K32" s="10" t="s">
        <v>1257</v>
      </c>
      <c r="L32" s="10" t="s">
        <v>1</v>
      </c>
      <c r="M32" s="10" t="s">
        <v>1203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1250</v>
      </c>
      <c r="N41">
        <f>SUM(N33:N40)</f>
        <v>28860</v>
      </c>
      <c r="O41">
        <f>SUM(O33:O40)</f>
        <v>9600</v>
      </c>
    </row>
    <row r="42" spans="1:15">
      <c r="A42" s="10" t="s">
        <v>1250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1258</v>
      </c>
      <c r="B45" s="10" t="s">
        <v>1259</v>
      </c>
      <c r="C45" s="10" t="s">
        <v>1260</v>
      </c>
      <c r="F45" s="10" t="s">
        <v>1261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1262</v>
      </c>
      <c r="G46" s="32" t="s">
        <v>1263</v>
      </c>
      <c r="H46" s="32" t="s">
        <v>179</v>
      </c>
      <c r="I46" s="10" t="s">
        <v>1264</v>
      </c>
      <c r="K46" s="10"/>
    </row>
    <row r="47" spans="1:15">
      <c r="A47">
        <v>2</v>
      </c>
      <c r="B47">
        <f t="shared" si="11"/>
        <v>200</v>
      </c>
      <c r="C47" s="10" t="s">
        <v>1265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1269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1267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931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1267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1268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1267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1268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933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935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936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938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940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942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944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946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948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950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952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931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1271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1272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1273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1274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1275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1276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1277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1278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1279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1280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1281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1282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1283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936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942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948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1284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1285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1286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1287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1288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1289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1290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1291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1292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1293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1294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1295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1296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1297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1298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1299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1300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898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900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901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902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903</v>
      </c>
      <c r="H145" t="str">
        <f t="shared" si="2"/>
        <v>附魔</v>
      </c>
    </row>
    <row r="146" spans="1:8" ht="16.5">
      <c r="A146" s="24" t="s">
        <v>665</v>
      </c>
      <c r="B146" s="20" t="s">
        <v>1301</v>
      </c>
      <c r="G146" s="9" t="s">
        <v>904</v>
      </c>
      <c r="H146" t="str">
        <f t="shared" si="2"/>
        <v>附魔</v>
      </c>
    </row>
    <row r="147" spans="1:8" ht="16.5">
      <c r="A147" s="24" t="s">
        <v>669</v>
      </c>
      <c r="B147" s="20" t="s">
        <v>1302</v>
      </c>
      <c r="G147" s="9" t="s">
        <v>905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906</v>
      </c>
      <c r="H148" t="str">
        <f t="shared" si="2"/>
        <v>附魔</v>
      </c>
    </row>
    <row r="149" spans="1:8" ht="16.5">
      <c r="A149" s="9" t="s">
        <v>697</v>
      </c>
      <c r="B149" s="9" t="s">
        <v>1303</v>
      </c>
      <c r="G149" s="9" t="s">
        <v>907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908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909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910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911</v>
      </c>
      <c r="H153" t="str">
        <f t="shared" si="2"/>
        <v>附魔</v>
      </c>
    </row>
    <row r="154" spans="1:8" ht="16.5">
      <c r="A154" s="9" t="s">
        <v>712</v>
      </c>
      <c r="B154" s="25" t="s">
        <v>1304</v>
      </c>
      <c r="G154" s="9" t="s">
        <v>912</v>
      </c>
      <c r="H154" t="str">
        <f t="shared" si="2"/>
        <v>附魔</v>
      </c>
    </row>
    <row r="155" spans="1:8" ht="16.5">
      <c r="A155" s="9" t="s">
        <v>715</v>
      </c>
      <c r="B155" s="25" t="s">
        <v>1305</v>
      </c>
      <c r="G155" s="9" t="s">
        <v>913</v>
      </c>
      <c r="H155" t="str">
        <f t="shared" si="2"/>
        <v>附魔</v>
      </c>
    </row>
    <row r="156" spans="1:8" ht="16.5">
      <c r="A156" s="9" t="s">
        <v>1267</v>
      </c>
      <c r="B156" s="25" t="s">
        <v>1306</v>
      </c>
      <c r="G156" s="9" t="s">
        <v>914</v>
      </c>
      <c r="H156" t="str">
        <f t="shared" si="2"/>
        <v>附魔</v>
      </c>
    </row>
    <row r="157" spans="1:8" ht="16.5">
      <c r="A157" s="9" t="s">
        <v>1268</v>
      </c>
      <c r="B157" s="25" t="s">
        <v>1307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915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916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917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918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919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920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921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922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923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924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925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926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927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928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929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930</v>
      </c>
      <c r="H174" t="e">
        <f t="shared" si="2"/>
        <v>#N/A</v>
      </c>
    </row>
    <row r="175" spans="1:8" ht="16.5">
      <c r="A175" s="9" t="s">
        <v>779</v>
      </c>
      <c r="B175" s="15" t="s">
        <v>1308</v>
      </c>
    </row>
    <row r="176" spans="1:8" ht="16.5">
      <c r="A176" s="9" t="s">
        <v>782</v>
      </c>
      <c r="B176" s="15" t="s">
        <v>1309</v>
      </c>
    </row>
    <row r="177" spans="1:2" ht="16.5">
      <c r="A177" s="9" t="s">
        <v>785</v>
      </c>
      <c r="B177" s="15" t="s">
        <v>1310</v>
      </c>
    </row>
    <row r="178" spans="1:2" ht="16.5">
      <c r="A178" s="9" t="s">
        <v>797</v>
      </c>
      <c r="B178" s="15" t="s">
        <v>1311</v>
      </c>
    </row>
    <row r="179" spans="1:2" ht="16.5">
      <c r="A179" s="9" t="s">
        <v>801</v>
      </c>
      <c r="B179" s="15" t="s">
        <v>1312</v>
      </c>
    </row>
    <row r="180" spans="1:2" ht="16.5">
      <c r="A180" s="9" t="s">
        <v>805</v>
      </c>
      <c r="B180" s="15" t="s">
        <v>1313</v>
      </c>
    </row>
    <row r="181" spans="1:2" ht="16.5">
      <c r="A181" s="9" t="s">
        <v>809</v>
      </c>
      <c r="B181" s="25" t="s">
        <v>1314</v>
      </c>
    </row>
    <row r="182" spans="1:2" ht="16.5">
      <c r="A182" s="9" t="s">
        <v>812</v>
      </c>
      <c r="B182" s="26" t="s">
        <v>1315</v>
      </c>
    </row>
    <row r="183" spans="1:2" ht="16.5">
      <c r="A183" s="9" t="s">
        <v>815</v>
      </c>
      <c r="B183" s="26" t="s">
        <v>1316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863</v>
      </c>
      <c r="B196" s="28" t="s">
        <v>864</v>
      </c>
    </row>
    <row r="197" spans="1:2">
      <c r="A197" s="27" t="s">
        <v>1317</v>
      </c>
      <c r="B197" s="28" t="str">
        <f>"已领取"&amp;B188</f>
        <v>已领取公众号礼包</v>
      </c>
    </row>
    <row r="198" spans="1:2">
      <c r="A198" s="27" t="s">
        <v>1318</v>
      </c>
      <c r="B198" s="28" t="str">
        <f t="shared" ref="B198:B205" si="3">"已领取"&amp;B189</f>
        <v>已领取入群礼包</v>
      </c>
    </row>
    <row r="199" spans="1:2">
      <c r="A199" s="27" t="s">
        <v>1319</v>
      </c>
      <c r="B199" s="28" t="str">
        <f t="shared" si="3"/>
        <v>已领取拜年礼包</v>
      </c>
    </row>
    <row r="200" spans="1:2">
      <c r="A200" s="27" t="s">
        <v>1320</v>
      </c>
      <c r="B200" s="28" t="str">
        <f t="shared" si="3"/>
        <v>已领取收藏礼包</v>
      </c>
    </row>
    <row r="201" spans="1:2">
      <c r="A201" s="27" t="s">
        <v>1321</v>
      </c>
      <c r="B201" s="28" t="str">
        <f t="shared" si="3"/>
        <v>已领取重置版礼包</v>
      </c>
    </row>
    <row r="202" spans="1:2">
      <c r="A202" s="27" t="s">
        <v>1322</v>
      </c>
      <c r="B202" s="28" t="str">
        <f t="shared" si="3"/>
        <v>已领取公会福利</v>
      </c>
    </row>
    <row r="203" spans="1:2">
      <c r="A203" s="27" t="s">
        <v>1323</v>
      </c>
      <c r="B203" s="28" t="str">
        <f t="shared" si="3"/>
        <v>已领取星耀礼包</v>
      </c>
    </row>
    <row r="204" spans="1:2">
      <c r="A204" s="27" t="s">
        <v>1324</v>
      </c>
      <c r="B204" s="28" t="str">
        <f t="shared" si="3"/>
        <v>已领取魔芝RPG礼包</v>
      </c>
    </row>
    <row r="205" spans="1:2">
      <c r="A205" s="27" t="s">
        <v>1325</v>
      </c>
      <c r="B205" s="28" t="str">
        <f t="shared" si="3"/>
        <v>已领取老铁礼包</v>
      </c>
    </row>
    <row r="206" spans="1:2">
      <c r="A206" s="27" t="s">
        <v>898</v>
      </c>
      <c r="B206" s="29" t="s">
        <v>899</v>
      </c>
    </row>
    <row r="207" spans="1:2">
      <c r="A207" s="27" t="s">
        <v>900</v>
      </c>
      <c r="B207" s="29" t="s">
        <v>899</v>
      </c>
    </row>
    <row r="208" spans="1:2">
      <c r="A208" s="27" t="s">
        <v>901</v>
      </c>
      <c r="B208" s="29" t="s">
        <v>899</v>
      </c>
    </row>
    <row r="209" spans="1:2">
      <c r="A209" s="27" t="s">
        <v>902</v>
      </c>
      <c r="B209" s="29" t="s">
        <v>899</v>
      </c>
    </row>
    <row r="210" spans="1:2">
      <c r="A210" s="27" t="s">
        <v>903</v>
      </c>
      <c r="B210" s="29" t="s">
        <v>899</v>
      </c>
    </row>
    <row r="211" spans="1:2">
      <c r="A211" s="27" t="s">
        <v>904</v>
      </c>
      <c r="B211" s="29" t="s">
        <v>899</v>
      </c>
    </row>
    <row r="212" spans="1:2">
      <c r="A212" s="27" t="s">
        <v>905</v>
      </c>
      <c r="B212" s="29" t="s">
        <v>899</v>
      </c>
    </row>
    <row r="213" spans="1:2">
      <c r="A213" s="27" t="s">
        <v>906</v>
      </c>
      <c r="B213" s="29" t="s">
        <v>899</v>
      </c>
    </row>
    <row r="214" spans="1:2">
      <c r="A214" s="27" t="s">
        <v>907</v>
      </c>
      <c r="B214" s="29" t="s">
        <v>899</v>
      </c>
    </row>
    <row r="215" spans="1:2">
      <c r="A215" s="27" t="s">
        <v>908</v>
      </c>
      <c r="B215" s="29" t="s">
        <v>899</v>
      </c>
    </row>
    <row r="216" spans="1:2">
      <c r="A216" s="27" t="s">
        <v>909</v>
      </c>
      <c r="B216" s="29" t="s">
        <v>899</v>
      </c>
    </row>
    <row r="217" spans="1:2">
      <c r="A217" s="27" t="s">
        <v>910</v>
      </c>
      <c r="B217" s="29" t="s">
        <v>899</v>
      </c>
    </row>
    <row r="218" spans="1:2">
      <c r="A218" s="27" t="s">
        <v>911</v>
      </c>
      <c r="B218" s="29" t="s">
        <v>899</v>
      </c>
    </row>
    <row r="219" spans="1:2">
      <c r="A219" s="27" t="s">
        <v>912</v>
      </c>
      <c r="B219" s="29" t="s">
        <v>899</v>
      </c>
    </row>
    <row r="220" spans="1:2">
      <c r="A220" s="27" t="s">
        <v>913</v>
      </c>
      <c r="B220" s="29" t="s">
        <v>899</v>
      </c>
    </row>
    <row r="221" spans="1:2">
      <c r="A221" s="27" t="s">
        <v>914</v>
      </c>
      <c r="B221" s="29" t="s">
        <v>899</v>
      </c>
    </row>
    <row r="222" spans="1:2">
      <c r="A222" s="27" t="s">
        <v>915</v>
      </c>
      <c r="B222" s="29" t="s">
        <v>899</v>
      </c>
    </row>
    <row r="223" spans="1:2">
      <c r="A223" s="27" t="s">
        <v>916</v>
      </c>
      <c r="B223" s="29" t="s">
        <v>899</v>
      </c>
    </row>
    <row r="224" spans="1:2">
      <c r="A224" s="27" t="s">
        <v>917</v>
      </c>
      <c r="B224" s="29" t="s">
        <v>899</v>
      </c>
    </row>
    <row r="225" spans="1:2">
      <c r="A225" s="27" t="s">
        <v>918</v>
      </c>
      <c r="B225" s="29" t="s">
        <v>899</v>
      </c>
    </row>
    <row r="226" spans="1:2">
      <c r="A226" s="27" t="s">
        <v>919</v>
      </c>
      <c r="B226" s="29" t="s">
        <v>899</v>
      </c>
    </row>
    <row r="227" spans="1:2">
      <c r="A227" s="27" t="s">
        <v>920</v>
      </c>
      <c r="B227" s="29" t="s">
        <v>899</v>
      </c>
    </row>
    <row r="228" spans="1:2">
      <c r="A228" s="27" t="s">
        <v>921</v>
      </c>
      <c r="B228" s="29" t="s">
        <v>899</v>
      </c>
    </row>
    <row r="229" spans="1:2">
      <c r="A229" s="27" t="s">
        <v>922</v>
      </c>
      <c r="B229" s="29" t="s">
        <v>899</v>
      </c>
    </row>
    <row r="230" spans="1:2">
      <c r="A230" s="27" t="s">
        <v>923</v>
      </c>
      <c r="B230" s="29" t="s">
        <v>899</v>
      </c>
    </row>
    <row r="231" spans="1:2">
      <c r="A231" s="27" t="s">
        <v>924</v>
      </c>
      <c r="B231" s="29" t="s">
        <v>899</v>
      </c>
    </row>
    <row r="232" spans="1:2">
      <c r="A232" s="27" t="s">
        <v>925</v>
      </c>
      <c r="B232" s="29" t="s">
        <v>899</v>
      </c>
    </row>
    <row r="233" spans="1:2">
      <c r="A233" s="27" t="s">
        <v>926</v>
      </c>
      <c r="B233" s="29" t="s">
        <v>899</v>
      </c>
    </row>
    <row r="234" spans="1:2">
      <c r="A234" s="27" t="s">
        <v>927</v>
      </c>
      <c r="B234" s="29" t="s">
        <v>899</v>
      </c>
    </row>
    <row r="235" spans="1:2">
      <c r="A235" s="27" t="s">
        <v>928</v>
      </c>
      <c r="B235" s="29" t="s">
        <v>899</v>
      </c>
    </row>
    <row r="236" spans="1:2">
      <c r="A236" s="27" t="s">
        <v>929</v>
      </c>
      <c r="B236" s="29" t="s">
        <v>899</v>
      </c>
    </row>
    <row r="237" spans="1:2" ht="16.5">
      <c r="A237" s="9" t="s">
        <v>931</v>
      </c>
      <c r="B237" s="9" t="s">
        <v>932</v>
      </c>
    </row>
    <row r="238" spans="1:2" ht="16.5">
      <c r="A238" s="9" t="s">
        <v>933</v>
      </c>
      <c r="B238" s="9" t="s">
        <v>934</v>
      </c>
    </row>
    <row r="239" spans="1:2" ht="16.5">
      <c r="A239" s="9" t="s">
        <v>935</v>
      </c>
      <c r="B239" s="9" t="s">
        <v>130</v>
      </c>
    </row>
    <row r="240" spans="1:2" ht="16.5">
      <c r="A240" s="9" t="s">
        <v>936</v>
      </c>
      <c r="B240" s="9" t="s">
        <v>937</v>
      </c>
    </row>
    <row r="241" spans="1:2" ht="16.5">
      <c r="A241" s="9" t="s">
        <v>938</v>
      </c>
      <c r="B241" s="9" t="s">
        <v>939</v>
      </c>
    </row>
    <row r="242" spans="1:2" ht="16.5">
      <c r="A242" s="9" t="s">
        <v>940</v>
      </c>
      <c r="B242" s="9" t="s">
        <v>941</v>
      </c>
    </row>
    <row r="243" spans="1:2" ht="16.5">
      <c r="A243" s="9" t="s">
        <v>942</v>
      </c>
      <c r="B243" s="9" t="s">
        <v>943</v>
      </c>
    </row>
    <row r="244" spans="1:2" ht="16.5">
      <c r="A244" s="9" t="s">
        <v>944</v>
      </c>
      <c r="B244" s="9" t="s">
        <v>945</v>
      </c>
    </row>
    <row r="245" spans="1:2" ht="16.5">
      <c r="A245" s="9" t="s">
        <v>946</v>
      </c>
      <c r="B245" s="9" t="s">
        <v>947</v>
      </c>
    </row>
    <row r="246" spans="1:2" ht="16.5">
      <c r="A246" s="9" t="s">
        <v>948</v>
      </c>
      <c r="B246" s="9" t="s">
        <v>949</v>
      </c>
    </row>
    <row r="247" spans="1:2" ht="16.5">
      <c r="A247" s="9" t="s">
        <v>950</v>
      </c>
      <c r="B247" s="9" t="s">
        <v>951</v>
      </c>
    </row>
    <row r="248" spans="1:2" ht="16.5">
      <c r="A248" s="9" t="s">
        <v>952</v>
      </c>
      <c r="B248" s="9" t="s">
        <v>953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2020-05-08T09:49:54Z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