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R223"/>
  <c r="CQ223"/>
  <c r="CP223"/>
  <c r="CO223"/>
  <c r="CN223"/>
  <c r="T223"/>
  <c r="CV223" s="1"/>
  <c r="C223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T224"/>
  <c r="T225"/>
  <c r="T226"/>
  <c r="T227"/>
  <c r="T228"/>
  <c r="T229"/>
  <c r="T230"/>
  <c r="T231"/>
  <c r="T232"/>
  <c r="B231" i="1"/>
  <c r="H231" s="1"/>
  <c r="J231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J105"/>
  <c r="I105"/>
  <c r="H105"/>
  <c r="G105"/>
  <c r="F105"/>
  <c r="E105"/>
  <c r="D105"/>
  <c r="C105"/>
  <c r="B105"/>
  <c r="A105"/>
  <c r="J104"/>
  <c r="I104"/>
  <c r="H104"/>
  <c r="G104"/>
  <c r="F104"/>
  <c r="E104"/>
  <c r="D104"/>
  <c r="C104"/>
  <c r="B104"/>
  <c r="A104"/>
  <c r="J103"/>
  <c r="I103"/>
  <c r="H103"/>
  <c r="G103"/>
  <c r="F103"/>
  <c r="E103"/>
  <c r="D103"/>
  <c r="C103"/>
  <c r="B103"/>
  <c r="A103"/>
  <c r="J102"/>
  <c r="I102"/>
  <c r="H102"/>
  <c r="G102"/>
  <c r="F102"/>
  <c r="E102"/>
  <c r="D102"/>
  <c r="C102"/>
  <c r="B102"/>
  <c r="A102"/>
  <c r="J101"/>
  <c r="I101"/>
  <c r="H101"/>
  <c r="G101"/>
  <c r="F101"/>
  <c r="E101"/>
  <c r="D101"/>
  <c r="C101"/>
  <c r="B101"/>
  <c r="A101"/>
  <c r="J100"/>
  <c r="I100"/>
  <c r="H100"/>
  <c r="G100"/>
  <c r="F100"/>
  <c r="E100"/>
  <c r="D100"/>
  <c r="C100"/>
  <c r="B100"/>
  <c r="A100"/>
  <c r="J99"/>
  <c r="I99"/>
  <c r="H99"/>
  <c r="G99"/>
  <c r="F99"/>
  <c r="E99"/>
  <c r="D99"/>
  <c r="C99"/>
  <c r="B99"/>
  <c r="A99"/>
  <c r="J98"/>
  <c r="I98"/>
  <c r="H98"/>
  <c r="G98"/>
  <c r="F98"/>
  <c r="E98"/>
  <c r="D98"/>
  <c r="C98"/>
  <c r="B98"/>
  <c r="A98"/>
  <c r="J97"/>
  <c r="I97"/>
  <c r="H97"/>
  <c r="G97"/>
  <c r="F97"/>
  <c r="E97"/>
  <c r="D97"/>
  <c r="C97"/>
  <c r="B97"/>
  <c r="A97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N86" s="1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N82" s="1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N52" s="1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U252"/>
  <c r="Z252" s="1"/>
  <c r="N252"/>
  <c r="M252"/>
  <c r="L252"/>
  <c r="K252"/>
  <c r="J252"/>
  <c r="I252"/>
  <c r="O252" s="1"/>
  <c r="H252"/>
  <c r="V252" s="1"/>
  <c r="AA252" s="1"/>
  <c r="G252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U238"/>
  <c r="Z238" s="1"/>
  <c r="N238"/>
  <c r="M238"/>
  <c r="L238"/>
  <c r="K238"/>
  <c r="J238"/>
  <c r="I238"/>
  <c r="O238" s="1"/>
  <c r="H238"/>
  <c r="V238" s="1"/>
  <c r="AA238" s="1"/>
  <c r="G238"/>
  <c r="F238"/>
  <c r="T238" s="1"/>
  <c r="Y238" s="1"/>
  <c r="E238"/>
  <c r="S238" s="1"/>
  <c r="X238" s="1"/>
  <c r="D238"/>
  <c r="R238" s="1"/>
  <c r="W238" s="1"/>
  <c r="C238"/>
  <c r="Q238" s="1"/>
  <c r="B238"/>
  <c r="A238"/>
  <c r="T237"/>
  <c r="Y237" s="1"/>
  <c r="N237"/>
  <c r="M237"/>
  <c r="L237"/>
  <c r="K237"/>
  <c r="J237"/>
  <c r="I237"/>
  <c r="O237" s="1"/>
  <c r="H237"/>
  <c r="V237" s="1"/>
  <c r="AA237" s="1"/>
  <c r="G237"/>
  <c r="U237" s="1"/>
  <c r="Z237" s="1"/>
  <c r="F237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S220"/>
  <c r="X220" s="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O210"/>
  <c r="N210"/>
  <c r="M210"/>
  <c r="L210"/>
  <c r="K210"/>
  <c r="J210"/>
  <c r="I210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T209"/>
  <c r="Y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U197"/>
  <c r="Z197" s="1"/>
  <c r="N197"/>
  <c r="M197"/>
  <c r="L197"/>
  <c r="K197"/>
  <c r="J197"/>
  <c r="I197"/>
  <c r="O197" s="1"/>
  <c r="H197"/>
  <c r="V197" s="1"/>
  <c r="AA197" s="1"/>
  <c r="G197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T178"/>
  <c r="Y178" s="1"/>
  <c r="N178"/>
  <c r="M178"/>
  <c r="L178"/>
  <c r="K178"/>
  <c r="J178"/>
  <c r="I178"/>
  <c r="O178" s="1"/>
  <c r="H178"/>
  <c r="V178" s="1"/>
  <c r="AA178" s="1"/>
  <c r="G178"/>
  <c r="U178" s="1"/>
  <c r="Z178" s="1"/>
  <c r="F178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U173"/>
  <c r="Z173" s="1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O167"/>
  <c r="N167"/>
  <c r="M167"/>
  <c r="L167"/>
  <c r="K167"/>
  <c r="J167"/>
  <c r="I167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V162"/>
  <c r="AA162" s="1"/>
  <c r="N162"/>
  <c r="M162"/>
  <c r="L162"/>
  <c r="K162"/>
  <c r="J162"/>
  <c r="I162"/>
  <c r="O162" s="1"/>
  <c r="H162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T157"/>
  <c r="Y157" s="1"/>
  <c r="N157"/>
  <c r="M157"/>
  <c r="L157"/>
  <c r="K157"/>
  <c r="J157"/>
  <c r="I157"/>
  <c r="O157" s="1"/>
  <c r="H157"/>
  <c r="V157" s="1"/>
  <c r="AA157" s="1"/>
  <c r="G157"/>
  <c r="U157" s="1"/>
  <c r="Z157" s="1"/>
  <c r="F157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T152"/>
  <c r="Y152" s="1"/>
  <c r="N152"/>
  <c r="M152"/>
  <c r="L152"/>
  <c r="K152"/>
  <c r="J152"/>
  <c r="I152"/>
  <c r="O152" s="1"/>
  <c r="H152"/>
  <c r="V152" s="1"/>
  <c r="AA152" s="1"/>
  <c r="G152"/>
  <c r="U152" s="1"/>
  <c r="Z152" s="1"/>
  <c r="F152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R146"/>
  <c r="W146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V140"/>
  <c r="AA140" s="1"/>
  <c r="N140"/>
  <c r="M140"/>
  <c r="L140"/>
  <c r="K140"/>
  <c r="J140"/>
  <c r="I140"/>
  <c r="O140" s="1"/>
  <c r="H140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V136"/>
  <c r="AA136" s="1"/>
  <c r="N136"/>
  <c r="M136"/>
  <c r="L136"/>
  <c r="K136"/>
  <c r="J136"/>
  <c r="I136"/>
  <c r="O136" s="1"/>
  <c r="H136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T132"/>
  <c r="Y132" s="1"/>
  <c r="N132"/>
  <c r="M132"/>
  <c r="L132"/>
  <c r="K132"/>
  <c r="J132"/>
  <c r="I132"/>
  <c r="O132" s="1"/>
  <c r="H132"/>
  <c r="V132" s="1"/>
  <c r="AA132" s="1"/>
  <c r="G132"/>
  <c r="U132" s="1"/>
  <c r="Z132" s="1"/>
  <c r="F132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O126"/>
  <c r="N126"/>
  <c r="M126"/>
  <c r="L126"/>
  <c r="K126"/>
  <c r="J126"/>
  <c r="I126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S122"/>
  <c r="X122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T116"/>
  <c r="Y116" s="1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U105"/>
  <c r="Z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O91"/>
  <c r="N91"/>
  <c r="M91"/>
  <c r="L91"/>
  <c r="K91"/>
  <c r="J91"/>
  <c r="I9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U89"/>
  <c r="Z89" s="1"/>
  <c r="N89"/>
  <c r="M89"/>
  <c r="L89"/>
  <c r="K89"/>
  <c r="J89"/>
  <c r="I89"/>
  <c r="O89" s="1"/>
  <c r="H89"/>
  <c r="V89" s="1"/>
  <c r="AA89" s="1"/>
  <c r="G89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O85"/>
  <c r="N85"/>
  <c r="M85"/>
  <c r="L85"/>
  <c r="K85"/>
  <c r="J85"/>
  <c r="I85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O79"/>
  <c r="N79"/>
  <c r="M79"/>
  <c r="L79"/>
  <c r="K79"/>
  <c r="J79"/>
  <c r="I79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S78"/>
  <c r="X78" s="1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T76"/>
  <c r="Y76" s="1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U54"/>
  <c r="Z54" s="1"/>
  <c r="N54"/>
  <c r="M54"/>
  <c r="L54"/>
  <c r="K54"/>
  <c r="J54"/>
  <c r="I54"/>
  <c r="O54" s="1"/>
  <c r="H54"/>
  <c r="V54" s="1"/>
  <c r="AA54" s="1"/>
  <c r="G54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S46"/>
  <c r="X46" s="1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O44"/>
  <c r="N44"/>
  <c r="M44"/>
  <c r="L44"/>
  <c r="K44"/>
  <c r="J44"/>
  <c r="I44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U42"/>
  <c r="Z42" s="1"/>
  <c r="N42"/>
  <c r="M42"/>
  <c r="L42"/>
  <c r="K42"/>
  <c r="J42"/>
  <c r="I42"/>
  <c r="O42" s="1"/>
  <c r="H42"/>
  <c r="V42" s="1"/>
  <c r="AA42" s="1"/>
  <c r="G42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O37"/>
  <c r="N37"/>
  <c r="M37"/>
  <c r="L37"/>
  <c r="K37"/>
  <c r="J37"/>
  <c r="I37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S28"/>
  <c r="X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O6"/>
  <c r="N6"/>
  <c r="M6"/>
  <c r="L6"/>
  <c r="K6"/>
  <c r="J6"/>
  <c r="I6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T4"/>
  <c r="Y4" s="1"/>
  <c r="N4"/>
  <c r="M4"/>
  <c r="L4"/>
  <c r="K4"/>
  <c r="J4"/>
  <c r="I4"/>
  <c r="O4" s="1"/>
  <c r="H4"/>
  <c r="V4" s="1"/>
  <c r="AA4" s="1"/>
  <c r="G4"/>
  <c r="U4" s="1"/>
  <c r="Z4" s="1"/>
  <c r="F4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60" i="2"/>
  <c r="DO360"/>
  <c r="DN360"/>
  <c r="DM360"/>
  <c r="DL360"/>
  <c r="DK360"/>
  <c r="DJ360"/>
  <c r="DI360"/>
  <c r="DH360"/>
  <c r="DG360"/>
  <c r="DF360"/>
  <c r="DE360"/>
  <c r="DD360"/>
  <c r="DC360"/>
  <c r="DB360"/>
  <c r="CU360" s="1"/>
  <c r="CR360"/>
  <c r="CQ360"/>
  <c r="CP360"/>
  <c r="CO360"/>
  <c r="CN360"/>
  <c r="DP359"/>
  <c r="DO359"/>
  <c r="DN359"/>
  <c r="DM359"/>
  <c r="DL359"/>
  <c r="DK359"/>
  <c r="CU359" s="1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CU357" s="1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R356"/>
  <c r="CQ356"/>
  <c r="CP356"/>
  <c r="CO356"/>
  <c r="CN356"/>
  <c r="DP355"/>
  <c r="DO355"/>
  <c r="DN355"/>
  <c r="DM355"/>
  <c r="DL355"/>
  <c r="DK355"/>
  <c r="CU355" s="1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CU353" s="1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R352"/>
  <c r="CQ352"/>
  <c r="CP352"/>
  <c r="CO352"/>
  <c r="CN352"/>
  <c r="DP351"/>
  <c r="DO351"/>
  <c r="DN351"/>
  <c r="DM351"/>
  <c r="DL351"/>
  <c r="DK351"/>
  <c r="CU351" s="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CU349" s="1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R348"/>
  <c r="CQ348"/>
  <c r="CP348"/>
  <c r="CO348"/>
  <c r="CN348"/>
  <c r="DP347"/>
  <c r="DO347"/>
  <c r="DN347"/>
  <c r="DM347"/>
  <c r="DL347"/>
  <c r="DK347"/>
  <c r="CU347" s="1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CU345" s="1"/>
  <c r="DB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DP343"/>
  <c r="DO343"/>
  <c r="DN343"/>
  <c r="DM343"/>
  <c r="DL343"/>
  <c r="DK343"/>
  <c r="CU343" s="1"/>
  <c r="DJ343"/>
  <c r="DI343"/>
  <c r="DH343"/>
  <c r="DG343"/>
  <c r="DF343"/>
  <c r="DE343"/>
  <c r="DD343"/>
  <c r="DC343"/>
  <c r="DB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CU341" s="1"/>
  <c r="DB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DP339"/>
  <c r="DO339"/>
  <c r="DN339"/>
  <c r="DM339"/>
  <c r="DL339"/>
  <c r="DK339"/>
  <c r="CU339" s="1"/>
  <c r="DJ339"/>
  <c r="DI339"/>
  <c r="DH339"/>
  <c r="DG339"/>
  <c r="DF339"/>
  <c r="DE339"/>
  <c r="DD339"/>
  <c r="DC339"/>
  <c r="DB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CU337" s="1"/>
  <c r="DB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R336"/>
  <c r="CQ336"/>
  <c r="CP336"/>
  <c r="CO336"/>
  <c r="CN336"/>
  <c r="DP335"/>
  <c r="DO335"/>
  <c r="DN335"/>
  <c r="DM335"/>
  <c r="DL335"/>
  <c r="DK335"/>
  <c r="CU335" s="1"/>
  <c r="DJ335"/>
  <c r="DI335"/>
  <c r="DH335"/>
  <c r="DG335"/>
  <c r="DF335"/>
  <c r="DE335"/>
  <c r="DD335"/>
  <c r="DC335"/>
  <c r="DB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CU333" s="1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R332"/>
  <c r="CQ332"/>
  <c r="CP332"/>
  <c r="CO332"/>
  <c r="CN332"/>
  <c r="DP331"/>
  <c r="DO331"/>
  <c r="DN331"/>
  <c r="DM331"/>
  <c r="DL331"/>
  <c r="DK331"/>
  <c r="CU331" s="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 s="1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CU307" s="1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CU305" s="1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CU297" s="1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 s="1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CU295" s="1"/>
  <c r="DF295"/>
  <c r="DE295"/>
  <c r="DD295"/>
  <c r="DC295"/>
  <c r="DB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 s="1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CU289" s="1"/>
  <c r="DH289"/>
  <c r="DG289"/>
  <c r="DF289"/>
  <c r="DE289"/>
  <c r="DD289"/>
  <c r="DC289"/>
  <c r="DB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CU287" s="1"/>
  <c r="DF287"/>
  <c r="DE287"/>
  <c r="DD287"/>
  <c r="DC287"/>
  <c r="DB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CU285" s="1"/>
  <c r="DD285"/>
  <c r="DC285"/>
  <c r="DB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CU283" s="1"/>
  <c r="DB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 s="1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 s="1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 s="1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CU258" s="1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CU255" s="1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CU252" s="1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CU249" s="1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CU246" s="1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CU243" s="1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CU240" s="1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CU237" s="1"/>
  <c r="DC237"/>
  <c r="DB237"/>
  <c r="CV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 s="1"/>
  <c r="CV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CU235" s="1"/>
  <c r="DE235"/>
  <c r="DD235"/>
  <c r="DC235"/>
  <c r="DB235"/>
  <c r="CV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U234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CU232" s="1"/>
  <c r="DG232"/>
  <c r="DF232"/>
  <c r="DE232"/>
  <c r="DD232"/>
  <c r="DC232"/>
  <c r="DB232"/>
  <c r="CV232"/>
  <c r="CR232"/>
  <c r="CQ232"/>
  <c r="CP232"/>
  <c r="CO232"/>
  <c r="CN232"/>
  <c r="C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C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CU230" s="1"/>
  <c r="DG230"/>
  <c r="DF230"/>
  <c r="DE230"/>
  <c r="DD230"/>
  <c r="DC230"/>
  <c r="DB230"/>
  <c r="CV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CU228" s="1"/>
  <c r="DG228"/>
  <c r="DF228"/>
  <c r="DE228"/>
  <c r="DD228"/>
  <c r="DC228"/>
  <c r="DB228"/>
  <c r="CV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CU226" s="1"/>
  <c r="DG226"/>
  <c r="DF226"/>
  <c r="DE226"/>
  <c r="DD226"/>
  <c r="DC226"/>
  <c r="DB226"/>
  <c r="CV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CU224" s="1"/>
  <c r="DG224"/>
  <c r="DF224"/>
  <c r="DE224"/>
  <c r="DD224"/>
  <c r="DC224"/>
  <c r="DB224"/>
  <c r="CV224"/>
  <c r="CR224"/>
  <c r="CQ224"/>
  <c r="CP224"/>
  <c r="CO224"/>
  <c r="CN224"/>
  <c r="C224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CU221" s="1"/>
  <c r="DG221"/>
  <c r="DF221"/>
  <c r="DE221"/>
  <c r="DD221"/>
  <c r="DC221"/>
  <c r="DB221"/>
  <c r="CV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U220"/>
  <c r="CR219" s="1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CU219" s="1"/>
  <c r="DG219"/>
  <c r="DF219"/>
  <c r="DE219"/>
  <c r="DD219"/>
  <c r="DC219"/>
  <c r="DB219"/>
  <c r="CV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U218"/>
  <c r="L127" i="4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CU217" s="1"/>
  <c r="DG217"/>
  <c r="DF217"/>
  <c r="DE217"/>
  <c r="DD217"/>
  <c r="DC217"/>
  <c r="DB217"/>
  <c r="CV217"/>
  <c r="CQ217"/>
  <c r="CP217"/>
  <c r="CO217"/>
  <c r="CN217"/>
  <c r="U217"/>
  <c r="L126" i="4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L125" i="4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Q215"/>
  <c r="CP215"/>
  <c r="CO215"/>
  <c r="CN215"/>
  <c r="U215"/>
  <c r="L124" i="4" s="1"/>
  <c r="FS214" i="2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U214"/>
  <c r="L123" i="4" s="1"/>
  <c r="FS212" i="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CU211" s="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CU210" s="1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CU208" s="1"/>
  <c r="DC208"/>
  <c r="DB208"/>
  <c r="CV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R207"/>
  <c r="CQ207"/>
  <c r="CP207"/>
  <c r="CO207"/>
  <c r="CN207"/>
  <c r="T207"/>
  <c r="K114" i="4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CU206" s="1"/>
  <c r="DC206"/>
  <c r="DB206"/>
  <c r="CV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CU204" s="1"/>
  <c r="DC204"/>
  <c r="DB204"/>
  <c r="CV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CU203" s="1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CU197" s="1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CU196" s="1"/>
  <c r="DG196"/>
  <c r="DF196"/>
  <c r="DE196"/>
  <c r="DD196"/>
  <c r="DC196"/>
  <c r="DB196"/>
  <c r="CV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CU195" s="1"/>
  <c r="DB195"/>
  <c r="CV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CU194" s="1"/>
  <c r="DE194"/>
  <c r="DD194"/>
  <c r="DC194"/>
  <c r="DB194"/>
  <c r="CV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 s="1"/>
  <c r="CV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 s="1"/>
  <c r="CV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R186"/>
  <c r="CQ186"/>
  <c r="CP186"/>
  <c r="CO186"/>
  <c r="CN186"/>
  <c r="U186"/>
  <c r="L109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U185" s="1"/>
  <c r="CV185"/>
  <c r="CR185"/>
  <c r="CQ185"/>
  <c r="CP185"/>
  <c r="CO185"/>
  <c r="CN185"/>
  <c r="U185"/>
  <c r="L108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U184" s="1"/>
  <c r="CV184"/>
  <c r="CR184"/>
  <c r="CQ184"/>
  <c r="CP184"/>
  <c r="CO184"/>
  <c r="CN184"/>
  <c r="U184"/>
  <c r="L107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U183" s="1"/>
  <c r="CV183"/>
  <c r="CR183"/>
  <c r="CQ183"/>
  <c r="CP183"/>
  <c r="CO183"/>
  <c r="CN183"/>
  <c r="U183"/>
  <c r="L106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R182"/>
  <c r="CQ182"/>
  <c r="CP182"/>
  <c r="CO182"/>
  <c r="CN182"/>
  <c r="U182"/>
  <c r="L105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 s="1"/>
  <c r="CR181"/>
  <c r="CQ181"/>
  <c r="CP181"/>
  <c r="CO181"/>
  <c r="CN181"/>
  <c r="U181"/>
  <c r="L104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R180"/>
  <c r="CQ180"/>
  <c r="CP180"/>
  <c r="CO180"/>
  <c r="CN180"/>
  <c r="U180"/>
  <c r="L103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 s="1"/>
  <c r="CR179"/>
  <c r="CQ179"/>
  <c r="CP179"/>
  <c r="CO179"/>
  <c r="CN179"/>
  <c r="U179"/>
  <c r="L102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CR128" s="1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 s="1"/>
  <c r="CR177"/>
  <c r="CQ177"/>
  <c r="CP177"/>
  <c r="CO177"/>
  <c r="CN177"/>
  <c r="U177"/>
  <c r="L100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R176"/>
  <c r="CQ176"/>
  <c r="CP176"/>
  <c r="CO176"/>
  <c r="CN176"/>
  <c r="U176"/>
  <c r="CR126" s="1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CU175" s="1"/>
  <c r="DC175"/>
  <c r="DB175"/>
  <c r="CR175"/>
  <c r="CQ175"/>
  <c r="CP175"/>
  <c r="CO175"/>
  <c r="CN175"/>
  <c r="U175"/>
  <c r="CR168" s="1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CU174" s="1"/>
  <c r="DH174"/>
  <c r="DG174"/>
  <c r="DF174"/>
  <c r="DE174"/>
  <c r="DD174"/>
  <c r="DC174"/>
  <c r="DB174"/>
  <c r="CR174"/>
  <c r="CQ174"/>
  <c r="CP174"/>
  <c r="CO174"/>
  <c r="CN174"/>
  <c r="U174"/>
  <c r="L97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R173"/>
  <c r="CQ173"/>
  <c r="CP173"/>
  <c r="CO173"/>
  <c r="CN173"/>
  <c r="U173"/>
  <c r="L96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CU168" s="1"/>
  <c r="DC168"/>
  <c r="DB168"/>
  <c r="CV168"/>
  <c r="CQ168"/>
  <c r="CP168"/>
  <c r="CO168"/>
  <c r="CN168"/>
  <c r="U168"/>
  <c r="CR167" s="1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CU166" s="1"/>
  <c r="DB166"/>
  <c r="CV166"/>
  <c r="CR166"/>
  <c r="CQ166"/>
  <c r="CP166"/>
  <c r="CO166"/>
  <c r="CN166"/>
  <c r="U166"/>
  <c r="L95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CU165" s="1"/>
  <c r="DB165"/>
  <c r="CV165"/>
  <c r="CR165"/>
  <c r="CQ165"/>
  <c r="CP165"/>
  <c r="CO165"/>
  <c r="CN165"/>
  <c r="U165"/>
  <c r="L94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CU164" s="1"/>
  <c r="DB164"/>
  <c r="CV164"/>
  <c r="CQ164"/>
  <c r="CP164"/>
  <c r="CO164"/>
  <c r="CN164"/>
  <c r="U164"/>
  <c r="L93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CU163" s="1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CU162" s="1"/>
  <c r="DB162"/>
  <c r="CV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CU161" s="1"/>
  <c r="DB161"/>
  <c r="CV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CU160" s="1"/>
  <c r="DB160"/>
  <c r="CV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CU159" s="1"/>
  <c r="DB159"/>
  <c r="CV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CU158" s="1"/>
  <c r="DB158"/>
  <c r="CV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CU157" s="1"/>
  <c r="DB157"/>
  <c r="CV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CU156" s="1"/>
  <c r="DB156"/>
  <c r="CV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CU155" s="1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U154" s="1"/>
  <c r="CV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CU149" s="1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CU148" s="1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CU147" s="1"/>
  <c r="DB147"/>
  <c r="CV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CU145" s="1"/>
  <c r="DB145"/>
  <c r="CV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U144" s="1"/>
  <c r="CV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CU143" s="1"/>
  <c r="DB143"/>
  <c r="CV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U142" s="1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CU140" s="1"/>
  <c r="DB140"/>
  <c r="CV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CU138" s="1"/>
  <c r="DB138"/>
  <c r="CV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CU134" s="1"/>
  <c r="DB134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CU132" s="1"/>
  <c r="DB132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CU130" s="1"/>
  <c r="DB130"/>
  <c r="CV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CU119" s="1"/>
  <c r="DB119"/>
  <c r="CV119"/>
  <c r="CQ119"/>
  <c r="CP119"/>
  <c r="CO119"/>
  <c r="CN119"/>
  <c r="U119"/>
  <c r="CR116" s="1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V117"/>
  <c r="CR117"/>
  <c r="CQ117"/>
  <c r="CP117"/>
  <c r="CO117"/>
  <c r="CN117"/>
  <c r="U117"/>
  <c r="L92" i="4" s="1"/>
  <c r="FS116" i="2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CU112" s="1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CU111" s="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CU110" s="1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CU108" s="1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CU107" s="1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CU104" s="1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 s="1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CU101" s="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 s="1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CU98" s="1"/>
  <c r="DE98"/>
  <c r="DD98"/>
  <c r="DC98"/>
  <c r="DB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CU95" s="1"/>
  <c r="DE95"/>
  <c r="DD95"/>
  <c r="DC95"/>
  <c r="DB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 s="1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CU92" s="1"/>
  <c r="DE92"/>
  <c r="DD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 s="1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CU89" s="1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O87"/>
  <c r="DN87"/>
  <c r="DM87"/>
  <c r="DL87"/>
  <c r="DK87"/>
  <c r="DJ87"/>
  <c r="DI87"/>
  <c r="DG87"/>
  <c r="DE87"/>
  <c r="DD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O85"/>
  <c r="DN85"/>
  <c r="DM85"/>
  <c r="DL85"/>
  <c r="DK85"/>
  <c r="DJ85"/>
  <c r="DI85"/>
  <c r="DG85"/>
  <c r="DE85"/>
  <c r="DD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G84"/>
  <c r="DE84"/>
  <c r="DD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G83"/>
  <c r="DE83"/>
  <c r="DD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O82"/>
  <c r="DN82"/>
  <c r="DM82"/>
  <c r="DL82"/>
  <c r="DK82"/>
  <c r="DJ82"/>
  <c r="DI82"/>
  <c r="DH82"/>
  <c r="DG82"/>
  <c r="DE82"/>
  <c r="DD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G80"/>
  <c r="DE80"/>
  <c r="DD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G79"/>
  <c r="DE79"/>
  <c r="DD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G78"/>
  <c r="DE78"/>
  <c r="DD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CR76" s="1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CR75" s="1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R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F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CR70" s="1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CR68" s="1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CN66"/>
  <c r="I66"/>
  <c r="CR66" s="1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CN64"/>
  <c r="I64"/>
  <c r="CR64" s="1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CN63"/>
  <c r="I63"/>
  <c r="CR63" s="1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R62"/>
  <c r="CQ62"/>
  <c r="CP62"/>
  <c r="CO62"/>
  <c r="CN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E61"/>
  <c r="DC61"/>
  <c r="DB61"/>
  <c r="CR61"/>
  <c r="CQ61"/>
  <c r="CP61"/>
  <c r="CO61"/>
  <c r="CN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CN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F59"/>
  <c r="DE59"/>
  <c r="DC59"/>
  <c r="DB59"/>
  <c r="CR59"/>
  <c r="CQ59"/>
  <c r="CP59"/>
  <c r="CO59"/>
  <c r="CN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E58"/>
  <c r="DC58"/>
  <c r="DB58"/>
  <c r="CQ58"/>
  <c r="CP58"/>
  <c r="CO58"/>
  <c r="CN58"/>
  <c r="I58"/>
  <c r="CR58" s="1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D57"/>
  <c r="DC57"/>
  <c r="DB57"/>
  <c r="CR57"/>
  <c r="CQ57"/>
  <c r="CP57"/>
  <c r="CO57"/>
  <c r="CN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D56"/>
  <c r="DC56"/>
  <c r="DB56"/>
  <c r="CQ56"/>
  <c r="CP56"/>
  <c r="CO56"/>
  <c r="CN56"/>
  <c r="I56"/>
  <c r="CR56" s="1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D55"/>
  <c r="DC55"/>
  <c r="DB55"/>
  <c r="CR55"/>
  <c r="CQ55"/>
  <c r="CP55"/>
  <c r="CO55"/>
  <c r="CN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D54"/>
  <c r="DC54"/>
  <c r="DB54"/>
  <c r="CQ54"/>
  <c r="CP54"/>
  <c r="CO54"/>
  <c r="CN54"/>
  <c r="I54"/>
  <c r="CR54" s="1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D53"/>
  <c r="DC53"/>
  <c r="DB53"/>
  <c r="CR53"/>
  <c r="CQ53"/>
  <c r="CP53"/>
  <c r="CO53"/>
  <c r="CN53"/>
  <c r="I53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DC51"/>
  <c r="CQ51"/>
  <c r="CP51"/>
  <c r="CO51"/>
  <c r="CN51"/>
  <c r="T51"/>
  <c r="K51" i="4" s="1"/>
  <c r="I51" i="2"/>
  <c r="CR51" s="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R50"/>
  <c r="CQ50"/>
  <c r="CP50"/>
  <c r="CO50"/>
  <c r="CN50"/>
  <c r="T50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DC49"/>
  <c r="CQ49"/>
  <c r="CP49"/>
  <c r="CO49"/>
  <c r="CN49"/>
  <c r="T49"/>
  <c r="K49" i="4" s="1"/>
  <c r="N49" s="1"/>
  <c r="I49" i="2"/>
  <c r="CR49" s="1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DC48"/>
  <c r="CR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DC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DC46"/>
  <c r="CR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DC45"/>
  <c r="CQ45"/>
  <c r="CP45"/>
  <c r="CO45"/>
  <c r="CN45"/>
  <c r="T45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DC44"/>
  <c r="CR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DC43"/>
  <c r="CQ43"/>
  <c r="CP43"/>
  <c r="CO43"/>
  <c r="CN43"/>
  <c r="T43"/>
  <c r="K43" i="4" s="1"/>
  <c r="N43" s="1"/>
  <c r="I43" i="2"/>
  <c r="CR43" s="1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DC42"/>
  <c r="CR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DC41"/>
  <c r="CQ41"/>
  <c r="CP41"/>
  <c r="CO41"/>
  <c r="CN41"/>
  <c r="T41"/>
  <c r="K41" i="4" s="1"/>
  <c r="I41" i="2"/>
  <c r="CR41" s="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DC40"/>
  <c r="CR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DC39"/>
  <c r="CQ39"/>
  <c r="CP39"/>
  <c r="CO39"/>
  <c r="CN39"/>
  <c r="T39"/>
  <c r="K39" i="4" s="1"/>
  <c r="I39" i="2"/>
  <c r="CR39" s="1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DC38"/>
  <c r="CR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S37"/>
  <c r="DR37"/>
  <c r="DQ37"/>
  <c r="DP37"/>
  <c r="DO37"/>
  <c r="DN37"/>
  <c r="DM37"/>
  <c r="DL37"/>
  <c r="DK37"/>
  <c r="DJ37"/>
  <c r="DI37"/>
  <c r="DH37"/>
  <c r="DG37"/>
  <c r="DE37"/>
  <c r="DD37"/>
  <c r="DC37"/>
  <c r="CQ37"/>
  <c r="CP37"/>
  <c r="CO37"/>
  <c r="CN37"/>
  <c r="T37"/>
  <c r="K37" i="4" s="1"/>
  <c r="N37" s="1"/>
  <c r="I37" i="2"/>
  <c r="CR37" s="1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S36"/>
  <c r="DR36"/>
  <c r="DQ36"/>
  <c r="DP36"/>
  <c r="DO36"/>
  <c r="DN36"/>
  <c r="DM36"/>
  <c r="DL36"/>
  <c r="DK36"/>
  <c r="DJ36"/>
  <c r="DI36"/>
  <c r="DH36"/>
  <c r="DG36"/>
  <c r="DE36"/>
  <c r="DD36"/>
  <c r="DC36"/>
  <c r="CR36"/>
  <c r="CQ36"/>
  <c r="CP36"/>
  <c r="CO36"/>
  <c r="CN36"/>
  <c r="T36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S34"/>
  <c r="DR34"/>
  <c r="DQ34"/>
  <c r="DP34"/>
  <c r="DO34"/>
  <c r="DN34"/>
  <c r="DM34"/>
  <c r="DL34"/>
  <c r="DK34"/>
  <c r="DJ34"/>
  <c r="DI34"/>
  <c r="DH34"/>
  <c r="DG34"/>
  <c r="DE34"/>
  <c r="DD34"/>
  <c r="DC34"/>
  <c r="CR34"/>
  <c r="CQ34"/>
  <c r="CP34"/>
  <c r="CO34"/>
  <c r="CN34"/>
  <c r="T34"/>
  <c r="K34" i="4" s="1"/>
  <c r="N3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E32"/>
  <c r="DD32"/>
  <c r="DC32"/>
  <c r="CR32"/>
  <c r="CQ32"/>
  <c r="CP32"/>
  <c r="CO32"/>
  <c r="CN32"/>
  <c r="T3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CQ31"/>
  <c r="CP31"/>
  <c r="CO31"/>
  <c r="CN31"/>
  <c r="T31"/>
  <c r="K31" i="4" s="1"/>
  <c r="N31" s="1"/>
  <c r="I31" i="2"/>
  <c r="CR31" s="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E30"/>
  <c r="DD30"/>
  <c r="DC30"/>
  <c r="CR30"/>
  <c r="CQ30"/>
  <c r="CP30"/>
  <c r="CO30"/>
  <c r="CN30"/>
  <c r="T30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CQ29"/>
  <c r="CP29"/>
  <c r="CO29"/>
  <c r="CN29"/>
  <c r="T29"/>
  <c r="K29" i="4" s="1"/>
  <c r="I29" i="2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E28"/>
  <c r="DD28"/>
  <c r="DC28"/>
  <c r="CR28"/>
  <c r="CQ28"/>
  <c r="CP28"/>
  <c r="CO28"/>
  <c r="CN28"/>
  <c r="T28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CR24" s="1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CR22" s="1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DB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CR20" s="1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DB18"/>
  <c r="CQ18"/>
  <c r="CP18"/>
  <c r="CO18"/>
  <c r="CN18"/>
  <c r="I18"/>
  <c r="CR18" s="1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 s="1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 s="1"/>
  <c r="CR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R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CR12" s="1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R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CR10" s="1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R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CR8" s="1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R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CR6" s="1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R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26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7" s="1"/>
  <c r="DU2"/>
  <c r="DT2"/>
  <c r="DT52" s="1"/>
  <c r="DS2"/>
  <c r="DR2"/>
  <c r="DQ2"/>
  <c r="DQ80" s="1"/>
  <c r="DP2"/>
  <c r="DP80" s="1"/>
  <c r="DO2"/>
  <c r="DN2"/>
  <c r="DM2"/>
  <c r="DL2"/>
  <c r="DK2"/>
  <c r="DJ2"/>
  <c r="DJ27" s="1"/>
  <c r="DI2"/>
  <c r="DH2"/>
  <c r="DH66" s="1"/>
  <c r="DG2"/>
  <c r="DF2"/>
  <c r="DF81" s="1"/>
  <c r="DE2"/>
  <c r="DD2"/>
  <c r="DD126" s="1"/>
  <c r="CU126" s="1"/>
  <c r="DC2"/>
  <c r="DC79" s="1"/>
  <c r="DB2"/>
  <c r="DB85" s="1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B271"/>
  <c r="I271" s="1"/>
  <c r="K271" s="1"/>
  <c r="B270"/>
  <c r="M270" s="1"/>
  <c r="B269"/>
  <c r="I269" s="1"/>
  <c r="K269" s="1"/>
  <c r="B268"/>
  <c r="I268" s="1"/>
  <c r="K268" s="1"/>
  <c r="B267"/>
  <c r="M267" s="1"/>
  <c r="B266"/>
  <c r="I266" s="1"/>
  <c r="K266" s="1"/>
  <c r="B265"/>
  <c r="I265" s="1"/>
  <c r="K265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B246"/>
  <c r="M246" s="1"/>
  <c r="B245"/>
  <c r="I245" s="1"/>
  <c r="K245" s="1"/>
  <c r="B244"/>
  <c r="I244" s="1"/>
  <c r="K244" s="1"/>
  <c r="B243"/>
  <c r="M243" s="1"/>
  <c r="B242"/>
  <c r="I242" s="1"/>
  <c r="K242" s="1"/>
  <c r="B241"/>
  <c r="I241" s="1"/>
  <c r="K241" s="1"/>
  <c r="B240"/>
  <c r="M240" s="1"/>
  <c r="B239"/>
  <c r="I239" s="1"/>
  <c r="K239" s="1"/>
  <c r="B238"/>
  <c r="I238" s="1"/>
  <c r="K238" s="1"/>
  <c r="B237"/>
  <c r="M237" s="1"/>
  <c r="B236"/>
  <c r="I236" s="1"/>
  <c r="K236" s="1"/>
  <c r="B235"/>
  <c r="I235" s="1"/>
  <c r="K235" s="1"/>
  <c r="B234"/>
  <c r="M234" s="1"/>
  <c r="B233"/>
  <c r="I233" s="1"/>
  <c r="K233" s="1"/>
  <c r="B232"/>
  <c r="I232" s="1"/>
  <c r="K232" s="1"/>
  <c r="I230"/>
  <c r="K230" s="1"/>
  <c r="B230"/>
  <c r="M230" s="1"/>
  <c r="B229"/>
  <c r="I229" s="1"/>
  <c r="K229" s="1"/>
  <c r="B228"/>
  <c r="I228" s="1"/>
  <c r="K228" s="1"/>
  <c r="B227"/>
  <c r="M227" s="1"/>
  <c r="B226"/>
  <c r="I226" s="1"/>
  <c r="K226" s="1"/>
  <c r="B225"/>
  <c r="I225" s="1"/>
  <c r="K225" s="1"/>
  <c r="B224"/>
  <c r="M224" s="1"/>
  <c r="B223"/>
  <c r="I223" s="1"/>
  <c r="K223" s="1"/>
  <c r="B222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M209" s="1"/>
  <c r="B208"/>
  <c r="I208" s="1"/>
  <c r="K208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M200" s="1"/>
  <c r="B199"/>
  <c r="I199" s="1"/>
  <c r="K199" s="1"/>
  <c r="B198"/>
  <c r="I198" s="1"/>
  <c r="K198" s="1"/>
  <c r="B197"/>
  <c r="M197" s="1"/>
  <c r="B196"/>
  <c r="I196" s="1"/>
  <c r="K196" s="1"/>
  <c r="B195"/>
  <c r="I195" s="1"/>
  <c r="K195" s="1"/>
  <c r="B194"/>
  <c r="M194" s="1"/>
  <c r="B193"/>
  <c r="I193" s="1"/>
  <c r="K193" s="1"/>
  <c r="K192"/>
  <c r="B192"/>
  <c r="K191"/>
  <c r="B191"/>
  <c r="M191" s="1"/>
  <c r="K190"/>
  <c r="B190"/>
  <c r="M190" s="1"/>
  <c r="K189"/>
  <c r="B189"/>
  <c r="M189" s="1"/>
  <c r="B188"/>
  <c r="H188" s="1"/>
  <c r="J188" s="1"/>
  <c r="B187"/>
  <c r="H187" s="1"/>
  <c r="J187" s="1"/>
  <c r="B186"/>
  <c r="I186" s="1"/>
  <c r="K186" s="1"/>
  <c r="B185"/>
  <c r="I185" s="1"/>
  <c r="K185" s="1"/>
  <c r="B184"/>
  <c r="I184" s="1"/>
  <c r="K184" s="1"/>
  <c r="B183"/>
  <c r="I183" s="1"/>
  <c r="K183" s="1"/>
  <c r="B182"/>
  <c r="H182" s="1"/>
  <c r="J182" s="1"/>
  <c r="B181"/>
  <c r="M181" s="1"/>
  <c r="B180"/>
  <c r="H180" s="1"/>
  <c r="J180" s="1"/>
  <c r="B179"/>
  <c r="M179" s="1"/>
  <c r="B178"/>
  <c r="H178" s="1"/>
  <c r="J178" s="1"/>
  <c r="B177"/>
  <c r="H177" s="1"/>
  <c r="J177" s="1"/>
  <c r="B176"/>
  <c r="H176" s="1"/>
  <c r="J176" s="1"/>
  <c r="B175"/>
  <c r="H175" s="1"/>
  <c r="J175" s="1"/>
  <c r="B174"/>
  <c r="H174" s="1"/>
  <c r="J174" s="1"/>
  <c r="B173"/>
  <c r="H173" s="1"/>
  <c r="J173" s="1"/>
  <c r="B172"/>
  <c r="H172" s="1"/>
  <c r="J172" s="1"/>
  <c r="B171"/>
  <c r="M171" s="1"/>
  <c r="B170"/>
  <c r="H170" s="1"/>
  <c r="J170" s="1"/>
  <c r="B169"/>
  <c r="I169" s="1"/>
  <c r="K169" s="1"/>
  <c r="B168"/>
  <c r="H168" s="1"/>
  <c r="J168" s="1"/>
  <c r="B167"/>
  <c r="I167" s="1"/>
  <c r="K167" s="1"/>
  <c r="B166"/>
  <c r="I166" s="1"/>
  <c r="K166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B160"/>
  <c r="I160" s="1"/>
  <c r="K160" s="1"/>
  <c r="B159"/>
  <c r="M159" s="1"/>
  <c r="B158"/>
  <c r="I158" s="1"/>
  <c r="K158" s="1"/>
  <c r="B157"/>
  <c r="I157" s="1"/>
  <c r="K157" s="1"/>
  <c r="B156"/>
  <c r="H156" s="1"/>
  <c r="J156" s="1"/>
  <c r="B155"/>
  <c r="I155" s="1"/>
  <c r="K155" s="1"/>
  <c r="B154"/>
  <c r="I154" s="1"/>
  <c r="K154" s="1"/>
  <c r="B153"/>
  <c r="H153" s="1"/>
  <c r="J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H147" s="1"/>
  <c r="J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B138"/>
  <c r="H138" s="1"/>
  <c r="J138" s="1"/>
  <c r="B137"/>
  <c r="I137" s="1"/>
  <c r="K137" s="1"/>
  <c r="M136"/>
  <c r="B136"/>
  <c r="I136" s="1"/>
  <c r="K136" s="1"/>
  <c r="B135"/>
  <c r="H135" s="1"/>
  <c r="J135" s="1"/>
  <c r="B134"/>
  <c r="I134" s="1"/>
  <c r="K134" s="1"/>
  <c r="B133"/>
  <c r="I133" s="1"/>
  <c r="K133" s="1"/>
  <c r="B132"/>
  <c r="H132" s="1"/>
  <c r="J132" s="1"/>
  <c r="B131"/>
  <c r="I131" s="1"/>
  <c r="K131" s="1"/>
  <c r="B130"/>
  <c r="I130" s="1"/>
  <c r="K130" s="1"/>
  <c r="B129"/>
  <c r="M129" s="1"/>
  <c r="B128"/>
  <c r="I128" s="1"/>
  <c r="K128" s="1"/>
  <c r="B127"/>
  <c r="B126"/>
  <c r="I126" s="1"/>
  <c r="K126" s="1"/>
  <c r="B125"/>
  <c r="I125" s="1"/>
  <c r="K125" s="1"/>
  <c r="B124"/>
  <c r="I124" s="1"/>
  <c r="K124" s="1"/>
  <c r="B123"/>
  <c r="M123" s="1"/>
  <c r="B122"/>
  <c r="I122" s="1"/>
  <c r="K122" s="1"/>
  <c r="B121"/>
  <c r="I121" s="1"/>
  <c r="K121" s="1"/>
  <c r="B120"/>
  <c r="H120" s="1"/>
  <c r="J120" s="1"/>
  <c r="B119"/>
  <c r="I119" s="1"/>
  <c r="K119" s="1"/>
  <c r="B118"/>
  <c r="I118" s="1"/>
  <c r="K118" s="1"/>
  <c r="B117"/>
  <c r="H117" s="1"/>
  <c r="J117" s="1"/>
  <c r="B116"/>
  <c r="I116" s="1"/>
  <c r="K116" s="1"/>
  <c r="B115"/>
  <c r="I115" s="1"/>
  <c r="K115" s="1"/>
  <c r="B114"/>
  <c r="I114" s="1"/>
  <c r="K114" s="1"/>
  <c r="B113"/>
  <c r="I113" s="1"/>
  <c r="K113" s="1"/>
  <c r="B112"/>
  <c r="I112" s="1"/>
  <c r="K112" s="1"/>
  <c r="B111"/>
  <c r="I111" s="1"/>
  <c r="K111" s="1"/>
  <c r="B110"/>
  <c r="I110" s="1"/>
  <c r="K110" s="1"/>
  <c r="B109"/>
  <c r="I109" s="1"/>
  <c r="K109" s="1"/>
  <c r="B108"/>
  <c r="H108" s="1"/>
  <c r="J108" s="1"/>
  <c r="B107"/>
  <c r="H107" s="1"/>
  <c r="J107" s="1"/>
  <c r="B106"/>
  <c r="H106" s="1"/>
  <c r="J106" s="1"/>
  <c r="B105"/>
  <c r="M105" s="1"/>
  <c r="B104"/>
  <c r="H104" s="1"/>
  <c r="J104" s="1"/>
  <c r="B103"/>
  <c r="M103" s="1"/>
  <c r="B102"/>
  <c r="H102" s="1"/>
  <c r="J102" s="1"/>
  <c r="B101"/>
  <c r="M101" s="1"/>
  <c r="B100"/>
  <c r="H100" s="1"/>
  <c r="J100" s="1"/>
  <c r="B99"/>
  <c r="M99" s="1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B91"/>
  <c r="M91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M13" s="1"/>
  <c r="B12"/>
  <c r="H12" s="1"/>
  <c r="J12" s="1"/>
  <c r="H11"/>
  <c r="J11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M6" s="1"/>
  <c r="B5"/>
  <c r="M5" s="1"/>
  <c r="B4"/>
  <c r="H4" s="1"/>
  <c r="J4" s="1"/>
  <c r="B3"/>
  <c r="H3" s="1"/>
  <c r="J3" s="1"/>
  <c r="M74" l="1"/>
  <c r="M108"/>
  <c r="N128" i="4"/>
  <c r="N130"/>
  <c r="N133"/>
  <c r="N149"/>
  <c r="M150"/>
  <c r="N152"/>
  <c r="N157"/>
  <c r="N173"/>
  <c r="N176"/>
  <c r="N181"/>
  <c r="N197"/>
  <c r="N200"/>
  <c r="N205"/>
  <c r="N215"/>
  <c r="N217"/>
  <c r="N222"/>
  <c r="N223"/>
  <c r="CA109" i="5"/>
  <c r="CH109" s="1"/>
  <c r="CA111"/>
  <c r="CH111" s="1"/>
  <c r="BE141"/>
  <c r="CF141" s="1"/>
  <c r="H27" i="1"/>
  <c r="J27" s="1"/>
  <c r="H61"/>
  <c r="J61" s="1"/>
  <c r="M116"/>
  <c r="H103"/>
  <c r="J103" s="1"/>
  <c r="M180"/>
  <c r="M56"/>
  <c r="H111"/>
  <c r="J111" s="1"/>
  <c r="H179"/>
  <c r="J179" s="1"/>
  <c r="I222"/>
  <c r="K222" s="1"/>
  <c r="BP8" i="5"/>
  <c r="CG8" s="1"/>
  <c r="BP32"/>
  <c r="CG32" s="1"/>
  <c r="BP56"/>
  <c r="CG56" s="1"/>
  <c r="BP79"/>
  <c r="CG79" s="1"/>
  <c r="BP95"/>
  <c r="CG95" s="1"/>
  <c r="N68" i="4"/>
  <c r="I129" i="1"/>
  <c r="K129" s="1"/>
  <c r="H129"/>
  <c r="J129" s="1"/>
  <c r="I147"/>
  <c r="K147" s="1"/>
  <c r="N119" i="4"/>
  <c r="N121"/>
  <c r="BE225" i="5"/>
  <c r="CF225" s="1"/>
  <c r="M118" i="1"/>
  <c r="I156"/>
  <c r="K156" s="1"/>
  <c r="H167"/>
  <c r="J167" s="1"/>
  <c r="N72" i="4"/>
  <c r="M134" i="1"/>
  <c r="M175"/>
  <c r="N62" i="4"/>
  <c r="N74"/>
  <c r="M124" i="1"/>
  <c r="M174"/>
  <c r="N14" i="4"/>
  <c r="N26"/>
  <c r="N76"/>
  <c r="AI171" i="5"/>
  <c r="CD171" s="1"/>
  <c r="AI175"/>
  <c r="CD175" s="1"/>
  <c r="BE189"/>
  <c r="CF189" s="1"/>
  <c r="BE232"/>
  <c r="CF232" s="1"/>
  <c r="AI235"/>
  <c r="CD235" s="1"/>
  <c r="CA236"/>
  <c r="CH236" s="1"/>
  <c r="BE237"/>
  <c r="CF237" s="1"/>
  <c r="AI259"/>
  <c r="CD259" s="1"/>
  <c r="BE261"/>
  <c r="CF261" s="1"/>
  <c r="BE297"/>
  <c r="CF297" s="1"/>
  <c r="I123" i="1"/>
  <c r="K123" s="1"/>
  <c r="H131"/>
  <c r="J131" s="1"/>
  <c r="I224"/>
  <c r="K224" s="1"/>
  <c r="M3"/>
  <c r="H13"/>
  <c r="J13" s="1"/>
  <c r="H75"/>
  <c r="J75" s="1"/>
  <c r="I108"/>
  <c r="K108" s="1"/>
  <c r="H137"/>
  <c r="J137" s="1"/>
  <c r="M144"/>
  <c r="I159"/>
  <c r="K159" s="1"/>
  <c r="I168"/>
  <c r="K168" s="1"/>
  <c r="I200"/>
  <c r="K200" s="1"/>
  <c r="DB4" i="2"/>
  <c r="CU4" s="1"/>
  <c r="DJ12"/>
  <c r="DV12"/>
  <c r="CR14"/>
  <c r="DB16"/>
  <c r="DJ24"/>
  <c r="DV24"/>
  <c r="CR26"/>
  <c r="DB28"/>
  <c r="DB30"/>
  <c r="CU30" s="1"/>
  <c r="DB32"/>
  <c r="DT33"/>
  <c r="DB34"/>
  <c r="DT35"/>
  <c r="DB36"/>
  <c r="DT37"/>
  <c r="DB38"/>
  <c r="DT39"/>
  <c r="DB40"/>
  <c r="DT41"/>
  <c r="DB42"/>
  <c r="DT43"/>
  <c r="DB44"/>
  <c r="DT45"/>
  <c r="DB46"/>
  <c r="DT47"/>
  <c r="DB48"/>
  <c r="DT49"/>
  <c r="DB50"/>
  <c r="DT51"/>
  <c r="DF54"/>
  <c r="CU54" s="1"/>
  <c r="DH56"/>
  <c r="CR60"/>
  <c r="DD64"/>
  <c r="CU64" s="1"/>
  <c r="DF66"/>
  <c r="DH68"/>
  <c r="CR72"/>
  <c r="DD76"/>
  <c r="CU76" s="1"/>
  <c r="DC80"/>
  <c r="DQ81"/>
  <c r="DB86"/>
  <c r="DP87"/>
  <c r="EP123"/>
  <c r="CR129"/>
  <c r="CR133"/>
  <c r="CR135"/>
  <c r="CR137"/>
  <c r="CR139"/>
  <c r="CR171"/>
  <c r="G37" i="4"/>
  <c r="G49"/>
  <c r="N94"/>
  <c r="BE168" i="5"/>
  <c r="CF168" s="1"/>
  <c r="BE213"/>
  <c r="CF213" s="1"/>
  <c r="BE220"/>
  <c r="CF220" s="1"/>
  <c r="H55" i="1"/>
  <c r="J55" s="1"/>
  <c r="H144"/>
  <c r="J144" s="1"/>
  <c r="H159"/>
  <c r="J159" s="1"/>
  <c r="M176"/>
  <c r="H184"/>
  <c r="J184" s="1"/>
  <c r="H191"/>
  <c r="J191" s="1"/>
  <c r="H221"/>
  <c r="J221" s="1"/>
  <c r="DB11" i="2"/>
  <c r="CU11" s="1"/>
  <c r="DJ19"/>
  <c r="DV19"/>
  <c r="DB23"/>
  <c r="CU23" s="1"/>
  <c r="DC52"/>
  <c r="DD59"/>
  <c r="CU59" s="1"/>
  <c r="DF61"/>
  <c r="DH63"/>
  <c r="DD71"/>
  <c r="CU71" s="1"/>
  <c r="DF73"/>
  <c r="DH75"/>
  <c r="DB80"/>
  <c r="DP81"/>
  <c r="DF82"/>
  <c r="DH83"/>
  <c r="DC87"/>
  <c r="DD128"/>
  <c r="CU128" s="1"/>
  <c r="L98" i="4"/>
  <c r="AT23" i="5"/>
  <c r="CE23" s="1"/>
  <c r="AT47"/>
  <c r="CE47" s="1"/>
  <c r="AT71"/>
  <c r="CE71" s="1"/>
  <c r="AT95"/>
  <c r="CE95" s="1"/>
  <c r="BE128"/>
  <c r="CF128" s="1"/>
  <c r="BE129"/>
  <c r="CF129" s="1"/>
  <c r="BE172"/>
  <c r="CF172" s="1"/>
  <c r="BE177"/>
  <c r="CF177" s="1"/>
  <c r="CA303"/>
  <c r="CH303" s="1"/>
  <c r="DF37" i="2"/>
  <c r="DF39"/>
  <c r="DF41"/>
  <c r="DF43"/>
  <c r="DF45"/>
  <c r="DF47"/>
  <c r="DF49"/>
  <c r="DF51"/>
  <c r="DB52"/>
  <c r="DF56"/>
  <c r="DD66"/>
  <c r="DF68"/>
  <c r="DH70"/>
  <c r="DB87"/>
  <c r="DD123"/>
  <c r="CU123" s="1"/>
  <c r="EP125"/>
  <c r="G39" i="4"/>
  <c r="G51"/>
  <c r="L99"/>
  <c r="BE96" i="5"/>
  <c r="CF96" s="1"/>
  <c r="BE164"/>
  <c r="CF164" s="1"/>
  <c r="BE165"/>
  <c r="CF165" s="1"/>
  <c r="M148" i="1"/>
  <c r="DB13" i="2"/>
  <c r="CU13" s="1"/>
  <c r="DB25"/>
  <c r="CU25" s="1"/>
  <c r="DH53"/>
  <c r="DD61"/>
  <c r="CU61" s="1"/>
  <c r="DF63"/>
  <c r="DH65"/>
  <c r="DD73"/>
  <c r="CU73" s="1"/>
  <c r="DF75"/>
  <c r="DH78"/>
  <c r="DB81"/>
  <c r="DP82"/>
  <c r="DF83"/>
  <c r="DH84"/>
  <c r="CR164"/>
  <c r="G5" i="4"/>
  <c r="G6"/>
  <c r="G8"/>
  <c r="G10"/>
  <c r="G12"/>
  <c r="G17"/>
  <c r="G18"/>
  <c r="G20"/>
  <c r="G22"/>
  <c r="G24"/>
  <c r="G54"/>
  <c r="G56"/>
  <c r="G58"/>
  <c r="G63"/>
  <c r="G64"/>
  <c r="G66"/>
  <c r="G68"/>
  <c r="G70"/>
  <c r="G75"/>
  <c r="G76"/>
  <c r="BP5" i="5"/>
  <c r="CG5" s="1"/>
  <c r="BP29"/>
  <c r="CG29" s="1"/>
  <c r="BP53"/>
  <c r="CG53" s="1"/>
  <c r="BP77"/>
  <c r="CG77" s="1"/>
  <c r="BE100"/>
  <c r="CF100" s="1"/>
  <c r="BE105"/>
  <c r="CF105" s="1"/>
  <c r="BE124"/>
  <c r="CF124" s="1"/>
  <c r="CA177"/>
  <c r="CH177" s="1"/>
  <c r="AI183"/>
  <c r="CD183" s="1"/>
  <c r="CA185"/>
  <c r="CH185" s="1"/>
  <c r="BE304"/>
  <c r="CF304" s="1"/>
  <c r="AI307"/>
  <c r="CD307" s="1"/>
  <c r="CA308"/>
  <c r="CH308" s="1"/>
  <c r="BE309"/>
  <c r="CF309" s="1"/>
  <c r="M120" i="1"/>
  <c r="I227"/>
  <c r="K227" s="1"/>
  <c r="DJ21" i="2"/>
  <c r="CU21" s="1"/>
  <c r="DV21"/>
  <c r="H19" i="1"/>
  <c r="J19" s="1"/>
  <c r="H112"/>
  <c r="J112" s="1"/>
  <c r="I120"/>
  <c r="K120" s="1"/>
  <c r="H148"/>
  <c r="J148" s="1"/>
  <c r="M182"/>
  <c r="H197"/>
  <c r="J197" s="1"/>
  <c r="H227"/>
  <c r="J227" s="1"/>
  <c r="DB8" i="2"/>
  <c r="DJ16"/>
  <c r="DV16"/>
  <c r="DB20"/>
  <c r="DF58"/>
  <c r="DH60"/>
  <c r="DD68"/>
  <c r="CU68" s="1"/>
  <c r="DF70"/>
  <c r="DH72"/>
  <c r="DH77"/>
  <c r="DC82"/>
  <c r="DQ83"/>
  <c r="DH85"/>
  <c r="DD125"/>
  <c r="CU125" s="1"/>
  <c r="EP127"/>
  <c r="G29" i="4"/>
  <c r="G41"/>
  <c r="L101"/>
  <c r="X23" i="5"/>
  <c r="CC23" s="1"/>
  <c r="X47"/>
  <c r="CC47" s="1"/>
  <c r="X71"/>
  <c r="CC71" s="1"/>
  <c r="CA199"/>
  <c r="CH199" s="1"/>
  <c r="CA213"/>
  <c r="CH213" s="1"/>
  <c r="BE268"/>
  <c r="CF268" s="1"/>
  <c r="AI271"/>
  <c r="CD271" s="1"/>
  <c r="CA272"/>
  <c r="CH272" s="1"/>
  <c r="BE273"/>
  <c r="CF273" s="1"/>
  <c r="AI295"/>
  <c r="CD295" s="1"/>
  <c r="DF53" i="2"/>
  <c r="CU53" s="1"/>
  <c r="DH55"/>
  <c r="DD63"/>
  <c r="CU63" s="1"/>
  <c r="DF65"/>
  <c r="DH67"/>
  <c r="DD75"/>
  <c r="CU75" s="1"/>
  <c r="DF78"/>
  <c r="DH79"/>
  <c r="DB82"/>
  <c r="DP83"/>
  <c r="DF84"/>
  <c r="CA105" i="5"/>
  <c r="CH105" s="1"/>
  <c r="M111" i="1"/>
  <c r="M147"/>
  <c r="H189"/>
  <c r="J189" s="1"/>
  <c r="DB10" i="2"/>
  <c r="DJ18"/>
  <c r="CU18" s="1"/>
  <c r="DV18"/>
  <c r="DB22"/>
  <c r="DB27"/>
  <c r="CU27" s="1"/>
  <c r="DB29"/>
  <c r="CU29" s="1"/>
  <c r="DB31"/>
  <c r="CU31" s="1"/>
  <c r="DB33"/>
  <c r="CU33" s="1"/>
  <c r="DT34"/>
  <c r="DB35"/>
  <c r="CU35" s="1"/>
  <c r="DT36"/>
  <c r="DB37"/>
  <c r="CU37" s="1"/>
  <c r="DT38"/>
  <c r="DB39"/>
  <c r="CU39" s="1"/>
  <c r="DT40"/>
  <c r="DB41"/>
  <c r="CU41" s="1"/>
  <c r="DT42"/>
  <c r="DB43"/>
  <c r="DT44"/>
  <c r="DB45"/>
  <c r="CU45" s="1"/>
  <c r="DT46"/>
  <c r="DB47"/>
  <c r="CU47" s="1"/>
  <c r="DT48"/>
  <c r="DB49"/>
  <c r="CU49" s="1"/>
  <c r="DT50"/>
  <c r="DB51"/>
  <c r="CU51" s="1"/>
  <c r="DD58"/>
  <c r="CU58" s="1"/>
  <c r="DF60"/>
  <c r="DH62"/>
  <c r="DD70"/>
  <c r="CU70" s="1"/>
  <c r="DF72"/>
  <c r="DH74"/>
  <c r="DF77"/>
  <c r="DQ78"/>
  <c r="DC83"/>
  <c r="DQ84"/>
  <c r="CU84" s="1"/>
  <c r="DF85"/>
  <c r="DH86"/>
  <c r="CR119"/>
  <c r="DD127"/>
  <c r="CU127" s="1"/>
  <c r="CR138"/>
  <c r="G31" i="4"/>
  <c r="G43"/>
  <c r="BE143" i="5"/>
  <c r="CF143" s="1"/>
  <c r="BE201"/>
  <c r="CF201" s="1"/>
  <c r="CA204"/>
  <c r="CH204" s="1"/>
  <c r="AI223"/>
  <c r="CD223" s="1"/>
  <c r="AI283"/>
  <c r="CD283" s="1"/>
  <c r="DF55" i="2"/>
  <c r="CU55" s="1"/>
  <c r="DH57"/>
  <c r="DD65"/>
  <c r="CU65" s="1"/>
  <c r="DF67"/>
  <c r="DH69"/>
  <c r="DP78"/>
  <c r="DF79"/>
  <c r="DH80"/>
  <c r="DB83"/>
  <c r="DP84"/>
  <c r="EP124"/>
  <c r="N124" i="4"/>
  <c r="BE181" i="5"/>
  <c r="CF181" s="1"/>
  <c r="BE183"/>
  <c r="CF183" s="1"/>
  <c r="BE185"/>
  <c r="CF185" s="1"/>
  <c r="AI247"/>
  <c r="CD247" s="1"/>
  <c r="CU233" i="2"/>
  <c r="H37" i="1"/>
  <c r="J37" s="1"/>
  <c r="H118"/>
  <c r="J118" s="1"/>
  <c r="I132"/>
  <c r="K132" s="1"/>
  <c r="H154"/>
  <c r="J154" s="1"/>
  <c r="M188"/>
  <c r="DJ8" i="2"/>
  <c r="DV8"/>
  <c r="DB12"/>
  <c r="CU12" s="1"/>
  <c r="DJ20"/>
  <c r="DV20"/>
  <c r="DB24"/>
  <c r="CU24" s="1"/>
  <c r="DF28"/>
  <c r="DF30"/>
  <c r="DF32"/>
  <c r="CR33"/>
  <c r="DF34"/>
  <c r="CR35"/>
  <c r="DF36"/>
  <c r="DF38"/>
  <c r="DF40"/>
  <c r="DF42"/>
  <c r="DF44"/>
  <c r="CR45"/>
  <c r="DF46"/>
  <c r="CR47"/>
  <c r="DF48"/>
  <c r="DF50"/>
  <c r="DD60"/>
  <c r="DF62"/>
  <c r="DH64"/>
  <c r="DD72"/>
  <c r="CU72" s="1"/>
  <c r="DF74"/>
  <c r="DH76"/>
  <c r="DD77"/>
  <c r="CU77" s="1"/>
  <c r="DC78"/>
  <c r="CU78" s="1"/>
  <c r="DQ79"/>
  <c r="DC84"/>
  <c r="DP85"/>
  <c r="DF86"/>
  <c r="DH87"/>
  <c r="CV207"/>
  <c r="I207" i="1" s="1"/>
  <c r="K207" s="1"/>
  <c r="CR215" i="2"/>
  <c r="CR217"/>
  <c r="N115" i="4"/>
  <c r="N134"/>
  <c r="N174"/>
  <c r="N182"/>
  <c r="AT8" i="5"/>
  <c r="CE8" s="1"/>
  <c r="AT32"/>
  <c r="CE32" s="1"/>
  <c r="AT56"/>
  <c r="CE56" s="1"/>
  <c r="BE153"/>
  <c r="CF153" s="1"/>
  <c r="BE160"/>
  <c r="CF160" s="1"/>
  <c r="BE161"/>
  <c r="CF161" s="1"/>
  <c r="AI163"/>
  <c r="CD163" s="1"/>
  <c r="AI209"/>
  <c r="CD209" s="1"/>
  <c r="AI211"/>
  <c r="CD211" s="1"/>
  <c r="BE284"/>
  <c r="CF284" s="1"/>
  <c r="BE285"/>
  <c r="CF285" s="1"/>
  <c r="DB7" i="2"/>
  <c r="CU7" s="1"/>
  <c r="DB19"/>
  <c r="CU19" s="1"/>
  <c r="DF57"/>
  <c r="CU57" s="1"/>
  <c r="DH59"/>
  <c r="DD67"/>
  <c r="CU67" s="1"/>
  <c r="DF69"/>
  <c r="DH71"/>
  <c r="DB78"/>
  <c r="CU79"/>
  <c r="DP79"/>
  <c r="DF80"/>
  <c r="CU80" s="1"/>
  <c r="DH81"/>
  <c r="CU81" s="1"/>
  <c r="DB84"/>
  <c r="DC85"/>
  <c r="CU85" s="1"/>
  <c r="DQ86"/>
  <c r="DD124"/>
  <c r="CU124" s="1"/>
  <c r="M22" i="4"/>
  <c r="N92"/>
  <c r="AT11" i="5"/>
  <c r="CE11" s="1"/>
  <c r="X14"/>
  <c r="CC14" s="1"/>
  <c r="CA17"/>
  <c r="CH17" s="1"/>
  <c r="BP20"/>
  <c r="CG20" s="1"/>
  <c r="X26"/>
  <c r="CC26" s="1"/>
  <c r="AT35"/>
  <c r="CE35" s="1"/>
  <c r="X38"/>
  <c r="CC38" s="1"/>
  <c r="CA41"/>
  <c r="CH41" s="1"/>
  <c r="BP44"/>
  <c r="CG44" s="1"/>
  <c r="X50"/>
  <c r="CC50" s="1"/>
  <c r="AT59"/>
  <c r="CE59" s="1"/>
  <c r="X62"/>
  <c r="CC62" s="1"/>
  <c r="CA65"/>
  <c r="CH65" s="1"/>
  <c r="BP68"/>
  <c r="CG68" s="1"/>
  <c r="X74"/>
  <c r="CC74" s="1"/>
  <c r="X80"/>
  <c r="CC80" s="1"/>
  <c r="AT84"/>
  <c r="CE84" s="1"/>
  <c r="X88"/>
  <c r="CC88" s="1"/>
  <c r="AT90"/>
  <c r="CE90" s="1"/>
  <c r="BE114"/>
  <c r="CF114" s="1"/>
  <c r="BE117"/>
  <c r="CF117" s="1"/>
  <c r="CA129"/>
  <c r="CH129" s="1"/>
  <c r="CA141"/>
  <c r="CH141" s="1"/>
  <c r="BE248"/>
  <c r="CF248" s="1"/>
  <c r="BE249"/>
  <c r="CF249" s="1"/>
  <c r="M138" i="1"/>
  <c r="M14"/>
  <c r="H67"/>
  <c r="J67" s="1"/>
  <c r="M131"/>
  <c r="I138"/>
  <c r="K138" s="1"/>
  <c r="M160"/>
  <c r="DJ10" i="2"/>
  <c r="DV10"/>
  <c r="DB14"/>
  <c r="CU14" s="1"/>
  <c r="DJ22"/>
  <c r="DV22"/>
  <c r="DB26"/>
  <c r="CU26" s="1"/>
  <c r="DF52"/>
  <c r="DH54"/>
  <c r="DD62"/>
  <c r="CU62" s="1"/>
  <c r="DF64"/>
  <c r="DD74"/>
  <c r="CU74" s="1"/>
  <c r="DF76"/>
  <c r="DP86"/>
  <c r="DF87"/>
  <c r="CR114"/>
  <c r="N9" i="4"/>
  <c r="N75"/>
  <c r="N87"/>
  <c r="N148"/>
  <c r="N167"/>
  <c r="N169"/>
  <c r="N172"/>
  <c r="N211"/>
  <c r="N212"/>
  <c r="N213"/>
  <c r="N216"/>
  <c r="BE108" i="5"/>
  <c r="CF108" s="1"/>
  <c r="BE280"/>
  <c r="CF280" s="1"/>
  <c r="BE292"/>
  <c r="CF292" s="1"/>
  <c r="DD69" i="2"/>
  <c r="CU69" s="1"/>
  <c r="CU82"/>
  <c r="N79" i="4"/>
  <c r="N91"/>
  <c r="AT93" i="5"/>
  <c r="CE93" s="1"/>
  <c r="BE244"/>
  <c r="CF244" s="1"/>
  <c r="BE256"/>
  <c r="CF256" s="1"/>
  <c r="M9" i="1"/>
  <c r="H43"/>
  <c r="J43" s="1"/>
  <c r="M80"/>
  <c r="H113"/>
  <c r="J113" s="1"/>
  <c r="M132"/>
  <c r="H157"/>
  <c r="J157" s="1"/>
  <c r="I194"/>
  <c r="K194" s="1"/>
  <c r="N27" i="4"/>
  <c r="N55"/>
  <c r="M87"/>
  <c r="M88"/>
  <c r="N88"/>
  <c r="M153"/>
  <c r="M154"/>
  <c r="M156"/>
  <c r="N158"/>
  <c r="M201"/>
  <c r="M202"/>
  <c r="M204"/>
  <c r="N206"/>
  <c r="BP9" i="5"/>
  <c r="CG9" s="1"/>
  <c r="BP10"/>
  <c r="CG10" s="1"/>
  <c r="X20"/>
  <c r="CC20" s="1"/>
  <c r="AT24"/>
  <c r="CE24" s="1"/>
  <c r="AT25"/>
  <c r="CE25" s="1"/>
  <c r="BP33"/>
  <c r="CG33" s="1"/>
  <c r="BP34"/>
  <c r="CG34" s="1"/>
  <c r="X44"/>
  <c r="CC44" s="1"/>
  <c r="AT48"/>
  <c r="CE48" s="1"/>
  <c r="AT49"/>
  <c r="CE49" s="1"/>
  <c r="BP57"/>
  <c r="CG57" s="1"/>
  <c r="BP58"/>
  <c r="CG58" s="1"/>
  <c r="X68"/>
  <c r="CC68" s="1"/>
  <c r="AT72"/>
  <c r="CE72" s="1"/>
  <c r="AT73"/>
  <c r="CE73" s="1"/>
  <c r="BP82"/>
  <c r="CG82" s="1"/>
  <c r="BP83"/>
  <c r="CG83" s="1"/>
  <c r="M91"/>
  <c r="CB91" s="1"/>
  <c r="X96"/>
  <c r="CC96" s="1"/>
  <c r="AT96"/>
  <c r="CE96" s="1"/>
  <c r="CA115"/>
  <c r="CH115" s="1"/>
  <c r="AI119"/>
  <c r="CD119" s="1"/>
  <c r="BE120"/>
  <c r="CF120" s="1"/>
  <c r="BE121"/>
  <c r="CF121" s="1"/>
  <c r="BE123"/>
  <c r="CF123" s="1"/>
  <c r="BE136"/>
  <c r="CF136" s="1"/>
  <c r="BE155"/>
  <c r="CF155" s="1"/>
  <c r="CA159"/>
  <c r="CH159" s="1"/>
  <c r="CA189"/>
  <c r="CH189" s="1"/>
  <c r="BE205"/>
  <c r="CF205" s="1"/>
  <c r="CA205"/>
  <c r="CH205" s="1"/>
  <c r="BE216"/>
  <c r="CF216" s="1"/>
  <c r="CA225"/>
  <c r="CH225" s="1"/>
  <c r="CA240"/>
  <c r="CH240" s="1"/>
  <c r="BE241"/>
  <c r="CF241" s="1"/>
  <c r="CA241"/>
  <c r="CH241" s="1"/>
  <c r="AI245"/>
  <c r="CD245" s="1"/>
  <c r="BE252"/>
  <c r="CF252" s="1"/>
  <c r="CA261"/>
  <c r="CH261" s="1"/>
  <c r="CA276"/>
  <c r="CH276" s="1"/>
  <c r="BE277"/>
  <c r="CF277" s="1"/>
  <c r="CA277"/>
  <c r="CH277" s="1"/>
  <c r="AI281"/>
  <c r="CD281" s="1"/>
  <c r="BE288"/>
  <c r="CF288" s="1"/>
  <c r="CA297"/>
  <c r="CH297" s="1"/>
  <c r="CA310"/>
  <c r="CH310" s="1"/>
  <c r="AI311"/>
  <c r="CD311" s="1"/>
  <c r="CA312"/>
  <c r="CH312" s="1"/>
  <c r="BE313"/>
  <c r="CF313" s="1"/>
  <c r="CA313"/>
  <c r="CH313" s="1"/>
  <c r="AN47" i="1"/>
  <c r="AN35"/>
  <c r="X15" i="5"/>
  <c r="CC15" s="1"/>
  <c r="X16"/>
  <c r="CC16" s="1"/>
  <c r="X17"/>
  <c r="CC17" s="1"/>
  <c r="X39"/>
  <c r="CC39" s="1"/>
  <c r="X40"/>
  <c r="CC40" s="1"/>
  <c r="X41"/>
  <c r="CC41" s="1"/>
  <c r="X63"/>
  <c r="CC63" s="1"/>
  <c r="X64"/>
  <c r="CC64" s="1"/>
  <c r="X65"/>
  <c r="CC65" s="1"/>
  <c r="X89"/>
  <c r="CC89" s="1"/>
  <c r="CA161"/>
  <c r="CH161" s="1"/>
  <c r="AI203"/>
  <c r="CD203" s="1"/>
  <c r="AN48" i="1"/>
  <c r="AN36"/>
  <c r="N22" i="4"/>
  <c r="M32" i="1"/>
  <c r="H51"/>
  <c r="J51" s="1"/>
  <c r="H79"/>
  <c r="J79" s="1"/>
  <c r="M98"/>
  <c r="M112"/>
  <c r="H149"/>
  <c r="J149" s="1"/>
  <c r="M156"/>
  <c r="M168"/>
  <c r="I209"/>
  <c r="K209" s="1"/>
  <c r="I234"/>
  <c r="K234" s="1"/>
  <c r="I243"/>
  <c r="K243" s="1"/>
  <c r="I264"/>
  <c r="K264" s="1"/>
  <c r="M17" i="4"/>
  <c r="M19"/>
  <c r="M20"/>
  <c r="N20"/>
  <c r="N21"/>
  <c r="N25"/>
  <c r="M43"/>
  <c r="M100"/>
  <c r="M147"/>
  <c r="M148"/>
  <c r="N150"/>
  <c r="N161"/>
  <c r="N163"/>
  <c r="N164"/>
  <c r="M198"/>
  <c r="N198"/>
  <c r="N209"/>
  <c r="BP6" i="5"/>
  <c r="CG6" s="1"/>
  <c r="BP7"/>
  <c r="CG7" s="1"/>
  <c r="AI12"/>
  <c r="CD12" s="1"/>
  <c r="X12"/>
  <c r="CC12" s="1"/>
  <c r="X13"/>
  <c r="CC13" s="1"/>
  <c r="AT21"/>
  <c r="CE21" s="1"/>
  <c r="AT22"/>
  <c r="CE22" s="1"/>
  <c r="BP24"/>
  <c r="CG24" s="1"/>
  <c r="BP25"/>
  <c r="CG25" s="1"/>
  <c r="BP30"/>
  <c r="CG30" s="1"/>
  <c r="BP31"/>
  <c r="CG31" s="1"/>
  <c r="AI36"/>
  <c r="CD36" s="1"/>
  <c r="X36"/>
  <c r="CC36" s="1"/>
  <c r="X37"/>
  <c r="CC37" s="1"/>
  <c r="AT45"/>
  <c r="CE45" s="1"/>
  <c r="AT46"/>
  <c r="CE46" s="1"/>
  <c r="BP48"/>
  <c r="CG48" s="1"/>
  <c r="BP49"/>
  <c r="CG49" s="1"/>
  <c r="BP54"/>
  <c r="CG54" s="1"/>
  <c r="BP55"/>
  <c r="CG55" s="1"/>
  <c r="AI60"/>
  <c r="CD60" s="1"/>
  <c r="X60"/>
  <c r="CC60" s="1"/>
  <c r="X61"/>
  <c r="CC61" s="1"/>
  <c r="AT69"/>
  <c r="CE69" s="1"/>
  <c r="AT70"/>
  <c r="CE70" s="1"/>
  <c r="BP72"/>
  <c r="CG72" s="1"/>
  <c r="BP73"/>
  <c r="CG73" s="1"/>
  <c r="BP78"/>
  <c r="CG78" s="1"/>
  <c r="X86"/>
  <c r="CC86" s="1"/>
  <c r="X87"/>
  <c r="CC87" s="1"/>
  <c r="AT91"/>
  <c r="CE91" s="1"/>
  <c r="AT94"/>
  <c r="CE94" s="1"/>
  <c r="BE97"/>
  <c r="CF97" s="1"/>
  <c r="BE107"/>
  <c r="CF107" s="1"/>
  <c r="CA116"/>
  <c r="CH116" s="1"/>
  <c r="AI155"/>
  <c r="CD155" s="1"/>
  <c r="BE157"/>
  <c r="CF157" s="1"/>
  <c r="BE159"/>
  <c r="CF159" s="1"/>
  <c r="AI159"/>
  <c r="CD159" s="1"/>
  <c r="BE191"/>
  <c r="CF191" s="1"/>
  <c r="CA201"/>
  <c r="CH201" s="1"/>
  <c r="CA221"/>
  <c r="CH221" s="1"/>
  <c r="BE227"/>
  <c r="CF227" s="1"/>
  <c r="CA227"/>
  <c r="CH227" s="1"/>
  <c r="BE233"/>
  <c r="CF233" s="1"/>
  <c r="CA234"/>
  <c r="CH234" s="1"/>
  <c r="CA257"/>
  <c r="CH257" s="1"/>
  <c r="BE263"/>
  <c r="CF263" s="1"/>
  <c r="CA263"/>
  <c r="CH263" s="1"/>
  <c r="BE269"/>
  <c r="CF269" s="1"/>
  <c r="CA270"/>
  <c r="CH270" s="1"/>
  <c r="CA293"/>
  <c r="CH293" s="1"/>
  <c r="BE299"/>
  <c r="CF299" s="1"/>
  <c r="CA299"/>
  <c r="CH299" s="1"/>
  <c r="BE305"/>
  <c r="CF305" s="1"/>
  <c r="CA306"/>
  <c r="CH306" s="1"/>
  <c r="AI313"/>
  <c r="CD313" s="1"/>
  <c r="AN49" i="1"/>
  <c r="AN37"/>
  <c r="M16" i="4"/>
  <c r="N16"/>
  <c r="M44"/>
  <c r="M77"/>
  <c r="N78"/>
  <c r="M79"/>
  <c r="M80"/>
  <c r="N80"/>
  <c r="N81"/>
  <c r="N85"/>
  <c r="M142"/>
  <c r="M146"/>
  <c r="N146"/>
  <c r="N155"/>
  <c r="N156"/>
  <c r="M195"/>
  <c r="M196"/>
  <c r="N203"/>
  <c r="N204"/>
  <c r="BP3" i="5"/>
  <c r="CG3" s="1"/>
  <c r="BP4"/>
  <c r="CG4" s="1"/>
  <c r="AT15"/>
  <c r="CE15" s="1"/>
  <c r="AT16"/>
  <c r="CE16" s="1"/>
  <c r="BP26"/>
  <c r="CG26" s="1"/>
  <c r="BP27"/>
  <c r="CG27" s="1"/>
  <c r="BP28"/>
  <c r="CG28" s="1"/>
  <c r="CA30"/>
  <c r="CH30" s="1"/>
  <c r="AT39"/>
  <c r="CE39" s="1"/>
  <c r="AT40"/>
  <c r="CE40" s="1"/>
  <c r="BP50"/>
  <c r="CG50" s="1"/>
  <c r="BP51"/>
  <c r="CG51" s="1"/>
  <c r="BP52"/>
  <c r="CG52" s="1"/>
  <c r="CA54"/>
  <c r="CH54" s="1"/>
  <c r="AT63"/>
  <c r="CE63" s="1"/>
  <c r="AT64"/>
  <c r="CE64" s="1"/>
  <c r="BP74"/>
  <c r="CG74" s="1"/>
  <c r="BP75"/>
  <c r="CG75" s="1"/>
  <c r="BP76"/>
  <c r="CG76" s="1"/>
  <c r="CA78"/>
  <c r="CH78" s="1"/>
  <c r="AT89"/>
  <c r="CE89" s="1"/>
  <c r="AT92"/>
  <c r="CE92" s="1"/>
  <c r="BE109"/>
  <c r="CF109" s="1"/>
  <c r="BE111"/>
  <c r="CF111" s="1"/>
  <c r="AI111"/>
  <c r="CD111" s="1"/>
  <c r="BE113"/>
  <c r="CF113" s="1"/>
  <c r="BE144"/>
  <c r="CF144" s="1"/>
  <c r="BE145"/>
  <c r="CF145" s="1"/>
  <c r="BE147"/>
  <c r="CF147" s="1"/>
  <c r="AI147"/>
  <c r="CD147" s="1"/>
  <c r="BE149"/>
  <c r="CF149" s="1"/>
  <c r="BE150"/>
  <c r="CF150" s="1"/>
  <c r="CA152"/>
  <c r="CH152" s="1"/>
  <c r="CA173"/>
  <c r="CH173" s="1"/>
  <c r="BE179"/>
  <c r="CF179" s="1"/>
  <c r="CA179"/>
  <c r="CH179" s="1"/>
  <c r="CA187"/>
  <c r="CH187" s="1"/>
  <c r="BE195"/>
  <c r="CF195" s="1"/>
  <c r="AI195"/>
  <c r="CD195" s="1"/>
  <c r="BE197"/>
  <c r="CF197" s="1"/>
  <c r="AI199"/>
  <c r="CD199" s="1"/>
  <c r="CA200"/>
  <c r="CH200" s="1"/>
  <c r="BE208"/>
  <c r="CF208" s="1"/>
  <c r="CA223"/>
  <c r="CH223" s="1"/>
  <c r="CA230"/>
  <c r="CH230" s="1"/>
  <c r="BE231"/>
  <c r="CF231" s="1"/>
  <c r="AI231"/>
  <c r="CD231" s="1"/>
  <c r="CA259"/>
  <c r="CH259" s="1"/>
  <c r="CA266"/>
  <c r="CH266" s="1"/>
  <c r="BE267"/>
  <c r="CF267" s="1"/>
  <c r="AI267"/>
  <c r="CD267" s="1"/>
  <c r="CA295"/>
  <c r="CH295" s="1"/>
  <c r="CA302"/>
  <c r="CH302" s="1"/>
  <c r="BE303"/>
  <c r="CF303" s="1"/>
  <c r="AI303"/>
  <c r="CD303" s="1"/>
  <c r="AI309"/>
  <c r="CD309" s="1"/>
  <c r="M231" i="1"/>
  <c r="AN50"/>
  <c r="AN38"/>
  <c r="H6"/>
  <c r="J6" s="1"/>
  <c r="H31"/>
  <c r="J31" s="1"/>
  <c r="M50"/>
  <c r="M86"/>
  <c r="M13" i="4"/>
  <c r="N15"/>
  <c r="N19"/>
  <c r="M102"/>
  <c r="N138"/>
  <c r="M141"/>
  <c r="N141"/>
  <c r="N142"/>
  <c r="N151"/>
  <c r="M192"/>
  <c r="M194"/>
  <c r="N194"/>
  <c r="N199"/>
  <c r="X6" i="5"/>
  <c r="CC6" s="1"/>
  <c r="X7"/>
  <c r="CC7" s="1"/>
  <c r="AI9"/>
  <c r="CD9" s="1"/>
  <c r="X9"/>
  <c r="CC9" s="1"/>
  <c r="X10"/>
  <c r="CC10" s="1"/>
  <c r="AT18"/>
  <c r="CE18" s="1"/>
  <c r="AT19"/>
  <c r="CE19" s="1"/>
  <c r="BP23"/>
  <c r="CG23" s="1"/>
  <c r="X30"/>
  <c r="CC30" s="1"/>
  <c r="X31"/>
  <c r="CC31" s="1"/>
  <c r="AI33"/>
  <c r="CD33" s="1"/>
  <c r="X33"/>
  <c r="CC33" s="1"/>
  <c r="X34"/>
  <c r="CC34" s="1"/>
  <c r="AT42"/>
  <c r="CE42" s="1"/>
  <c r="AT43"/>
  <c r="CE43" s="1"/>
  <c r="BP47"/>
  <c r="CG47" s="1"/>
  <c r="X54"/>
  <c r="CC54" s="1"/>
  <c r="X55"/>
  <c r="CC55" s="1"/>
  <c r="AI57"/>
  <c r="CD57" s="1"/>
  <c r="X57"/>
  <c r="CC57" s="1"/>
  <c r="X58"/>
  <c r="CC58" s="1"/>
  <c r="AT66"/>
  <c r="CE66" s="1"/>
  <c r="AT67"/>
  <c r="CE67" s="1"/>
  <c r="BP71"/>
  <c r="CG71" s="1"/>
  <c r="X78"/>
  <c r="CC78" s="1"/>
  <c r="X81"/>
  <c r="CC81" s="1"/>
  <c r="X82"/>
  <c r="CC82" s="1"/>
  <c r="X83"/>
  <c r="CC83" s="1"/>
  <c r="AT85"/>
  <c r="CE85" s="1"/>
  <c r="AT87"/>
  <c r="CE87" s="1"/>
  <c r="BP96"/>
  <c r="CG96" s="1"/>
  <c r="AI107"/>
  <c r="CD107" s="1"/>
  <c r="AI115"/>
  <c r="CD115" s="1"/>
  <c r="AI123"/>
  <c r="CD123" s="1"/>
  <c r="AI191"/>
  <c r="CD191" s="1"/>
  <c r="CA192"/>
  <c r="CH192" s="1"/>
  <c r="BE193"/>
  <c r="CF193" s="1"/>
  <c r="CA193"/>
  <c r="CH193" s="1"/>
  <c r="AI227"/>
  <c r="CD227" s="1"/>
  <c r="CA228"/>
  <c r="CH228" s="1"/>
  <c r="BE229"/>
  <c r="CF229" s="1"/>
  <c r="CA229"/>
  <c r="CH229" s="1"/>
  <c r="AI233"/>
  <c r="CD233" s="1"/>
  <c r="BE240"/>
  <c r="CF240" s="1"/>
  <c r="CA249"/>
  <c r="CH249" s="1"/>
  <c r="AI263"/>
  <c r="CD263" s="1"/>
  <c r="CA264"/>
  <c r="CH264" s="1"/>
  <c r="BE265"/>
  <c r="CF265" s="1"/>
  <c r="CA265"/>
  <c r="CH265" s="1"/>
  <c r="AI269"/>
  <c r="CD269" s="1"/>
  <c r="BE276"/>
  <c r="CF276" s="1"/>
  <c r="CA285"/>
  <c r="CH285" s="1"/>
  <c r="CA298"/>
  <c r="CH298" s="1"/>
  <c r="AI299"/>
  <c r="CD299" s="1"/>
  <c r="CA300"/>
  <c r="CH300" s="1"/>
  <c r="BE301"/>
  <c r="CF301" s="1"/>
  <c r="CA301"/>
  <c r="CH301" s="1"/>
  <c r="AI305"/>
  <c r="CD305" s="1"/>
  <c r="BE312"/>
  <c r="CF312" s="1"/>
  <c r="AN51" i="1"/>
  <c r="AN39"/>
  <c r="M4" i="4"/>
  <c r="M7"/>
  <c r="M8"/>
  <c r="N8"/>
  <c r="M71"/>
  <c r="M103"/>
  <c r="M132"/>
  <c r="M190"/>
  <c r="N190"/>
  <c r="AT14" i="5"/>
  <c r="CE14" s="1"/>
  <c r="AT17"/>
  <c r="CE17" s="1"/>
  <c r="BE18"/>
  <c r="CF18" s="1"/>
  <c r="AT38"/>
  <c r="CE38" s="1"/>
  <c r="AT41"/>
  <c r="CE41" s="1"/>
  <c r="BE42"/>
  <c r="CF42" s="1"/>
  <c r="AT62"/>
  <c r="CE62" s="1"/>
  <c r="AT65"/>
  <c r="CE65" s="1"/>
  <c r="BE66"/>
  <c r="CF66" s="1"/>
  <c r="AI82"/>
  <c r="CD82" s="1"/>
  <c r="AI83"/>
  <c r="CD83" s="1"/>
  <c r="AT88"/>
  <c r="CE88" s="1"/>
  <c r="BE90"/>
  <c r="CF90" s="1"/>
  <c r="BP92"/>
  <c r="CG92" s="1"/>
  <c r="AI113"/>
  <c r="CD113" s="1"/>
  <c r="BE131"/>
  <c r="CF131" s="1"/>
  <c r="CA133"/>
  <c r="CH133" s="1"/>
  <c r="AI139"/>
  <c r="CD139" s="1"/>
  <c r="CA140"/>
  <c r="CH140" s="1"/>
  <c r="BE140"/>
  <c r="CF140" s="1"/>
  <c r="AI151"/>
  <c r="CD151" s="1"/>
  <c r="AI153"/>
  <c r="CD153" s="1"/>
  <c r="CA165"/>
  <c r="CH165" s="1"/>
  <c r="CA169"/>
  <c r="CH169" s="1"/>
  <c r="AI179"/>
  <c r="CD179" s="1"/>
  <c r="CA180"/>
  <c r="CH180" s="1"/>
  <c r="AI187"/>
  <c r="CD187" s="1"/>
  <c r="CA188"/>
  <c r="CH188" s="1"/>
  <c r="AI201"/>
  <c r="CD201" s="1"/>
  <c r="CA219"/>
  <c r="CH219" s="1"/>
  <c r="CA224"/>
  <c r="CH224" s="1"/>
  <c r="BE236"/>
  <c r="CF236" s="1"/>
  <c r="CA255"/>
  <c r="CH255" s="1"/>
  <c r="CA260"/>
  <c r="CH260" s="1"/>
  <c r="BE272"/>
  <c r="CF272" s="1"/>
  <c r="CA291"/>
  <c r="CH291" s="1"/>
  <c r="CA296"/>
  <c r="CH296" s="1"/>
  <c r="BE308"/>
  <c r="CF308" s="1"/>
  <c r="AN28" i="1"/>
  <c r="AN40"/>
  <c r="M38"/>
  <c r="H85"/>
  <c r="J85" s="1"/>
  <c r="M104"/>
  <c r="H123"/>
  <c r="J123" s="1"/>
  <c r="H136"/>
  <c r="J136" s="1"/>
  <c r="M142"/>
  <c r="M154"/>
  <c r="M167"/>
  <c r="I197"/>
  <c r="K197" s="1"/>
  <c r="H270"/>
  <c r="J270" s="1"/>
  <c r="M3" i="4"/>
  <c r="N3"/>
  <c r="N13"/>
  <c r="N69"/>
  <c r="M104"/>
  <c r="N143"/>
  <c r="N145"/>
  <c r="M183"/>
  <c r="M184"/>
  <c r="M186"/>
  <c r="M189"/>
  <c r="N189"/>
  <c r="N196"/>
  <c r="N224"/>
  <c r="X8" i="5"/>
  <c r="CC8" s="1"/>
  <c r="X11"/>
  <c r="CC11" s="1"/>
  <c r="AT12"/>
  <c r="CE12" s="1"/>
  <c r="AT13"/>
  <c r="CE13" s="1"/>
  <c r="AT20"/>
  <c r="CE20" s="1"/>
  <c r="BP21"/>
  <c r="CG21" s="1"/>
  <c r="BP22"/>
  <c r="CG22" s="1"/>
  <c r="X32"/>
  <c r="CC32" s="1"/>
  <c r="X35"/>
  <c r="CC35" s="1"/>
  <c r="AT36"/>
  <c r="CE36" s="1"/>
  <c r="AT37"/>
  <c r="CE37" s="1"/>
  <c r="AT44"/>
  <c r="CE44" s="1"/>
  <c r="BP45"/>
  <c r="CG45" s="1"/>
  <c r="BP46"/>
  <c r="CG46" s="1"/>
  <c r="X56"/>
  <c r="CC56" s="1"/>
  <c r="X59"/>
  <c r="CC59" s="1"/>
  <c r="AT60"/>
  <c r="CE60" s="1"/>
  <c r="AT61"/>
  <c r="CE61" s="1"/>
  <c r="AT68"/>
  <c r="CE68" s="1"/>
  <c r="BP69"/>
  <c r="CG69" s="1"/>
  <c r="BP70"/>
  <c r="CG70" s="1"/>
  <c r="M79"/>
  <c r="CB79" s="1"/>
  <c r="X79"/>
  <c r="CC79" s="1"/>
  <c r="X84"/>
  <c r="CC84" s="1"/>
  <c r="BP94"/>
  <c r="CG94" s="1"/>
  <c r="CA99"/>
  <c r="CH99" s="1"/>
  <c r="CA104"/>
  <c r="CH104" s="1"/>
  <c r="BE116"/>
  <c r="CF116" s="1"/>
  <c r="AI117"/>
  <c r="CD117" s="1"/>
  <c r="BE137"/>
  <c r="CF137" s="1"/>
  <c r="CA137"/>
  <c r="CH137" s="1"/>
  <c r="CA171"/>
  <c r="CH171" s="1"/>
  <c r="CA176"/>
  <c r="CH176" s="1"/>
  <c r="AI193"/>
  <c r="CD193" s="1"/>
  <c r="BE215"/>
  <c r="CF215" s="1"/>
  <c r="BE221"/>
  <c r="CF221" s="1"/>
  <c r="CA222"/>
  <c r="CH222" s="1"/>
  <c r="AI229"/>
  <c r="CD229" s="1"/>
  <c r="BE251"/>
  <c r="CF251" s="1"/>
  <c r="CA251"/>
  <c r="CH251" s="1"/>
  <c r="BE257"/>
  <c r="CF257" s="1"/>
  <c r="CA258"/>
  <c r="CH258" s="1"/>
  <c r="AI265"/>
  <c r="CD265" s="1"/>
  <c r="BE287"/>
  <c r="CF287" s="1"/>
  <c r="CA287"/>
  <c r="CH287" s="1"/>
  <c r="BE293"/>
  <c r="CF293" s="1"/>
  <c r="CA294"/>
  <c r="CH294" s="1"/>
  <c r="AI301"/>
  <c r="CD301" s="1"/>
  <c r="AN41" i="1"/>
  <c r="AN29"/>
  <c r="N7" i="4"/>
  <c r="N10"/>
  <c r="M63"/>
  <c r="M64"/>
  <c r="N64"/>
  <c r="N73"/>
  <c r="M105"/>
  <c r="N137"/>
  <c r="N140"/>
  <c r="M177"/>
  <c r="M178"/>
  <c r="M180"/>
  <c r="N191"/>
  <c r="N193"/>
  <c r="M220"/>
  <c r="X3" i="5"/>
  <c r="CC3" s="1"/>
  <c r="X4"/>
  <c r="CC4" s="1"/>
  <c r="CA5"/>
  <c r="CH5" s="1"/>
  <c r="X5"/>
  <c r="CC5" s="1"/>
  <c r="X27"/>
  <c r="CC27" s="1"/>
  <c r="X28"/>
  <c r="CC28" s="1"/>
  <c r="CA29"/>
  <c r="CH29" s="1"/>
  <c r="X29"/>
  <c r="CC29" s="1"/>
  <c r="X51"/>
  <c r="CC51" s="1"/>
  <c r="X52"/>
  <c r="CC52" s="1"/>
  <c r="CA53"/>
  <c r="CH53" s="1"/>
  <c r="X53"/>
  <c r="CC53" s="1"/>
  <c r="X75"/>
  <c r="CC75" s="1"/>
  <c r="X76"/>
  <c r="CC76" s="1"/>
  <c r="CA77"/>
  <c r="CH77" s="1"/>
  <c r="X77"/>
  <c r="CC77" s="1"/>
  <c r="BE86"/>
  <c r="CF86" s="1"/>
  <c r="BE101"/>
  <c r="CF101" s="1"/>
  <c r="CA101"/>
  <c r="CH101" s="1"/>
  <c r="AI129"/>
  <c r="CD129" s="1"/>
  <c r="AI131"/>
  <c r="CD131" s="1"/>
  <c r="BE133"/>
  <c r="CF133" s="1"/>
  <c r="BE135"/>
  <c r="CF135" s="1"/>
  <c r="AI135"/>
  <c r="CD135" s="1"/>
  <c r="CA135"/>
  <c r="CH135" s="1"/>
  <c r="AI141"/>
  <c r="CD141" s="1"/>
  <c r="BE152"/>
  <c r="CF152" s="1"/>
  <c r="BE167"/>
  <c r="CF167" s="1"/>
  <c r="CA167"/>
  <c r="CH167" s="1"/>
  <c r="BE173"/>
  <c r="CF173" s="1"/>
  <c r="AI181"/>
  <c r="CD181" s="1"/>
  <c r="BE196"/>
  <c r="CF196" s="1"/>
  <c r="BE200"/>
  <c r="CF200" s="1"/>
  <c r="CA218"/>
  <c r="CH218" s="1"/>
  <c r="BE219"/>
  <c r="CF219" s="1"/>
  <c r="AI219"/>
  <c r="CD219" s="1"/>
  <c r="AI225"/>
  <c r="CD225" s="1"/>
  <c r="CA254"/>
  <c r="CH254" s="1"/>
  <c r="BE255"/>
  <c r="CF255" s="1"/>
  <c r="AI255"/>
  <c r="CD255" s="1"/>
  <c r="CA290"/>
  <c r="CH290" s="1"/>
  <c r="BE291"/>
  <c r="CF291" s="1"/>
  <c r="AI291"/>
  <c r="CD291" s="1"/>
  <c r="AI297"/>
  <c r="CD297" s="1"/>
  <c r="AN42" i="1"/>
  <c r="AN30"/>
  <c r="N4" i="4"/>
  <c r="N63"/>
  <c r="N67"/>
  <c r="N70"/>
  <c r="N106"/>
  <c r="M108"/>
  <c r="N109"/>
  <c r="M111"/>
  <c r="N112"/>
  <c r="M115"/>
  <c r="M116"/>
  <c r="N116"/>
  <c r="N117"/>
  <c r="N126"/>
  <c r="N131"/>
  <c r="N132"/>
  <c r="M174"/>
  <c r="M219"/>
  <c r="N219"/>
  <c r="AT9" i="5"/>
  <c r="CE9" s="1"/>
  <c r="AT10"/>
  <c r="CE10" s="1"/>
  <c r="BP12"/>
  <c r="CG12" s="1"/>
  <c r="BP13"/>
  <c r="CG13" s="1"/>
  <c r="BP18"/>
  <c r="CG18" s="1"/>
  <c r="BP19"/>
  <c r="CG19" s="1"/>
  <c r="AI24"/>
  <c r="CD24" s="1"/>
  <c r="X24"/>
  <c r="CC24" s="1"/>
  <c r="X25"/>
  <c r="CC25" s="1"/>
  <c r="AT33"/>
  <c r="CE33" s="1"/>
  <c r="AT34"/>
  <c r="CE34" s="1"/>
  <c r="BP36"/>
  <c r="CG36" s="1"/>
  <c r="BP37"/>
  <c r="CG37" s="1"/>
  <c r="BP42"/>
  <c r="CG42" s="1"/>
  <c r="BP43"/>
  <c r="CG43" s="1"/>
  <c r="AI48"/>
  <c r="CD48" s="1"/>
  <c r="X48"/>
  <c r="CC48" s="1"/>
  <c r="X49"/>
  <c r="CC49" s="1"/>
  <c r="AT57"/>
  <c r="CE57" s="1"/>
  <c r="AT58"/>
  <c r="CE58" s="1"/>
  <c r="BP60"/>
  <c r="CG60" s="1"/>
  <c r="BP61"/>
  <c r="CG61" s="1"/>
  <c r="BP66"/>
  <c r="CG66" s="1"/>
  <c r="BP67"/>
  <c r="CG67" s="1"/>
  <c r="AI72"/>
  <c r="CD72" s="1"/>
  <c r="X72"/>
  <c r="CC72" s="1"/>
  <c r="X73"/>
  <c r="CC73" s="1"/>
  <c r="AT79"/>
  <c r="CE79" s="1"/>
  <c r="AT81"/>
  <c r="CE81" s="1"/>
  <c r="AT82"/>
  <c r="CE82" s="1"/>
  <c r="AT83"/>
  <c r="CE83" s="1"/>
  <c r="BP86"/>
  <c r="CG86" s="1"/>
  <c r="BP90"/>
  <c r="CG90" s="1"/>
  <c r="BP91"/>
  <c r="CG91" s="1"/>
  <c r="X94"/>
  <c r="CC94" s="1"/>
  <c r="AI96"/>
  <c r="CD96" s="1"/>
  <c r="AI97"/>
  <c r="CD97" s="1"/>
  <c r="BE99"/>
  <c r="CF99" s="1"/>
  <c r="AI103"/>
  <c r="CD103" s="1"/>
  <c r="AI105"/>
  <c r="CD105" s="1"/>
  <c r="CA117"/>
  <c r="CH117" s="1"/>
  <c r="BE192"/>
  <c r="CF192" s="1"/>
  <c r="CA211"/>
  <c r="CH211" s="1"/>
  <c r="AI215"/>
  <c r="CD215" s="1"/>
  <c r="CA216"/>
  <c r="CH216" s="1"/>
  <c r="BE217"/>
  <c r="CF217" s="1"/>
  <c r="CA217"/>
  <c r="CH217" s="1"/>
  <c r="AI221"/>
  <c r="CD221" s="1"/>
  <c r="BE228"/>
  <c r="CF228" s="1"/>
  <c r="CA237"/>
  <c r="CH237" s="1"/>
  <c r="CA252"/>
  <c r="CH252" s="1"/>
  <c r="BE253"/>
  <c r="CF253" s="1"/>
  <c r="CA253"/>
  <c r="CH253" s="1"/>
  <c r="AI257"/>
  <c r="CD257" s="1"/>
  <c r="BE264"/>
  <c r="CF264" s="1"/>
  <c r="CA273"/>
  <c r="CH273" s="1"/>
  <c r="CA288"/>
  <c r="CH288" s="1"/>
  <c r="BE289"/>
  <c r="CF289" s="1"/>
  <c r="CA289"/>
  <c r="CH289" s="1"/>
  <c r="AI293"/>
  <c r="CD293" s="1"/>
  <c r="BE300"/>
  <c r="CF300" s="1"/>
  <c r="CA309"/>
  <c r="CH309" s="1"/>
  <c r="AN43" i="1"/>
  <c r="AN31"/>
  <c r="M121"/>
  <c r="M178"/>
  <c r="H224"/>
  <c r="J224" s="1"/>
  <c r="H230"/>
  <c r="J230" s="1"/>
  <c r="H258"/>
  <c r="J258" s="1"/>
  <c r="M58" i="4"/>
  <c r="N58"/>
  <c r="M171"/>
  <c r="M172"/>
  <c r="N185"/>
  <c r="N187"/>
  <c r="N188"/>
  <c r="AT3" i="5"/>
  <c r="CE3" s="1"/>
  <c r="AT4"/>
  <c r="CE4" s="1"/>
  <c r="BP14"/>
  <c r="CG14" s="1"/>
  <c r="BP15"/>
  <c r="CG15" s="1"/>
  <c r="BP16"/>
  <c r="CG16" s="1"/>
  <c r="AT27"/>
  <c r="CE27" s="1"/>
  <c r="AT28"/>
  <c r="CE28" s="1"/>
  <c r="BP38"/>
  <c r="CG38" s="1"/>
  <c r="BP39"/>
  <c r="CG39" s="1"/>
  <c r="BP40"/>
  <c r="CG40" s="1"/>
  <c r="CA42"/>
  <c r="CH42" s="1"/>
  <c r="AT51"/>
  <c r="CE51" s="1"/>
  <c r="AT52"/>
  <c r="CE52" s="1"/>
  <c r="BP62"/>
  <c r="CG62" s="1"/>
  <c r="BP63"/>
  <c r="CG63" s="1"/>
  <c r="BP64"/>
  <c r="CG64" s="1"/>
  <c r="CA66"/>
  <c r="CH66" s="1"/>
  <c r="AT75"/>
  <c r="CE75" s="1"/>
  <c r="AT76"/>
  <c r="CE76" s="1"/>
  <c r="BP88"/>
  <c r="CG88" s="1"/>
  <c r="BP89"/>
  <c r="CG89" s="1"/>
  <c r="X90"/>
  <c r="CC90" s="1"/>
  <c r="CA91"/>
  <c r="CH91" s="1"/>
  <c r="AI101"/>
  <c r="CD101" s="1"/>
  <c r="BE112"/>
  <c r="CF112" s="1"/>
  <c r="CA123"/>
  <c r="CH123" s="1"/>
  <c r="BE126"/>
  <c r="CF126" s="1"/>
  <c r="AI127"/>
  <c r="CD127" s="1"/>
  <c r="CA128"/>
  <c r="CH128" s="1"/>
  <c r="CA147"/>
  <c r="CH147" s="1"/>
  <c r="BE148"/>
  <c r="CF148" s="1"/>
  <c r="AI167"/>
  <c r="CD167" s="1"/>
  <c r="CA168"/>
  <c r="CH168" s="1"/>
  <c r="BE169"/>
  <c r="CF169" s="1"/>
  <c r="BE171"/>
  <c r="CF171" s="1"/>
  <c r="BE180"/>
  <c r="CF180" s="1"/>
  <c r="CA181"/>
  <c r="CH181" s="1"/>
  <c r="BE184"/>
  <c r="CF184" s="1"/>
  <c r="BE188"/>
  <c r="CF188" s="1"/>
  <c r="BE204"/>
  <c r="CF204" s="1"/>
  <c r="CA243"/>
  <c r="CH243" s="1"/>
  <c r="CA248"/>
  <c r="CH248" s="1"/>
  <c r="CA279"/>
  <c r="CH279" s="1"/>
  <c r="CA284"/>
  <c r="CH284" s="1"/>
  <c r="BE296"/>
  <c r="CF296" s="1"/>
  <c r="AN44" i="1"/>
  <c r="AN32"/>
  <c r="M10"/>
  <c r="H91"/>
  <c r="J91" s="1"/>
  <c r="H121"/>
  <c r="J121" s="1"/>
  <c r="M152"/>
  <c r="I165"/>
  <c r="K165" s="1"/>
  <c r="H171"/>
  <c r="J171" s="1"/>
  <c r="M183"/>
  <c r="H190"/>
  <c r="J190" s="1"/>
  <c r="I246"/>
  <c r="K246" s="1"/>
  <c r="M55" i="4"/>
  <c r="M56"/>
  <c r="N56"/>
  <c r="N57"/>
  <c r="N61"/>
  <c r="M95"/>
  <c r="M96"/>
  <c r="N113"/>
  <c r="N122"/>
  <c r="M166"/>
  <c r="M168"/>
  <c r="M170"/>
  <c r="N170"/>
  <c r="N179"/>
  <c r="N180"/>
  <c r="M213"/>
  <c r="M214"/>
  <c r="N221"/>
  <c r="AT6" i="5"/>
  <c r="CE6" s="1"/>
  <c r="AT7"/>
  <c r="CE7" s="1"/>
  <c r="BP11"/>
  <c r="CG11" s="1"/>
  <c r="X18"/>
  <c r="CC18" s="1"/>
  <c r="X19"/>
  <c r="CC19" s="1"/>
  <c r="AI21"/>
  <c r="CD21" s="1"/>
  <c r="X21"/>
  <c r="CC21" s="1"/>
  <c r="X22"/>
  <c r="CC22" s="1"/>
  <c r="AT30"/>
  <c r="CE30" s="1"/>
  <c r="AT31"/>
  <c r="CE31" s="1"/>
  <c r="BP35"/>
  <c r="CG35" s="1"/>
  <c r="X42"/>
  <c r="CC42" s="1"/>
  <c r="X43"/>
  <c r="CC43" s="1"/>
  <c r="AI45"/>
  <c r="CD45" s="1"/>
  <c r="X45"/>
  <c r="CC45" s="1"/>
  <c r="X46"/>
  <c r="CC46" s="1"/>
  <c r="AT54"/>
  <c r="CE54" s="1"/>
  <c r="AT55"/>
  <c r="CE55" s="1"/>
  <c r="BP59"/>
  <c r="CG59" s="1"/>
  <c r="X66"/>
  <c r="CC66" s="1"/>
  <c r="X67"/>
  <c r="CC67" s="1"/>
  <c r="AI69"/>
  <c r="CD69" s="1"/>
  <c r="X69"/>
  <c r="CC69" s="1"/>
  <c r="X70"/>
  <c r="CC70" s="1"/>
  <c r="AT78"/>
  <c r="CE78" s="1"/>
  <c r="BP80"/>
  <c r="CG80" s="1"/>
  <c r="BP84"/>
  <c r="CG84" s="1"/>
  <c r="BP85"/>
  <c r="CG85" s="1"/>
  <c r="BP87"/>
  <c r="CG87" s="1"/>
  <c r="X95"/>
  <c r="CC95" s="1"/>
  <c r="AI99"/>
  <c r="CD99" s="1"/>
  <c r="BE104"/>
  <c r="CF104" s="1"/>
  <c r="BE119"/>
  <c r="CF119" s="1"/>
  <c r="CA121"/>
  <c r="CH121" s="1"/>
  <c r="BE125"/>
  <c r="CF125" s="1"/>
  <c r="CA125"/>
  <c r="CH125" s="1"/>
  <c r="CA153"/>
  <c r="CH153" s="1"/>
  <c r="CA157"/>
  <c r="CH157" s="1"/>
  <c r="BE176"/>
  <c r="CF176" s="1"/>
  <c r="CA212"/>
  <c r="CH212" s="1"/>
  <c r="AI217"/>
  <c r="CD217" s="1"/>
  <c r="BE239"/>
  <c r="CF239" s="1"/>
  <c r="CA239"/>
  <c r="CH239" s="1"/>
  <c r="BE245"/>
  <c r="CF245" s="1"/>
  <c r="CA246"/>
  <c r="CH246" s="1"/>
  <c r="AI253"/>
  <c r="CD253" s="1"/>
  <c r="BE275"/>
  <c r="CF275" s="1"/>
  <c r="CA275"/>
  <c r="CH275" s="1"/>
  <c r="BE281"/>
  <c r="CF281" s="1"/>
  <c r="CA282"/>
  <c r="CH282" s="1"/>
  <c r="AI289"/>
  <c r="CD289" s="1"/>
  <c r="CA305"/>
  <c r="CH305" s="1"/>
  <c r="BE311"/>
  <c r="CF311" s="1"/>
  <c r="CA311"/>
  <c r="CH311" s="1"/>
  <c r="AN45" i="1"/>
  <c r="AN33"/>
  <c r="M26"/>
  <c r="M62"/>
  <c r="M157"/>
  <c r="H165"/>
  <c r="J165" s="1"/>
  <c r="H183"/>
  <c r="J183" s="1"/>
  <c r="N93" i="4"/>
  <c r="N108"/>
  <c r="N114"/>
  <c r="M159"/>
  <c r="M160"/>
  <c r="M162"/>
  <c r="M165"/>
  <c r="N165"/>
  <c r="N166"/>
  <c r="N175"/>
  <c r="M207"/>
  <c r="M208"/>
  <c r="M210"/>
  <c r="N210"/>
  <c r="N218"/>
  <c r="AT5" i="5"/>
  <c r="CE5" s="1"/>
  <c r="BE6"/>
  <c r="CF6" s="1"/>
  <c r="BP17"/>
  <c r="CG17" s="1"/>
  <c r="AT26"/>
  <c r="CE26" s="1"/>
  <c r="AT29"/>
  <c r="CE29" s="1"/>
  <c r="BE30"/>
  <c r="CF30" s="1"/>
  <c r="BP41"/>
  <c r="CG41" s="1"/>
  <c r="AT50"/>
  <c r="CE50" s="1"/>
  <c r="AT53"/>
  <c r="CE53" s="1"/>
  <c r="BE54"/>
  <c r="CF54" s="1"/>
  <c r="BP65"/>
  <c r="CG65" s="1"/>
  <c r="AT74"/>
  <c r="CE74" s="1"/>
  <c r="AT77"/>
  <c r="CE77" s="1"/>
  <c r="BE78"/>
  <c r="CF78" s="1"/>
  <c r="CA84"/>
  <c r="CH84" s="1"/>
  <c r="X92"/>
  <c r="CC92" s="1"/>
  <c r="X93"/>
  <c r="CC93" s="1"/>
  <c r="CA113"/>
  <c r="CH113" s="1"/>
  <c r="BE138"/>
  <c r="CF138" s="1"/>
  <c r="AI143"/>
  <c r="CD143" s="1"/>
  <c r="CA145"/>
  <c r="CH145" s="1"/>
  <c r="CA149"/>
  <c r="CH149" s="1"/>
  <c r="CA164"/>
  <c r="CH164" s="1"/>
  <c r="CA197"/>
  <c r="CH197" s="1"/>
  <c r="BE203"/>
  <c r="CF203" s="1"/>
  <c r="BE207"/>
  <c r="CF207" s="1"/>
  <c r="AI207"/>
  <c r="CD207" s="1"/>
  <c r="BE209"/>
  <c r="CF209" s="1"/>
  <c r="CA242"/>
  <c r="CH242" s="1"/>
  <c r="BE243"/>
  <c r="CF243" s="1"/>
  <c r="AI243"/>
  <c r="CD243" s="1"/>
  <c r="AI249"/>
  <c r="CD249" s="1"/>
  <c r="CA278"/>
  <c r="CH278" s="1"/>
  <c r="BE279"/>
  <c r="CF279" s="1"/>
  <c r="AI279"/>
  <c r="CD279" s="1"/>
  <c r="AI285"/>
  <c r="CD285" s="1"/>
  <c r="CA307"/>
  <c r="CH307" s="1"/>
  <c r="AN46" i="1"/>
  <c r="AN34"/>
  <c r="I231"/>
  <c r="K231" s="1"/>
  <c r="I127"/>
  <c r="K127" s="1"/>
  <c r="M40" i="4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77" i="2"/>
  <c r="T102"/>
  <c r="CV102" s="1"/>
  <c r="I102" i="1" s="1"/>
  <c r="K102" s="1"/>
  <c r="T92" i="2"/>
  <c r="CV92" s="1"/>
  <c r="I92" i="1" s="1"/>
  <c r="K92" s="1"/>
  <c r="T98" i="2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75" i="2" l="1"/>
  <c r="I75" i="1" s="1"/>
  <c r="K75" s="1"/>
  <c r="T94" i="2"/>
  <c r="CV94" s="1"/>
  <c r="I94" i="1" s="1"/>
  <c r="K94" s="1"/>
  <c r="T104" i="2"/>
  <c r="CV104" s="1"/>
  <c r="I104" i="1" s="1"/>
  <c r="K104" s="1"/>
  <c r="T179" i="2"/>
  <c r="CV81"/>
  <c r="I81" i="1" s="1"/>
  <c r="K81" s="1"/>
  <c r="T176" i="2"/>
  <c r="T91"/>
  <c r="CV91" s="1"/>
  <c r="I91" i="1" s="1"/>
  <c r="K91" s="1"/>
  <c r="T101" i="2"/>
  <c r="CV101" s="1"/>
  <c r="I101" i="1" s="1"/>
  <c r="K101" s="1"/>
  <c r="T180" i="2"/>
  <c r="T105"/>
  <c r="CV105" s="1"/>
  <c r="I105" i="1" s="1"/>
  <c r="K105" s="1"/>
  <c r="T95" i="2"/>
  <c r="CV95" s="1"/>
  <c r="I95" i="1" s="1"/>
  <c r="K95" s="1"/>
  <c r="CU46" i="2"/>
  <c r="CU34"/>
  <c r="CV34" s="1"/>
  <c r="I34" i="1" s="1"/>
  <c r="K34" s="1"/>
  <c r="CU22" i="2"/>
  <c r="CU52"/>
  <c r="CU56"/>
  <c r="CU48"/>
  <c r="CV48" s="1"/>
  <c r="I48" i="1" s="1"/>
  <c r="K48" s="1"/>
  <c r="CU36" i="2"/>
  <c r="CU43"/>
  <c r="CU8"/>
  <c r="CU66"/>
  <c r="CU86"/>
  <c r="CU50"/>
  <c r="CU38"/>
  <c r="CU16"/>
  <c r="CV16" s="1"/>
  <c r="I16" i="1" s="1"/>
  <c r="K16" s="1"/>
  <c r="CU60" i="2"/>
  <c r="CU83"/>
  <c r="CU20"/>
  <c r="CU87"/>
  <c r="CU40"/>
  <c r="CU42"/>
  <c r="CV42" s="1"/>
  <c r="I42" i="1" s="1"/>
  <c r="K42" s="1"/>
  <c r="CU28" i="2"/>
  <c r="CU10"/>
  <c r="CU44"/>
  <c r="CV44" s="1"/>
  <c r="I44" i="1" s="1"/>
  <c r="K44" s="1"/>
  <c r="CU32" i="2"/>
  <c r="CV18"/>
  <c r="I18" i="1" s="1"/>
  <c r="K18" s="1"/>
  <c r="CV76" i="2"/>
  <c r="I76" i="1" s="1"/>
  <c r="K76" s="1"/>
  <c r="CV80" i="2"/>
  <c r="I80" i="1" s="1"/>
  <c r="K80" s="1"/>
  <c r="CV73" i="2"/>
  <c r="I73" i="1" s="1"/>
  <c r="K73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0" i="2"/>
  <c r="I40" i="1" s="1"/>
  <c r="K40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99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96"/>
  <c r="N96" s="1"/>
  <c r="CV173" i="2"/>
  <c r="I173" i="1" s="1"/>
  <c r="K173" s="1"/>
  <c r="T178" i="2" l="1"/>
  <c r="T93"/>
  <c r="CV93" s="1"/>
  <c r="I93" i="1" s="1"/>
  <c r="K93" s="1"/>
  <c r="T103" i="2"/>
  <c r="CV103" s="1"/>
  <c r="I103" i="1" s="1"/>
  <c r="K103" s="1"/>
  <c r="T97" i="2"/>
  <c r="CV97" s="1"/>
  <c r="I97" i="1" s="1"/>
  <c r="K97" s="1"/>
  <c r="T107" i="2"/>
  <c r="CV107" s="1"/>
  <c r="I107" i="1" s="1"/>
  <c r="K107" s="1"/>
  <c r="T182" i="2"/>
  <c r="CV180"/>
  <c r="I180" i="1" s="1"/>
  <c r="K180" s="1"/>
  <c r="K103" i="4"/>
  <c r="N103" s="1"/>
  <c r="T96" i="2"/>
  <c r="CV96" s="1"/>
  <c r="I96" i="1" s="1"/>
  <c r="K96" s="1"/>
  <c r="T106" i="2"/>
  <c r="CV106" s="1"/>
  <c r="I106" i="1" s="1"/>
  <c r="K106" s="1"/>
  <c r="T181" i="2"/>
  <c r="CV178" l="1"/>
  <c r="I178" i="1" s="1"/>
  <c r="K178" s="1"/>
  <c r="K101" i="4"/>
  <c r="N101" s="1"/>
  <c r="K105"/>
  <c r="N105" s="1"/>
  <c r="CV182" i="2"/>
  <c r="I182" i="1" s="1"/>
  <c r="K182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<sst xmlns="http://schemas.openxmlformats.org/spreadsheetml/2006/main" count="6138" uniqueCount="998">
  <si>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</si>
  <si>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</si>
  <si>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</si>
  <si>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</si>
  <si>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</si>
  <si>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</si>
  <si>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</si>
  <si>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</si>
  <si>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</si>
  <si>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</si>
  <si>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</si>
  <si>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</si>
  <si>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</si>
  <si>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</si>
  <si>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</si>
  <si>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</si>
  <si>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</si>
  <si>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</si>
  <si>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</si>
  <si>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</si>
  <si>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</si>
  <si>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</si>
  <si>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</si>
  <si>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</si>
  <si>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</si>
  <si>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</si>
  <si>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</si>
  <si>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</si>
  <si>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</si>
  <si>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</si>
  <si>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</si>
  <si>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</si>
  <si>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</si>
  <si>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</si>
  <si>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</si>
  <si>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</si>
  <si>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</si>
  <si>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</si>
  <si>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</si>
  <si>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</si>
  <si>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</si>
  <si>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</si>
  <si>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</si>
  <si>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</si>
  <si>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</si>
  <si>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</si>
  <si>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</si>
  <si>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</si>
  <si>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</si>
  <si>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</si>
  <si>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</si>
  <si>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</si>
  <si>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</si>
  <si>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</si>
  <si>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</si>
  <si>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</si>
  <si>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</si>
  <si>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</si>
  <si>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</si>
  <si>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</si>
  <si>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</si>
  <si>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</si>
  <si>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</si>
  <si>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</si>
  <si>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</si>
  <si>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</si>
  <si>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</si>
  <si>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</si>
  <si>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</si>
  <si>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</si>
  <si>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</si>
  <si>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</si>
  <si>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</si>
  <si>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</si>
  <si>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</si>
  <si>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</si>
  <si>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</si>
  <si>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</si>
  <si>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</si>
  <si>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</si>
  <si>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</si>
  <si>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</si>
  <si>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</si>
  <si>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</si>
  <si>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</si>
  <si>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</si>
  <si>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</si>
  <si>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</si>
  <si>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</si>
  <si>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</si>
  <si>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</si>
  <si>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</si>
  <si>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</si>
  <si>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</si>
  <si>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</si>
  <si>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</si>
  <si>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</si>
  <si>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</si>
  <si>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</si>
  <si>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</si>
  <si>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</si>
  <si>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</si>
  <si>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</si>
  <si>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</si>
  <si>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</si>
  <si>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</si>
  <si>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</si>
  <si>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</si>
  <si>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</si>
  <si>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</si>
  <si>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</si>
  <si>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</si>
  <si>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</si>
  <si>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</si>
  <si>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</si>
  <si>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</si>
  <si>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</si>
  <si>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</si>
  <si>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</si>
  <si>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</si>
  <si>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</si>
  <si>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</si>
  <si>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</si>
  <si>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</si>
  <si>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</si>
  <si>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</si>
  <si>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</si>
  <si>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</si>
  <si>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</si>
  <si>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</si>
  <si>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</si>
  <si>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</si>
  <si>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</si>
  <si>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</si>
  <si>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</si>
  <si>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</si>
  <si>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</si>
  <si>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</si>
  <si>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</si>
  <si>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</si>
  <si>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</si>
  <si>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</si>
  <si>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</si>
  <si>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</si>
  <si>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</si>
  <si>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</si>
  <si>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</si>
  <si>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</si>
  <si>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</si>
  <si>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</si>
  <si>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</si>
  <si>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</si>
  <si>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</si>
  <si>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</si>
  <si>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</si>
  <si>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</si>
  <si>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</si>
  <si>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</si>
  <si>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</si>
  <si>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</si>
  <si>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</si>
  <si>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</si>
  <si>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</si>
  <si>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</si>
  <si>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</si>
  <si>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</si>
  <si>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</si>
  <si>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</si>
  <si>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</si>
  <si>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</si>
  <si>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</si>
  <si>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</si>
  <si>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</si>
  <si>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</si>
  <si>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</si>
  <si>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</si>
  <si>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</si>
  <si>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</si>
  <si>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</si>
  <si>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</si>
  <si>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</si>
  <si>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</si>
  <si>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</si>
  <si>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</si>
  <si>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</si>
  <si>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</si>
  <si>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</si>
  <si>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</si>
  <si>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</si>
  <si>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</si>
  <si>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</si>
  <si>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</si>
  <si>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</si>
  <si>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</si>
  <si>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</si>
  <si>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</si>
  <si>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</si>
  <si>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</si>
  <si>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</si>
  <si>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</si>
  <si>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</si>
  <si>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</si>
  <si>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</si>
  <si>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</si>
  <si>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</si>
  <si>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</si>
  <si>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</si>
  <si>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</si>
  <si>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</si>
  <si>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</si>
  <si>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</si>
  <si>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</si>
  <si>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</si>
  <si>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</si>
  <si>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</si>
  <si>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</si>
  <si>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</si>
  <si>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</si>
  <si>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</si>
  <si>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</si>
  <si>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</si>
  <si>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</si>
  <si>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</si>
  <si>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</si>
  <si>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</si>
  <si>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</si>
  <si>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</si>
  <si>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</si>
  <si>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</si>
  <si>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</si>
  <si>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</si>
  <si>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</si>
  <si>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</si>
  <si>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</si>
  <si>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</si>
  <si>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</si>
  <si>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</si>
  <si>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</si>
  <si>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</si>
  <si>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</si>
  <si>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</si>
  <si>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</si>
  <si>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</si>
  <si>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</si>
  <si>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</si>
  <si>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</si>
  <si>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</si>
  <si>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</si>
  <si>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</si>
  <si>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</si>
  <si>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</si>
  <si>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</si>
  <si>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</si>
  <si>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</si>
  <si>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</si>
  <si>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</si>
  <si>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</si>
  <si>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</si>
  <si>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</si>
  <si>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</si>
  <si>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</si>
  <si>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</si>
  <si>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</si>
  <si>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</si>
  <si>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</si>
  <si>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</si>
  <si>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</si>
  <si>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</si>
  <si>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</si>
  <si>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</si>
  <si>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</si>
  <si>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</si>
  <si>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</si>
  <si>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</si>
  <si>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</si>
  <si>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</si>
  <si>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</si>
  <si>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</si>
  <si>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</si>
  <si>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</si>
  <si>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</si>
  <si>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</si>
  <si>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</si>
  <si>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</si>
  <si>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</si>
  <si>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</si>
  <si>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</si>
  <si>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</si>
  <si>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</si>
  <si>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</si>
  <si>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</si>
  <si>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</si>
  <si>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</si>
  <si>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</si>
  <si>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</si>
  <si>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</si>
  <si>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</si>
  <si>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</si>
  <si>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</si>
  <si>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</si>
  <si>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</si>
  <si>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</si>
  <si>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</si>
  <si>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</si>
  <si>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</si>
  <si>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</si>
  <si>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</si>
  <si>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</si>
  <si>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</si>
  <si>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</si>
  <si>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</si>
  <si>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</si>
  <si>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</si>
  <si>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</si>
  <si>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</si>
  <si>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</si>
  <si>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</si>
  <si>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</si>
  <si>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</si>
  <si>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</si>
  <si>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</si>
  <si>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</si>
  <si>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</si>
  <si>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</si>
  <si>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</si>
  <si>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</si>
  <si>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</si>
  <si>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</si>
  <si>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</si>
  <si>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</si>
  <si>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</si>
  <si>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</si>
  <si>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</si>
  <si>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</si>
  <si>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</si>
  <si>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</si>
  <si>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</si>
  <si>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</si>
  <si>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</si>
  <si>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</si>
  <si>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</si>
  <si>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</si>
  <si>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</si>
  <si>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</si>
  <si>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</si>
  <si>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</si>
  <si>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</si>
  <si>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</si>
  <si>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</si>
  <si>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</si>
  <si>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</si>
  <si>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</si>
  <si>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</si>
  <si>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</si>
  <si>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</si>
  <si>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</si>
  <si>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</si>
  <si>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</si>
  <si>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</si>
  <si>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</si>
  <si>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</si>
  <si>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</si>
  <si>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</si>
  <si>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</si>
  <si>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</si>
  <si>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</si>
  <si>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</si>
  <si>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</si>
  <si>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</si>
  <si>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</si>
  <si>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</si>
  <si>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</si>
  <si>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</si>
  <si>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</si>
  <si>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</si>
  <si>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</si>
  <si>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</si>
  <si>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</si>
  <si>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</si>
  <si>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</si>
  <si>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</si>
  <si>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</si>
  <si>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</si>
  <si>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</si>
  <si>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</si>
  <si>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</si>
  <si>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</si>
  <si>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</si>
  <si>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</si>
  <si>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</si>
  <si>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</si>
  <si>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</si>
  <si>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</si>
  <si>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</si>
  <si>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</si>
  <si>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</si>
  <si>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</si>
  <si>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</si>
  <si>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</si>
  <si>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</si>
  <si>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</si>
  <si>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</si>
  <si>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</si>
  <si>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</si>
  <si>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</si>
  <si>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</si>
  <si>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</si>
  <si>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</si>
  <si>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</si>
  <si>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</si>
  <si>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</si>
  <si>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</si>
  <si>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</si>
  <si>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</si>
  <si>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</si>
  <si>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</si>
  <si>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</si>
  <si>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</si>
  <si>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</si>
  <si>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</si>
  <si>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</si>
  <si>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</si>
  <si>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</si>
  <si>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</si>
  <si>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</si>
  <si>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</si>
  <si>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</si>
  <si>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</si>
  <si>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</si>
  <si>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</si>
  <si>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</si>
  <si>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</si>
  <si>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</si>
  <si>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</si>
  <si>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</si>
  <si>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</si>
  <si>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</si>
  <si>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</si>
  <si>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</si>
  <si>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</si>
  <si>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</si>
  <si>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</si>
  <si>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</si>
  <si>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</si>
  <si>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</si>
  <si>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</si>
  <si>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</si>
  <si>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</si>
  <si>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</si>
  <si>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</si>
  <si>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</si>
  <si>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</si>
  <si>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</si>
  <si>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</si>
  <si>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</si>
  <si>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</si>
  <si>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</si>
  <si>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</si>
  <si>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</si>
  <si>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</si>
  <si>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</si>
  <si>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</si>
  <si>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</si>
  <si>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</si>
  <si>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</si>
  <si>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</si>
  <si>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</si>
  <si>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</si>
  <si>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</si>
  <si>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</si>
  <si>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</si>
  <si>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</si>
  <si>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</si>
  <si>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</si>
  <si>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</si>
  <si>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</si>
  <si>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</si>
  <si>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</si>
  <si>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</si>
  <si>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</si>
  <si>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</si>
  <si>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</si>
  <si>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</si>
  <si>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</si>
  <si>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</si>
  <si>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</si>
  <si>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</si>
  <si>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</si>
  <si>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</si>
  <si>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</si>
  <si>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</si>
  <si>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</si>
  <si>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</si>
  <si>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</si>
  <si>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</si>
  <si>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</si>
  <si>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</si>
  <si>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</si>
  <si>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</si>
  <si>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</si>
  <si>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</si>
  <si>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</si>
  <si>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</si>
  <si>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</si>
  <si>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</si>
  <si>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</si>
  <si>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</si>
  <si>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</si>
  <si>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</si>
  <si>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</si>
  <si>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</si>
  <si>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</si>
  <si>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</si>
  <si>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</si>
  <si>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</si>
  <si>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</si>
  <si>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IN11</t>
  </si>
  <si>
    <t>|CffFFC926奥里给Lo他|r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</si>
  <si>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</si>
  <si>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</si>
  <si>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</si>
  <si>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</si>
  <si>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</si>
  <si>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IN14</t>
  </si>
  <si>
    <t>|CffFFC926心跳时刻|r</t>
  </si>
  <si>
    <t>IN15</t>
  </si>
  <si>
    <t>|CffFFC926据守|r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</si>
  <si>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</si>
  <si>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</si>
  <si>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</si>
  <si>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</si>
  <si>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</si>
  <si>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</si>
  <si>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</si>
  <si>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</si>
  <si>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</si>
  <si>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</si>
  <si>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</si>
  <si>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</si>
  <si>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</si>
  <si>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</si>
  <si>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</si>
  <si>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</si>
  <si>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</si>
  <si>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</si>
  <si>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</si>
  <si>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</si>
  <si>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</si>
  <si>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</si>
  <si>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</si>
  <si>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</si>
  <si>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</si>
  <si>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</si>
  <si>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</si>
  <si>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</si>
  <si>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</si>
  <si>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</si>
  <si>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</si>
  <si>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</si>
  <si>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</si>
  <si>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</si>
  <si>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</si>
  <si>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</si>
  <si>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</si>
  <si>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</si>
  <si>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</si>
  <si>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</si>
  <si>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</si>
  <si>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</si>
  <si>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</si>
  <si>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</si>
  <si>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</si>
  <si>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</si>
  <si>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</si>
  <si>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</si>
  <si>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</si>
  <si>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</si>
  <si>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</si>
  <si>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</si>
  <si>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</si>
  <si>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</si>
  <si>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</si>
  <si>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</si>
  <si>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</si>
  <si>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</si>
  <si>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</si>
  <si>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</si>
  <si>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</si>
  <si>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</si>
  <si>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</si>
  <si>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</si>
  <si>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</si>
  <si>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</si>
  <si>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</si>
  <si>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</si>
  <si>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</si>
  <si>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</si>
  <si>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</si>
  <si>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</si>
  <si>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</si>
  <si>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</si>
  <si>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</si>
  <si>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</si>
  <si>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</si>
  <si>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</si>
  <si>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</si>
  <si>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</si>
  <si>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</si>
  <si>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</si>
  <si>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</si>
  <si>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</si>
  <si>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</si>
  <si>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</si>
  <si>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</si>
  <si>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</si>
  <si>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</si>
  <si>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</si>
  <si>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</si>
  <si>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</si>
  <si>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</si>
  <si>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</si>
  <si>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</si>
  <si>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</si>
  <si>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</si>
  <si>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</si>
  <si>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</si>
  <si>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</si>
  <si>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</si>
  <si>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</si>
  <si>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</si>
  <si>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</si>
  <si>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</si>
  <si>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</si>
  <si>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</si>
  <si>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</si>
  <si>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</si>
  <si>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</si>
  <si>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</si>
  <si>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</si>
  <si>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</si>
  <si>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</si>
  <si>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</si>
  <si>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</si>
  <si>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</si>
  <si>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</si>
  <si>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</si>
  <si>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</si>
  <si>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</si>
  <si>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</si>
  <si>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</si>
  <si>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</si>
  <si>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</si>
  <si>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</si>
  <si>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</si>
  <si>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</si>
  <si>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</si>
  <si>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</si>
  <si>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</si>
  <si>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</si>
  <si>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</si>
  <si>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</si>
  <si>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</si>
  <si>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</si>
  <si>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</si>
  <si>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</si>
  <si>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</si>
  <si>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</si>
  <si>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</si>
  <si>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</si>
  <si>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</si>
  <si>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</si>
  <si>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</si>
  <si>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</si>
  <si>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</si>
  <si>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</si>
  <si>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</si>
  <si>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</si>
  <si>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</si>
  <si>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</si>
  <si>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</si>
  <si>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</si>
  <si>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</si>
  <si>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</si>
  <si>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</si>
  <si>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</si>
  <si>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</si>
  <si>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</si>
  <si>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</si>
  <si>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</si>
  <si>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</si>
  <si>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</si>
  <si>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</si>
  <si>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</si>
  <si>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</si>
  <si>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</si>
  <si>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</si>
  <si>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</si>
  <si>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</si>
  <si>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</si>
  <si>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</si>
  <si>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</si>
  <si>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</si>
  <si>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</si>
  <si>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</si>
  <si>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</si>
  <si>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</si>
  <si>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</si>
  <si>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</si>
  <si>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</si>
  <si>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</si>
  <si>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</si>
  <si>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</si>
  <si>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</si>
  <si>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</si>
  <si>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</si>
  <si>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</si>
  <si>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</si>
  <si>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</si>
  <si>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</si>
  <si>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</si>
  <si>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</si>
  <si>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</si>
  <si>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</si>
  <si>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</si>
  <si>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</si>
  <si>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</si>
  <si>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</si>
  <si>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</si>
  <si>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</si>
  <si>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</si>
  <si>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</si>
  <si>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</si>
  <si>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</si>
  <si>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</si>
  <si>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</si>
  <si>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</si>
  <si>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</si>
  <si>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</si>
  <si>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</si>
  <si>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</si>
  <si>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</si>
  <si>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</si>
  <si>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</si>
  <si>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</si>
  <si>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</si>
  <si>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</si>
  <si>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</si>
  <si>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</si>
  <si>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</si>
  <si>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</si>
  <si>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</si>
  <si>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</si>
  <si>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</si>
  <si>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</si>
  <si>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</si>
  <si>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</si>
  <si>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</si>
  <si>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</si>
  <si>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</si>
  <si>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</si>
  <si>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</si>
  <si>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</si>
  <si>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</si>
  <si>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</si>
  <si>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</si>
  <si>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</si>
  <si>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</si>
  <si>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</si>
  <si>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</si>
  <si>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</si>
  <si>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</si>
  <si>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</si>
  <si>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</si>
  <si>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</si>
  <si>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</si>
  <si>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</si>
  <si>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</si>
  <si>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</si>
  <si>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</si>
  <si>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</si>
  <si>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</si>
  <si>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</si>
  <si>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</si>
  <si>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</si>
  <si>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</si>
  <si>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</si>
  <si>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</si>
  <si>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</si>
  <si>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</si>
  <si>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</si>
  <si>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</si>
  <si>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</si>
  <si>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</si>
  <si>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</si>
  <si>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</si>
  <si>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</si>
  <si>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</si>
  <si>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</si>
  <si>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</si>
  <si>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</si>
  <si>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</si>
  <si>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</si>
  <si>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</si>
  <si>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</si>
  <si>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</si>
  <si>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</si>
  <si>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</si>
  <si>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</si>
  <si>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</si>
  <si>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</si>
  <si>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</si>
  <si>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</si>
  <si>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</si>
  <si>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</si>
  <si>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</si>
  <si>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</si>
  <si>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</si>
  <si>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</si>
  <si>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</si>
  <si>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</si>
  <si>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</si>
  <si>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</si>
  <si>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</si>
  <si>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</si>
  <si>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</si>
  <si>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</si>
  <si>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</si>
  <si>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</si>
  <si>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</si>
  <si>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</si>
  <si>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</si>
  <si>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</si>
  <si>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</si>
  <si>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</si>
  <si>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</si>
  <si>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</si>
  <si>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</si>
  <si>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</si>
  <si>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</si>
  <si>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</si>
  <si>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</si>
  <si>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</si>
  <si>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</si>
  <si>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</si>
  <si>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</si>
  <si>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</si>
  <si>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</si>
  <si>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</si>
  <si>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</si>
  <si>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</si>
  <si>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</si>
  <si>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</si>
  <si>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</si>
  <si>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</si>
  <si>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</si>
  <si>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</si>
  <si>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</si>
  <si>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</si>
  <si>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</si>
  <si>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</si>
  <si>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</si>
  <si>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</si>
  <si>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</si>
  <si>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</si>
  <si>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</si>
  <si>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</si>
  <si>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</si>
  <si>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</si>
  <si>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</si>
  <si>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</si>
  <si>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</si>
  <si>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</si>
  <si>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</si>
  <si>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</si>
  <si>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</si>
  <si>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</si>
  <si>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</si>
  <si>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</si>
  <si>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</si>
  <si>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</si>
  <si>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</si>
  <si>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</si>
  <si>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</si>
  <si>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</si>
  <si>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</si>
  <si>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</si>
  <si>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</si>
  <si>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</si>
  <si>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</si>
  <si>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</si>
  <si>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</si>
  <si>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</si>
  <si>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</si>
  <si>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</si>
  <si>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</si>
  <si>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</si>
  <si>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</si>
  <si>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</si>
  <si>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</si>
  <si>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</si>
  <si>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</si>
  <si>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</si>
  <si>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</si>
  <si>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</si>
  <si>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</si>
  <si>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</si>
  <si>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</si>
  <si>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</si>
  <si>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</si>
  <si>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</si>
  <si>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</si>
  <si>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</si>
  <si>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</si>
  <si>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</si>
  <si>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</si>
  <si>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</si>
  <si>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</si>
  <si>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</si>
  <si>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</si>
  <si>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</si>
  <si>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</si>
  <si>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</si>
  <si>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</si>
  <si>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</si>
  <si>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</si>
  <si>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</si>
  <si>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</si>
  <si>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</si>
  <si>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</si>
  <si>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</si>
  <si>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</si>
  <si>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</si>
  <si>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</si>
  <si>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</si>
  <si>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</si>
  <si>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</si>
  <si>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</si>
  <si>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</si>
  <si>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</si>
  <si>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</si>
  <si>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</si>
  <si>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</si>
  <si>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</si>
  <si>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</si>
  <si>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</si>
  <si>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</si>
  <si>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</si>
  <si>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</si>
  <si>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</si>
  <si>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</si>
  <si>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</si>
  <si>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</si>
  <si>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</si>
  <si>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</si>
  <si>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</si>
  <si>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</si>
  <si>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</si>
  <si>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</si>
  <si>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</si>
  <si>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</si>
  <si>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</si>
  <si>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</si>
  <si>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</si>
  <si>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</si>
  <si>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</si>
  <si>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</si>
  <si>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</si>
  <si>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</si>
  <si>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</si>
  <si>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</si>
  <si>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t>|cff33ff00购买魔兽重制版可领取该礼包！|n|n|r奖励：|n招魂幡Lv3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</si>
  <si>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</si>
  <si>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</si>
  <si>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</si>
  <si>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1" type="noConversion"/>
  </si>
  <si>
    <t>积分兑换-永久</t>
    <phoneticPr fontId="31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</si>
  <si>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1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</si>
  <si>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</si>
  <si>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1" type="noConversion"/>
  </si>
  <si>
    <t>击杀|Cff00ff7f300个|r敌人后奖励：|n金币|Cffffc926+3000~6000|r|n|n|Cff00ff7f同时只能携带一个招魂幡|r</t>
  </si>
  <si>
    <t>击杀|Cff00ff7f1000|r个敌人后奖励：|n金币|Cffffc926+7000~12000|r|n经验|Cffffc926+1000|r|n|n|Cff00ff7f同时只能携带一个招魂幡|r</t>
  </si>
  <si>
    <t>金币加成|Cffffc926+5%|r|n|n击杀|Cff00ff7f1000个|r敌人后奖励：|n金币|Cffffc926+8000~13000|r|n经验|Cffffc926+2000|r|n|n|Cff00ff7f同时只能携带一个招魂幡|r</t>
    <phoneticPr fontId="31" type="noConversion"/>
  </si>
  <si>
    <t>金币加成|Cffffc926+10%|r|n|n击杀|Cff00ff7f1000个|r敌人后奖励：|n金币|Cffffc926+9000~14000|r|n经验|Cffffc926+4000|r|n|n|Cff00ff7f同时只能携带一个招魂幡|r</t>
    <phoneticPr fontId="31" type="noConversion"/>
  </si>
  <si>
    <t>金币加成|Cffffc926+20%|r|n|n击杀|Cff00ff7f1000个|r敌人后奖励：|n金币|Cffffc926+10000~15000|r|n经验|Cffffc926+7000|r|n|n|Cff00ff7f同时只能携带一个招魂幡|r</t>
    <phoneticPr fontId="31" type="noConversion"/>
  </si>
  <si>
    <t>金币加成|Cffffc926+30%|r|n|n击杀|Cff00ff7f1000个|r敌人后奖励：|n金币|Cffffc926+12000~17000|r|n经验|Cffffc926+10000|r|n|n|Cff00ff7f同时只能携带一个招魂幡|r</t>
    <phoneticPr fontId="31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</si>
  <si>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1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</si>
  <si>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1" type="noConversion"/>
  </si>
  <si>
    <r>
      <t>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秒|r内提高|Cffffc926100%|r攻击伤害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</si>
  <si>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|r秒内提高|Cffffc926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0%|r技能伤害</t>
    </r>
    <phoneticPr fontId="31" type="noConversion"/>
  </si>
  <si>
    <r>
      <t>使用后基地无敌|Cffffc926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|r秒。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</si>
  <si>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|r秒内减少|Cffffc92620%|r承受伤害</t>
    </r>
    <phoneticPr fontId="31" type="noConversion"/>
  </si>
  <si>
    <r>
      <t>点金一个|Cffffc926练功房福娃|r，获得|Cffffc926</t>
    </r>
    <r>
      <rPr>
        <sz val="11"/>
        <rFont val="等线"/>
        <family val="3"/>
        <charset val="134"/>
        <scheme val="minor"/>
      </rPr>
      <t>3</t>
    </r>
    <r>
      <rPr>
        <sz val="11"/>
        <rFont val="等线"/>
        <charset val="134"/>
        <scheme val="minor"/>
      </rPr>
      <t>00|r倍金币奖励</t>
    </r>
    <phoneticPr fontId="31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</si>
  <si>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  <phoneticPr fontId="31" type="noConversion"/>
  </si>
  <si>
    <r>
      <t>A</t>
    </r>
    <r>
      <rPr>
        <sz val="11"/>
        <color theme="1"/>
        <rFont val="等线"/>
        <family val="3"/>
        <charset val="134"/>
        <scheme val="minor"/>
      </rPr>
      <t>I02</t>
    </r>
    <phoneticPr fontId="31" type="noConversion"/>
  </si>
  <si>
    <r>
      <t>I</t>
    </r>
    <r>
      <rPr>
        <sz val="11"/>
        <rFont val="等线"/>
        <family val="3"/>
        <charset val="134"/>
        <scheme val="minor"/>
      </rPr>
      <t>B00</t>
    </r>
    <phoneticPr fontId="31" type="noConversion"/>
  </si>
  <si>
    <t>星耀福利</t>
    <phoneticPr fontId="31" type="noConversion"/>
  </si>
  <si>
    <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</si>
  <si>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r>
      <t>IB5</t>
    </r>
    <r>
      <rPr>
        <sz val="11"/>
        <rFont val="等线"/>
        <family val="3"/>
        <charset val="134"/>
      </rPr>
      <t>0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</si>
</sst>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23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0" borderId="0" xfId="0" applyFont="1"/>
    <xf numFmtId="0" fontId="32" fillId="0" borderId="0" xfId="6" applyFont="1"/>
    <xf numFmtId="0" fontId="33" fillId="9" borderId="0" xfId="5" applyFont="1" applyAlignment="1"/>
    <xf numFmtId="0" fontId="34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0" fillId="0" borderId="0" xfId="0" applyFont="1" applyAlignment="1"/>
    <xf numFmtId="0" fontId="15" fillId="0" borderId="0" xfId="0" applyFont="1" applyAlignment="1"/>
    <xf numFmtId="0" fontId="32" fillId="0" borderId="0" xfId="0" applyFont="1" applyAlignment="1">
      <alignment horizontal="left" vertical="center"/>
    </xf>
    <xf numFmtId="0" fontId="35" fillId="0" borderId="0" xfId="0" applyFont="1"/>
    <xf numFmtId="0" fontId="34" fillId="15" borderId="0" xfId="0" applyFont="1" applyFill="1"/>
    <xf numFmtId="0" fontId="36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34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4" fillId="0" borderId="0" xfId="0" applyFont="1" applyAlignment="1">
      <alignment horizontal="center" vertical="center"/>
    </xf>
    <xf numFmtId="0" fontId="37" fillId="0" borderId="0" xfId="0" applyFont="1"/>
    <xf numFmtId="0" fontId="38" fillId="0" borderId="0" xfId="0" applyFont="1" applyAlignment="1">
      <alignment horizontal="center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AH93" activePane="bottomRight" state="frozen"/>
      <selection pane="topRight"/>
      <selection pane="bottomLeft"/>
      <selection pane="bottomRight" activeCell="E113" sqref="E113:E11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5" customWidth="1"/>
    <col min="10" max="10" width="18.625" customWidth="1"/>
    <col min="11" max="11" width="41" customWidth="1"/>
    <col min="12" max="12" width="9" style="10" customWidth="1"/>
    <col min="13" max="13" width="47.375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5"/>
    <col min="41" max="16384" width="9" style="10"/>
  </cols>
  <sheetData>
    <row r="1" spans="1:42" s="135" customFormat="1">
      <c r="A1" s="139"/>
      <c r="B1" s="135" t="s">
        <v>0</v>
      </c>
      <c r="C1" s="135" t="s">
        <v>1</v>
      </c>
      <c r="D1" s="135" t="s">
        <v>2</v>
      </c>
      <c r="E1" s="161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pans="1:42" s="136" customFormat="1" ht="12.75" customHeight="1">
      <c r="A2" s="140">
        <f>COUNTA(B:B)+1</f>
        <v>279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1" t="s">
        <v>83</v>
      </c>
      <c r="O3" s="162" t="s">
        <v>84</v>
      </c>
      <c r="P3" s="27">
        <v>0</v>
      </c>
      <c r="Q3" s="27">
        <v>0</v>
      </c>
      <c r="R3" s="161" t="s">
        <v>83</v>
      </c>
      <c r="S3" s="161" t="s">
        <v>83</v>
      </c>
      <c r="T3" s="161" t="s">
        <v>83</v>
      </c>
      <c r="U3" s="161" t="s">
        <v>83</v>
      </c>
      <c r="V3" s="27">
        <v>1</v>
      </c>
      <c r="W3" s="27" t="s">
        <v>85</v>
      </c>
      <c r="X3" s="27">
        <v>0</v>
      </c>
      <c r="Y3" s="16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1" t="s">
        <v>83</v>
      </c>
      <c r="AF3" s="161" t="s">
        <v>83</v>
      </c>
      <c r="AG3" s="161" t="s">
        <v>83</v>
      </c>
      <c r="AH3" s="161" t="s">
        <v>83</v>
      </c>
      <c r="AI3" s="27"/>
      <c r="AJ3" s="27"/>
      <c r="AK3" s="27">
        <v>0</v>
      </c>
      <c r="AL3" s="27">
        <v>0</v>
      </c>
      <c r="AM3" s="161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1" t="s">
        <v>83</v>
      </c>
      <c r="O4" s="162" t="s">
        <v>84</v>
      </c>
      <c r="P4" s="27">
        <v>0</v>
      </c>
      <c r="Q4" s="27">
        <v>0</v>
      </c>
      <c r="R4" s="161" t="s">
        <v>83</v>
      </c>
      <c r="S4" s="161" t="s">
        <v>83</v>
      </c>
      <c r="T4" s="161" t="s">
        <v>83</v>
      </c>
      <c r="U4" s="161" t="s">
        <v>83</v>
      </c>
      <c r="V4" s="27">
        <v>1</v>
      </c>
      <c r="W4" s="27" t="s">
        <v>85</v>
      </c>
      <c r="X4" s="27">
        <v>0</v>
      </c>
      <c r="Y4" s="16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1" t="s">
        <v>83</v>
      </c>
      <c r="AF4" s="161" t="s">
        <v>83</v>
      </c>
      <c r="AG4" s="161" t="s">
        <v>83</v>
      </c>
      <c r="AH4" s="161" t="s">
        <v>83</v>
      </c>
      <c r="AI4" s="27"/>
      <c r="AJ4" s="27"/>
      <c r="AK4" s="27">
        <v>0</v>
      </c>
      <c r="AL4" s="27">
        <v>0</v>
      </c>
      <c r="AM4" s="161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1" t="s">
        <v>83</v>
      </c>
      <c r="O5" s="162" t="s">
        <v>84</v>
      </c>
      <c r="P5" s="27">
        <v>0</v>
      </c>
      <c r="Q5" s="27">
        <v>0</v>
      </c>
      <c r="R5" s="161" t="s">
        <v>83</v>
      </c>
      <c r="S5" s="161" t="s">
        <v>83</v>
      </c>
      <c r="T5" s="161" t="s">
        <v>83</v>
      </c>
      <c r="U5" s="161" t="s">
        <v>83</v>
      </c>
      <c r="V5" s="27">
        <v>1</v>
      </c>
      <c r="W5" s="27" t="s">
        <v>85</v>
      </c>
      <c r="X5" s="27">
        <v>0</v>
      </c>
      <c r="Y5" s="16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1" t="s">
        <v>83</v>
      </c>
      <c r="AF5" s="161" t="s">
        <v>83</v>
      </c>
      <c r="AG5" s="161" t="s">
        <v>83</v>
      </c>
      <c r="AH5" s="161" t="s">
        <v>83</v>
      </c>
      <c r="AI5" s="27"/>
      <c r="AJ5" s="27"/>
      <c r="AK5" s="27">
        <v>0</v>
      </c>
      <c r="AL5" s="27">
        <v>0</v>
      </c>
      <c r="AM5" s="161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1" t="s">
        <v>83</v>
      </c>
      <c r="O6" s="162" t="s">
        <v>84</v>
      </c>
      <c r="P6" s="27">
        <v>0</v>
      </c>
      <c r="Q6" s="27">
        <v>0</v>
      </c>
      <c r="R6" s="161" t="s">
        <v>83</v>
      </c>
      <c r="S6" s="161" t="s">
        <v>83</v>
      </c>
      <c r="T6" s="161" t="s">
        <v>83</v>
      </c>
      <c r="U6" s="161" t="s">
        <v>83</v>
      </c>
      <c r="V6" s="27">
        <v>1</v>
      </c>
      <c r="W6" s="27" t="s">
        <v>85</v>
      </c>
      <c r="X6" s="27">
        <v>0</v>
      </c>
      <c r="Y6" s="16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1" t="s">
        <v>83</v>
      </c>
      <c r="AF6" s="161" t="s">
        <v>83</v>
      </c>
      <c r="AG6" s="161" t="s">
        <v>83</v>
      </c>
      <c r="AH6" s="161" t="s">
        <v>83</v>
      </c>
      <c r="AI6" s="27"/>
      <c r="AJ6" s="27"/>
      <c r="AK6" s="27">
        <v>0</v>
      </c>
      <c r="AL6" s="27">
        <v>0</v>
      </c>
      <c r="AM6" s="161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|Cffbbbbbb属性：|r|n攻击+5000|n|n攻击|Cffffc92610%|r概率附加|Cffffc926业力*400%|r攻击伤害|n|n|Cff00ff7f点击消耗2500金币进行晋阶挑战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1" t="s">
        <v>83</v>
      </c>
      <c r="O7" s="162" t="s">
        <v>84</v>
      </c>
      <c r="P7" s="27">
        <v>0</v>
      </c>
      <c r="Q7" s="27">
        <v>0</v>
      </c>
      <c r="R7" s="161" t="s">
        <v>83</v>
      </c>
      <c r="S7" s="161" t="s">
        <v>83</v>
      </c>
      <c r="T7" s="161" t="s">
        <v>83</v>
      </c>
      <c r="U7" s="161" t="s">
        <v>83</v>
      </c>
      <c r="V7" s="27">
        <v>1</v>
      </c>
      <c r="W7" s="27" t="s">
        <v>85</v>
      </c>
      <c r="X7" s="27">
        <v>0</v>
      </c>
      <c r="Y7" s="16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1" t="s">
        <v>83</v>
      </c>
      <c r="AF7" s="161" t="s">
        <v>83</v>
      </c>
      <c r="AG7" s="161" t="s">
        <v>83</v>
      </c>
      <c r="AH7" s="161" t="s">
        <v>83</v>
      </c>
      <c r="AI7" s="27"/>
      <c r="AJ7" s="27"/>
      <c r="AK7" s="27">
        <v>0</v>
      </c>
      <c r="AL7" s="27">
        <v>0</v>
      </c>
      <c r="AM7" s="161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1" t="s">
        <v>83</v>
      </c>
      <c r="O8" s="162" t="s">
        <v>84</v>
      </c>
      <c r="P8" s="27">
        <v>0</v>
      </c>
      <c r="Q8" s="27">
        <v>0</v>
      </c>
      <c r="R8" s="161" t="s">
        <v>83</v>
      </c>
      <c r="S8" s="161" t="s">
        <v>83</v>
      </c>
      <c r="T8" s="161" t="s">
        <v>83</v>
      </c>
      <c r="U8" s="161" t="s">
        <v>83</v>
      </c>
      <c r="V8" s="27">
        <v>1</v>
      </c>
      <c r="W8" s="27" t="s">
        <v>85</v>
      </c>
      <c r="X8" s="27">
        <v>0</v>
      </c>
      <c r="Y8" s="16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1" t="s">
        <v>83</v>
      </c>
      <c r="AF8" s="161" t="s">
        <v>83</v>
      </c>
      <c r="AG8" s="161" t="s">
        <v>83</v>
      </c>
      <c r="AH8" s="161" t="s">
        <v>83</v>
      </c>
      <c r="AI8" s="27"/>
      <c r="AJ8" s="27"/>
      <c r="AK8" s="27">
        <v>0</v>
      </c>
      <c r="AL8" s="27">
        <v>0</v>
      </c>
      <c r="AM8" s="161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1" t="s">
        <v>83</v>
      </c>
      <c r="O9" s="162" t="s">
        <v>84</v>
      </c>
      <c r="P9" s="27">
        <v>0</v>
      </c>
      <c r="Q9" s="27">
        <v>0</v>
      </c>
      <c r="R9" s="161" t="s">
        <v>83</v>
      </c>
      <c r="S9" s="161" t="s">
        <v>83</v>
      </c>
      <c r="T9" s="161" t="s">
        <v>83</v>
      </c>
      <c r="U9" s="161" t="s">
        <v>83</v>
      </c>
      <c r="V9" s="27">
        <v>1</v>
      </c>
      <c r="W9" s="27" t="s">
        <v>85</v>
      </c>
      <c r="X9" s="27">
        <v>0</v>
      </c>
      <c r="Y9" s="16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1" t="s">
        <v>83</v>
      </c>
      <c r="AF9" s="161" t="s">
        <v>83</v>
      </c>
      <c r="AG9" s="161" t="s">
        <v>83</v>
      </c>
      <c r="AH9" s="161" t="s">
        <v>83</v>
      </c>
      <c r="AI9" s="27"/>
      <c r="AJ9" s="27"/>
      <c r="AK9" s="27">
        <v>0</v>
      </c>
      <c r="AL9" s="27">
        <v>0</v>
      </c>
      <c r="AM9" s="161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1" t="s">
        <v>83</v>
      </c>
      <c r="O10" s="162" t="s">
        <v>84</v>
      </c>
      <c r="P10" s="27">
        <v>0</v>
      </c>
      <c r="Q10" s="27">
        <v>0</v>
      </c>
      <c r="R10" s="161" t="s">
        <v>83</v>
      </c>
      <c r="S10" s="161" t="s">
        <v>83</v>
      </c>
      <c r="T10" s="161" t="s">
        <v>83</v>
      </c>
      <c r="U10" s="161" t="s">
        <v>83</v>
      </c>
      <c r="V10" s="27">
        <v>1</v>
      </c>
      <c r="W10" s="27" t="s">
        <v>85</v>
      </c>
      <c r="X10" s="27">
        <v>0</v>
      </c>
      <c r="Y10" s="16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1" t="s">
        <v>83</v>
      </c>
      <c r="AF10" s="161" t="s">
        <v>83</v>
      </c>
      <c r="AG10" s="161" t="s">
        <v>83</v>
      </c>
      <c r="AH10" s="161" t="s">
        <v>83</v>
      </c>
      <c r="AI10" s="27"/>
      <c r="AJ10" s="27"/>
      <c r="AK10" s="27">
        <v>0</v>
      </c>
      <c r="AL10" s="27">
        <v>0</v>
      </c>
      <c r="AM10" s="161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1" t="s">
        <v>83</v>
      </c>
      <c r="O11" s="162" t="s">
        <v>84</v>
      </c>
      <c r="P11" s="27">
        <v>0</v>
      </c>
      <c r="Q11" s="27">
        <v>0</v>
      </c>
      <c r="R11" s="161" t="s">
        <v>83</v>
      </c>
      <c r="S11" s="161" t="s">
        <v>83</v>
      </c>
      <c r="T11" s="161" t="s">
        <v>83</v>
      </c>
      <c r="U11" s="161" t="s">
        <v>83</v>
      </c>
      <c r="V11" s="27">
        <v>1</v>
      </c>
      <c r="W11" s="27" t="s">
        <v>85</v>
      </c>
      <c r="X11" s="27">
        <v>0</v>
      </c>
      <c r="Y11" s="16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1" t="s">
        <v>83</v>
      </c>
      <c r="AF11" s="161" t="s">
        <v>83</v>
      </c>
      <c r="AG11" s="161" t="s">
        <v>83</v>
      </c>
      <c r="AH11" s="161" t="s">
        <v>83</v>
      </c>
      <c r="AI11" s="27"/>
      <c r="AJ11" s="27"/>
      <c r="AK11" s="27">
        <v>0</v>
      </c>
      <c r="AL11" s="27">
        <v>0</v>
      </c>
      <c r="AM11" s="161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1" t="s">
        <v>83</v>
      </c>
      <c r="O12" s="162" t="s">
        <v>84</v>
      </c>
      <c r="P12" s="27">
        <v>0</v>
      </c>
      <c r="Q12" s="27">
        <v>0</v>
      </c>
      <c r="R12" s="161" t="s">
        <v>83</v>
      </c>
      <c r="S12" s="161" t="s">
        <v>83</v>
      </c>
      <c r="T12" s="161" t="s">
        <v>83</v>
      </c>
      <c r="U12" s="161" t="s">
        <v>83</v>
      </c>
      <c r="V12" s="27">
        <v>1</v>
      </c>
      <c r="W12" s="27" t="s">
        <v>85</v>
      </c>
      <c r="X12" s="27">
        <v>0</v>
      </c>
      <c r="Y12" s="16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1" t="s">
        <v>83</v>
      </c>
      <c r="AF12" s="161" t="s">
        <v>83</v>
      </c>
      <c r="AG12" s="161" t="s">
        <v>83</v>
      </c>
      <c r="AH12" s="161" t="s">
        <v>83</v>
      </c>
      <c r="AI12" s="27"/>
      <c r="AJ12" s="27"/>
      <c r="AK12" s="27">
        <v>0</v>
      </c>
      <c r="AL12" s="27">
        <v>0</v>
      </c>
      <c r="AM12" s="161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1" t="s">
        <v>83</v>
      </c>
      <c r="O13" s="162" t="s">
        <v>84</v>
      </c>
      <c r="P13" s="27">
        <v>0</v>
      </c>
      <c r="Q13" s="27">
        <v>0</v>
      </c>
      <c r="R13" s="161" t="s">
        <v>83</v>
      </c>
      <c r="S13" s="161" t="s">
        <v>83</v>
      </c>
      <c r="T13" s="161" t="s">
        <v>83</v>
      </c>
      <c r="U13" s="161" t="s">
        <v>83</v>
      </c>
      <c r="V13" s="27">
        <v>1</v>
      </c>
      <c r="W13" s="27" t="s">
        <v>85</v>
      </c>
      <c r="X13" s="27">
        <v>0</v>
      </c>
      <c r="Y13" s="16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1" t="s">
        <v>83</v>
      </c>
      <c r="AF13" s="161" t="s">
        <v>83</v>
      </c>
      <c r="AG13" s="161" t="s">
        <v>83</v>
      </c>
      <c r="AH13" s="161" t="s">
        <v>83</v>
      </c>
      <c r="AI13" s="27"/>
      <c r="AJ13" s="27"/>
      <c r="AK13" s="27">
        <v>0</v>
      </c>
      <c r="AL13" s="27">
        <v>0</v>
      </c>
      <c r="AM13" s="161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1" t="s">
        <v>83</v>
      </c>
      <c r="O14" s="162" t="s">
        <v>84</v>
      </c>
      <c r="P14" s="27">
        <v>0</v>
      </c>
      <c r="Q14" s="27">
        <v>0</v>
      </c>
      <c r="R14" s="161" t="s">
        <v>83</v>
      </c>
      <c r="S14" s="161" t="s">
        <v>83</v>
      </c>
      <c r="T14" s="161" t="s">
        <v>83</v>
      </c>
      <c r="U14" s="161" t="s">
        <v>83</v>
      </c>
      <c r="V14" s="27">
        <v>1</v>
      </c>
      <c r="W14" s="27" t="s">
        <v>85</v>
      </c>
      <c r="X14" s="27">
        <v>0</v>
      </c>
      <c r="Y14" s="16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1" t="s">
        <v>83</v>
      </c>
      <c r="AF14" s="161" t="s">
        <v>83</v>
      </c>
      <c r="AG14" s="161" t="s">
        <v>83</v>
      </c>
      <c r="AH14" s="161" t="s">
        <v>83</v>
      </c>
      <c r="AI14" s="27"/>
      <c r="AJ14" s="27"/>
      <c r="AK14" s="27">
        <v>0</v>
      </c>
      <c r="AL14" s="27">
        <v>0</v>
      </c>
      <c r="AM14" s="161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1" t="s">
        <v>83</v>
      </c>
      <c r="O15" s="162" t="s">
        <v>84</v>
      </c>
      <c r="P15" s="27">
        <v>0</v>
      </c>
      <c r="Q15" s="27">
        <v>0</v>
      </c>
      <c r="R15" s="161" t="s">
        <v>83</v>
      </c>
      <c r="S15" s="161" t="s">
        <v>83</v>
      </c>
      <c r="T15" s="161" t="s">
        <v>83</v>
      </c>
      <c r="U15" s="161" t="s">
        <v>83</v>
      </c>
      <c r="V15" s="27">
        <v>1</v>
      </c>
      <c r="W15" s="27" t="s">
        <v>85</v>
      </c>
      <c r="X15" s="27">
        <v>0</v>
      </c>
      <c r="Y15" s="16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1" t="s">
        <v>83</v>
      </c>
      <c r="AF15" s="161" t="s">
        <v>83</v>
      </c>
      <c r="AG15" s="161" t="s">
        <v>83</v>
      </c>
      <c r="AH15" s="161" t="s">
        <v>83</v>
      </c>
      <c r="AI15" s="27"/>
      <c r="AJ15" s="27"/>
      <c r="AK15" s="27">
        <v>0</v>
      </c>
      <c r="AL15" s="27">
        <v>0</v>
      </c>
      <c r="AM15" s="161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1" t="s">
        <v>83</v>
      </c>
      <c r="O16" s="162" t="s">
        <v>84</v>
      </c>
      <c r="P16" s="27">
        <v>0</v>
      </c>
      <c r="Q16" s="27">
        <v>0</v>
      </c>
      <c r="R16" s="161" t="s">
        <v>83</v>
      </c>
      <c r="S16" s="161" t="s">
        <v>83</v>
      </c>
      <c r="T16" s="161" t="s">
        <v>83</v>
      </c>
      <c r="U16" s="161" t="s">
        <v>83</v>
      </c>
      <c r="V16" s="27">
        <v>1</v>
      </c>
      <c r="W16" s="27" t="s">
        <v>85</v>
      </c>
      <c r="X16" s="27">
        <v>0</v>
      </c>
      <c r="Y16" s="16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1" t="s">
        <v>83</v>
      </c>
      <c r="AF16" s="161" t="s">
        <v>83</v>
      </c>
      <c r="AG16" s="161" t="s">
        <v>83</v>
      </c>
      <c r="AH16" s="161" t="s">
        <v>83</v>
      </c>
      <c r="AI16" s="27"/>
      <c r="AJ16" s="27"/>
      <c r="AK16" s="27">
        <v>0</v>
      </c>
      <c r="AL16" s="27">
        <v>0</v>
      </c>
      <c r="AM16" s="161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1" t="s">
        <v>83</v>
      </c>
      <c r="O17" s="162" t="s">
        <v>84</v>
      </c>
      <c r="P17" s="27">
        <v>0</v>
      </c>
      <c r="Q17" s="27">
        <v>0</v>
      </c>
      <c r="R17" s="161" t="s">
        <v>83</v>
      </c>
      <c r="S17" s="161" t="s">
        <v>83</v>
      </c>
      <c r="T17" s="161" t="s">
        <v>83</v>
      </c>
      <c r="U17" s="161" t="s">
        <v>83</v>
      </c>
      <c r="V17" s="27">
        <v>1</v>
      </c>
      <c r="W17" s="27" t="s">
        <v>85</v>
      </c>
      <c r="X17" s="27">
        <v>0</v>
      </c>
      <c r="Y17" s="16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1" t="s">
        <v>83</v>
      </c>
      <c r="AF17" s="161" t="s">
        <v>83</v>
      </c>
      <c r="AG17" s="161" t="s">
        <v>83</v>
      </c>
      <c r="AH17" s="161" t="s">
        <v>83</v>
      </c>
      <c r="AI17" s="27"/>
      <c r="AJ17" s="27"/>
      <c r="AK17" s="27">
        <v>0</v>
      </c>
      <c r="AL17" s="27">
        <v>0</v>
      </c>
      <c r="AM17" s="161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1" t="s">
        <v>83</v>
      </c>
      <c r="O18" s="162" t="s">
        <v>84</v>
      </c>
      <c r="P18" s="27">
        <v>0</v>
      </c>
      <c r="Q18" s="27">
        <v>0</v>
      </c>
      <c r="R18" s="161" t="s">
        <v>83</v>
      </c>
      <c r="S18" s="161" t="s">
        <v>83</v>
      </c>
      <c r="T18" s="161" t="s">
        <v>83</v>
      </c>
      <c r="U18" s="161" t="s">
        <v>83</v>
      </c>
      <c r="V18" s="27">
        <v>1</v>
      </c>
      <c r="W18" s="27" t="s">
        <v>85</v>
      </c>
      <c r="X18" s="27">
        <v>0</v>
      </c>
      <c r="Y18" s="16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1" t="s">
        <v>83</v>
      </c>
      <c r="AF18" s="161" t="s">
        <v>83</v>
      </c>
      <c r="AG18" s="161" t="s">
        <v>83</v>
      </c>
      <c r="AH18" s="161" t="s">
        <v>83</v>
      </c>
      <c r="AI18" s="27"/>
      <c r="AJ18" s="27"/>
      <c r="AK18" s="27">
        <v>0</v>
      </c>
      <c r="AL18" s="27">
        <v>0</v>
      </c>
      <c r="AM18" s="161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1" t="s">
        <v>83</v>
      </c>
      <c r="O19" s="162" t="s">
        <v>84</v>
      </c>
      <c r="P19" s="27">
        <v>0</v>
      </c>
      <c r="Q19" s="27">
        <v>0</v>
      </c>
      <c r="R19" s="161" t="s">
        <v>83</v>
      </c>
      <c r="S19" s="161" t="s">
        <v>83</v>
      </c>
      <c r="T19" s="161" t="s">
        <v>83</v>
      </c>
      <c r="U19" s="161" t="s">
        <v>83</v>
      </c>
      <c r="V19" s="27">
        <v>1</v>
      </c>
      <c r="W19" s="27" t="s">
        <v>85</v>
      </c>
      <c r="X19" s="27">
        <v>0</v>
      </c>
      <c r="Y19" s="16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1" t="s">
        <v>83</v>
      </c>
      <c r="AF19" s="161" t="s">
        <v>83</v>
      </c>
      <c r="AG19" s="161" t="s">
        <v>83</v>
      </c>
      <c r="AH19" s="161" t="s">
        <v>83</v>
      </c>
      <c r="AI19" s="27"/>
      <c r="AJ19" s="27"/>
      <c r="AK19" s="27">
        <v>0</v>
      </c>
      <c r="AL19" s="27">
        <v>0</v>
      </c>
      <c r="AM19" s="161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1" t="s">
        <v>83</v>
      </c>
      <c r="O20" s="162" t="s">
        <v>84</v>
      </c>
      <c r="P20" s="27">
        <v>0</v>
      </c>
      <c r="Q20" s="27">
        <v>0</v>
      </c>
      <c r="R20" s="161" t="s">
        <v>83</v>
      </c>
      <c r="S20" s="161" t="s">
        <v>83</v>
      </c>
      <c r="T20" s="161" t="s">
        <v>83</v>
      </c>
      <c r="U20" s="161" t="s">
        <v>83</v>
      </c>
      <c r="V20" s="27">
        <v>1</v>
      </c>
      <c r="W20" s="27" t="s">
        <v>85</v>
      </c>
      <c r="X20" s="27">
        <v>0</v>
      </c>
      <c r="Y20" s="16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1" t="s">
        <v>83</v>
      </c>
      <c r="AF20" s="161" t="s">
        <v>83</v>
      </c>
      <c r="AG20" s="161" t="s">
        <v>83</v>
      </c>
      <c r="AH20" s="161" t="s">
        <v>83</v>
      </c>
      <c r="AI20" s="27"/>
      <c r="AJ20" s="27"/>
      <c r="AK20" s="27">
        <v>0</v>
      </c>
      <c r="AL20" s="27">
        <v>0</v>
      </c>
      <c r="AM20" s="161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1" t="s">
        <v>83</v>
      </c>
      <c r="O21" s="162" t="s">
        <v>84</v>
      </c>
      <c r="P21" s="27">
        <v>0</v>
      </c>
      <c r="Q21" s="27">
        <v>0</v>
      </c>
      <c r="R21" s="161" t="s">
        <v>83</v>
      </c>
      <c r="S21" s="161" t="s">
        <v>83</v>
      </c>
      <c r="T21" s="161" t="s">
        <v>83</v>
      </c>
      <c r="U21" s="161" t="s">
        <v>83</v>
      </c>
      <c r="V21" s="27">
        <v>1</v>
      </c>
      <c r="W21" s="27" t="s">
        <v>85</v>
      </c>
      <c r="X21" s="27">
        <v>0</v>
      </c>
      <c r="Y21" s="16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1" t="s">
        <v>83</v>
      </c>
      <c r="AF21" s="161" t="s">
        <v>83</v>
      </c>
      <c r="AG21" s="161" t="s">
        <v>83</v>
      </c>
      <c r="AH21" s="161" t="s">
        <v>83</v>
      </c>
      <c r="AI21" s="27"/>
      <c r="AJ21" s="27"/>
      <c r="AK21" s="27">
        <v>0</v>
      </c>
      <c r="AL21" s="27">
        <v>0</v>
      </c>
      <c r="AM21" s="161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1" t="str">
        <f t="shared" si="6"/>
        <v>|CffFFC926[武器]轩辕剑lv5|r</v>
      </c>
      <c r="K22" s="141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2" t="str">
        <f>VLOOKUP(LEFT(RIGHT(B22,5),4),物品!B:CU,20,FALSE)</f>
        <v>ReplaceableTextures\\CommandButtons\\BTNZ04.blp</v>
      </c>
      <c r="N22" s="161" t="s">
        <v>83</v>
      </c>
      <c r="O22" s="162" t="s">
        <v>84</v>
      </c>
      <c r="P22" s="27">
        <v>0</v>
      </c>
      <c r="Q22" s="27">
        <v>0</v>
      </c>
      <c r="R22" s="161" t="s">
        <v>83</v>
      </c>
      <c r="S22" s="161" t="s">
        <v>83</v>
      </c>
      <c r="T22" s="161" t="s">
        <v>83</v>
      </c>
      <c r="U22" s="161" t="s">
        <v>83</v>
      </c>
      <c r="V22" s="27">
        <v>1</v>
      </c>
      <c r="W22" s="27" t="s">
        <v>85</v>
      </c>
      <c r="X22" s="27">
        <v>0</v>
      </c>
      <c r="Y22" s="16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1" t="s">
        <v>83</v>
      </c>
      <c r="AF22" s="161" t="s">
        <v>83</v>
      </c>
      <c r="AG22" s="161" t="s">
        <v>83</v>
      </c>
      <c r="AH22" s="161" t="s">
        <v>83</v>
      </c>
      <c r="AI22" s="27"/>
      <c r="AJ22" s="27"/>
      <c r="AK22" s="27">
        <v>0</v>
      </c>
      <c r="AL22" s="27">
        <v>0</v>
      </c>
      <c r="AM22" s="161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2" t="str">
        <f>VLOOKUP(LEFT(RIGHT(B23,5),4),物品!B:CU,20,FALSE)</f>
        <v>ReplaceableTextures\\CommandButtons\\BTNZ05.blp</v>
      </c>
      <c r="N23" s="161" t="s">
        <v>83</v>
      </c>
      <c r="O23" s="162" t="s">
        <v>84</v>
      </c>
      <c r="P23" s="27">
        <v>0</v>
      </c>
      <c r="Q23" s="27">
        <v>0</v>
      </c>
      <c r="R23" s="161" t="s">
        <v>83</v>
      </c>
      <c r="S23" s="161" t="s">
        <v>83</v>
      </c>
      <c r="T23" s="161" t="s">
        <v>83</v>
      </c>
      <c r="U23" s="161" t="s">
        <v>83</v>
      </c>
      <c r="V23" s="27">
        <v>1</v>
      </c>
      <c r="W23" s="27" t="s">
        <v>85</v>
      </c>
      <c r="X23" s="27">
        <v>0</v>
      </c>
      <c r="Y23" s="16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1" t="s">
        <v>83</v>
      </c>
      <c r="AF23" s="161" t="s">
        <v>83</v>
      </c>
      <c r="AG23" s="161" t="s">
        <v>83</v>
      </c>
      <c r="AH23" s="161" t="s">
        <v>83</v>
      </c>
      <c r="AI23" s="27"/>
      <c r="AJ23" s="27"/>
      <c r="AK23" s="27">
        <v>0</v>
      </c>
      <c r="AL23" s="27">
        <v>0</v>
      </c>
      <c r="AM23" s="161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2" t="str">
        <f>VLOOKUP(LEFT(RIGHT(B24,5),4),物品!B:CU,20,FALSE)</f>
        <v>ReplaceableTextures\\CommandButtons\\BTNZ05.blp</v>
      </c>
      <c r="N24" s="161" t="s">
        <v>83</v>
      </c>
      <c r="O24" s="162" t="s">
        <v>84</v>
      </c>
      <c r="P24" s="27">
        <v>0</v>
      </c>
      <c r="Q24" s="27">
        <v>0</v>
      </c>
      <c r="R24" s="161" t="s">
        <v>83</v>
      </c>
      <c r="S24" s="161" t="s">
        <v>83</v>
      </c>
      <c r="T24" s="161" t="s">
        <v>83</v>
      </c>
      <c r="U24" s="161" t="s">
        <v>83</v>
      </c>
      <c r="V24" s="27">
        <v>1</v>
      </c>
      <c r="W24" s="27" t="s">
        <v>85</v>
      </c>
      <c r="X24" s="27">
        <v>0</v>
      </c>
      <c r="Y24" s="16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1" t="s">
        <v>83</v>
      </c>
      <c r="AF24" s="161" t="s">
        <v>83</v>
      </c>
      <c r="AG24" s="161" t="s">
        <v>83</v>
      </c>
      <c r="AH24" s="161" t="s">
        <v>83</v>
      </c>
      <c r="AI24" s="27"/>
      <c r="AJ24" s="27"/>
      <c r="AK24" s="27">
        <v>0</v>
      </c>
      <c r="AL24" s="27">
        <v>0</v>
      </c>
      <c r="AM24" s="161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2" t="str">
        <f>VLOOKUP(LEFT(RIGHT(B25,5),4),物品!B:CU,20,FALSE)</f>
        <v>ReplaceableTextures\\CommandButtons\\BTNZ05.blp</v>
      </c>
      <c r="N25" s="161" t="s">
        <v>83</v>
      </c>
      <c r="O25" s="162" t="s">
        <v>84</v>
      </c>
      <c r="P25" s="27">
        <v>0</v>
      </c>
      <c r="Q25" s="27">
        <v>0</v>
      </c>
      <c r="R25" s="161" t="s">
        <v>83</v>
      </c>
      <c r="S25" s="161" t="s">
        <v>83</v>
      </c>
      <c r="T25" s="161" t="s">
        <v>83</v>
      </c>
      <c r="U25" s="161" t="s">
        <v>83</v>
      </c>
      <c r="V25" s="27">
        <v>1</v>
      </c>
      <c r="W25" s="27" t="s">
        <v>85</v>
      </c>
      <c r="X25" s="27">
        <v>0</v>
      </c>
      <c r="Y25" s="16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1" t="s">
        <v>83</v>
      </c>
      <c r="AF25" s="161" t="s">
        <v>83</v>
      </c>
      <c r="AG25" s="161" t="s">
        <v>83</v>
      </c>
      <c r="AH25" s="161" t="s">
        <v>83</v>
      </c>
      <c r="AI25" s="27"/>
      <c r="AJ25" s="27"/>
      <c r="AK25" s="27">
        <v>0</v>
      </c>
      <c r="AL25" s="27">
        <v>0</v>
      </c>
      <c r="AM25" s="161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2" t="str">
        <f>VLOOKUP(LEFT(RIGHT(B26,5),4),物品!B:CU,20,FALSE)</f>
        <v>ReplaceableTextures\\CommandButtons\\BTNZ05.blp</v>
      </c>
      <c r="N26" s="161" t="s">
        <v>83</v>
      </c>
      <c r="O26" s="162" t="s">
        <v>84</v>
      </c>
      <c r="P26" s="27">
        <v>0</v>
      </c>
      <c r="Q26" s="27">
        <v>0</v>
      </c>
      <c r="R26" s="161" t="s">
        <v>83</v>
      </c>
      <c r="S26" s="161" t="s">
        <v>83</v>
      </c>
      <c r="T26" s="161" t="s">
        <v>83</v>
      </c>
      <c r="U26" s="161" t="s">
        <v>83</v>
      </c>
      <c r="V26" s="27">
        <v>1</v>
      </c>
      <c r="W26" s="27" t="s">
        <v>85</v>
      </c>
      <c r="X26" s="27">
        <v>0</v>
      </c>
      <c r="Y26" s="16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1" t="s">
        <v>83</v>
      </c>
      <c r="AF26" s="161" t="s">
        <v>83</v>
      </c>
      <c r="AG26" s="161" t="s">
        <v>83</v>
      </c>
      <c r="AH26" s="161" t="s">
        <v>83</v>
      </c>
      <c r="AI26" s="27"/>
      <c r="AJ26" s="27"/>
      <c r="AK26" s="27">
        <v>0</v>
      </c>
      <c r="AL26" s="27">
        <v>0</v>
      </c>
      <c r="AM26" s="161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1" t="str">
        <f t="shared" si="6"/>
        <v>|CffFF0000[武器]太极八卦剑lv5|r</v>
      </c>
      <c r="K27" s="141" t="str">
        <f t="shared" si="7"/>
        <v>|Cffbbbbbb属性：|r|n攻击+600000|n攻速+60%|n吸血+10%|n|n攻击|Cffffc92610%|r概率附加|Cffffc926业力*400%|r攻击伤害|n</v>
      </c>
      <c r="L27" s="27"/>
      <c r="M27" s="142" t="str">
        <f>VLOOKUP(LEFT(RIGHT(B27,5),4),物品!B:CU,20,FALSE)</f>
        <v>ReplaceableTextures\\CommandButtons\\BTNZ05.blp</v>
      </c>
      <c r="N27" s="161" t="s">
        <v>83</v>
      </c>
      <c r="O27" s="162" t="s">
        <v>84</v>
      </c>
      <c r="P27" s="27">
        <v>0</v>
      </c>
      <c r="Q27" s="27">
        <v>0</v>
      </c>
      <c r="R27" s="161" t="s">
        <v>83</v>
      </c>
      <c r="S27" s="161" t="s">
        <v>83</v>
      </c>
      <c r="T27" s="161" t="s">
        <v>83</v>
      </c>
      <c r="U27" s="161" t="s">
        <v>83</v>
      </c>
      <c r="V27" s="27">
        <v>1</v>
      </c>
      <c r="W27" s="27" t="s">
        <v>85</v>
      </c>
      <c r="X27" s="27">
        <v>0</v>
      </c>
      <c r="Y27" s="16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1" t="s">
        <v>83</v>
      </c>
      <c r="AF27" s="161" t="s">
        <v>83</v>
      </c>
      <c r="AG27" s="161" t="s">
        <v>83</v>
      </c>
      <c r="AH27" s="161" t="s">
        <v>83</v>
      </c>
      <c r="AI27" s="27"/>
      <c r="AJ27" s="27"/>
      <c r="AK27" s="27">
        <v>0</v>
      </c>
      <c r="AL27" s="27">
        <v>0</v>
      </c>
      <c r="AM27" s="161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1" t="str">
        <f t="shared" si="6"/>
        <v>[饰品]青珑挂珠lv1</v>
      </c>
      <c r="K28" s="141" t="str">
        <f t="shared" si="7"/>
        <v>|Cffbbbbbb属性：|r|n攻击+250|n业力+1000|n生命值+5000|n|n|Cff00ff7f击杀200只怪有50%概率升级|r</v>
      </c>
      <c r="L28" s="27"/>
      <c r="M28" s="142" t="str">
        <f>VLOOKUP(LEFT(RIGHT(B28,5),4),物品!B:CU,20,FALSE)</f>
        <v>ReplaceableTextures\\CommandButtons\\BTNZ06.blp</v>
      </c>
      <c r="N28" s="161" t="s">
        <v>83</v>
      </c>
      <c r="O28" s="162" t="s">
        <v>84</v>
      </c>
      <c r="P28" s="27">
        <v>0</v>
      </c>
      <c r="Q28" s="27">
        <v>0</v>
      </c>
      <c r="R28" s="161" t="s">
        <v>83</v>
      </c>
      <c r="S28" s="161" t="s">
        <v>83</v>
      </c>
      <c r="T28" s="161" t="s">
        <v>83</v>
      </c>
      <c r="U28" s="161" t="s">
        <v>83</v>
      </c>
      <c r="V28" s="27">
        <v>2</v>
      </c>
      <c r="W28" s="27" t="s">
        <v>85</v>
      </c>
      <c r="X28" s="27">
        <v>0</v>
      </c>
      <c r="Y28" s="16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1" t="s">
        <v>83</v>
      </c>
      <c r="AF28" s="161" t="s">
        <v>83</v>
      </c>
      <c r="AG28" s="161" t="s">
        <v>83</v>
      </c>
      <c r="AH28" s="161" t="s">
        <v>83</v>
      </c>
      <c r="AI28" s="27"/>
      <c r="AJ28" s="27"/>
      <c r="AK28" s="27">
        <v>0</v>
      </c>
      <c r="AL28" s="27">
        <v>0</v>
      </c>
      <c r="AM28" s="161" t="s">
        <v>83</v>
      </c>
      <c r="AN28" s="27">
        <f>VLOOKUP(B28,物品!B28:D51,3,FALSE)</f>
        <v>200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1" t="str">
        <f t="shared" si="6"/>
        <v>[饰品]青珑挂珠lv2</v>
      </c>
      <c r="K29" s="141" t="str">
        <f t="shared" si="7"/>
        <v>|Cffbbbbbb属性：|r|n攻击+500|n业力+2000|n生命值+10000|n|n|Cff00ff7f击杀200只怪有50%概率升级|r</v>
      </c>
      <c r="L29" s="27"/>
      <c r="M29" s="142" t="str">
        <f>VLOOKUP(LEFT(RIGHT(B29,5),4),物品!B:CU,20,FALSE)</f>
        <v>ReplaceableTextures\\CommandButtons\\BTNZ06.blp</v>
      </c>
      <c r="N29" s="161" t="s">
        <v>83</v>
      </c>
      <c r="O29" s="162" t="s">
        <v>84</v>
      </c>
      <c r="P29" s="27">
        <v>0</v>
      </c>
      <c r="Q29" s="27">
        <v>0</v>
      </c>
      <c r="R29" s="161" t="s">
        <v>83</v>
      </c>
      <c r="S29" s="161" t="s">
        <v>83</v>
      </c>
      <c r="T29" s="161" t="s">
        <v>83</v>
      </c>
      <c r="U29" s="161" t="s">
        <v>83</v>
      </c>
      <c r="V29" s="27">
        <v>2</v>
      </c>
      <c r="W29" s="27" t="s">
        <v>85</v>
      </c>
      <c r="X29" s="27">
        <v>0</v>
      </c>
      <c r="Y29" s="16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1" t="s">
        <v>83</v>
      </c>
      <c r="AF29" s="161" t="s">
        <v>83</v>
      </c>
      <c r="AG29" s="161" t="s">
        <v>83</v>
      </c>
      <c r="AH29" s="161" t="s">
        <v>83</v>
      </c>
      <c r="AI29" s="27"/>
      <c r="AJ29" s="27"/>
      <c r="AK29" s="27">
        <v>0</v>
      </c>
      <c r="AL29" s="27">
        <v>0</v>
      </c>
      <c r="AM29" s="161" t="s">
        <v>83</v>
      </c>
      <c r="AN29" s="27">
        <f>VLOOKUP(B29,物品!B29:D52,3,FALSE)</f>
        <v>200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1" t="str">
        <f t="shared" si="6"/>
        <v>[饰品]青珑挂珠lv3</v>
      </c>
      <c r="K30" s="141" t="str">
        <f t="shared" si="7"/>
        <v>|Cffbbbbbb属性：|r|n攻击+750|n业力+3000|n生命值+15000|n|n|Cff00ff7f击杀200只怪有50%概率升级|r</v>
      </c>
      <c r="L30" s="27"/>
      <c r="M30" s="142" t="str">
        <f>VLOOKUP(LEFT(RIGHT(B30,5),4),物品!B:CU,20,FALSE)</f>
        <v>ReplaceableTextures\\CommandButtons\\BTNZ06.blp</v>
      </c>
      <c r="N30" s="161" t="s">
        <v>83</v>
      </c>
      <c r="O30" s="162" t="s">
        <v>84</v>
      </c>
      <c r="P30" s="27">
        <v>0</v>
      </c>
      <c r="Q30" s="27">
        <v>0</v>
      </c>
      <c r="R30" s="161" t="s">
        <v>83</v>
      </c>
      <c r="S30" s="161" t="s">
        <v>83</v>
      </c>
      <c r="T30" s="161" t="s">
        <v>83</v>
      </c>
      <c r="U30" s="161" t="s">
        <v>83</v>
      </c>
      <c r="V30" s="27">
        <v>2</v>
      </c>
      <c r="W30" s="27" t="s">
        <v>85</v>
      </c>
      <c r="X30" s="27">
        <v>0</v>
      </c>
      <c r="Y30" s="16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1" t="s">
        <v>83</v>
      </c>
      <c r="AF30" s="161" t="s">
        <v>83</v>
      </c>
      <c r="AG30" s="161" t="s">
        <v>83</v>
      </c>
      <c r="AH30" s="161" t="s">
        <v>83</v>
      </c>
      <c r="AI30" s="27"/>
      <c r="AJ30" s="27"/>
      <c r="AK30" s="27">
        <v>0</v>
      </c>
      <c r="AL30" s="27">
        <v>0</v>
      </c>
      <c r="AM30" s="161" t="s">
        <v>83</v>
      </c>
      <c r="AN30" s="27">
        <f>VLOOKUP(B30,物品!B30:D53,3,FALSE)</f>
        <v>200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1" t="str">
        <f t="shared" si="6"/>
        <v>[饰品]青珑挂珠lv4</v>
      </c>
      <c r="K31" s="141" t="str">
        <f t="shared" si="7"/>
        <v>|Cffbbbbbb属性：|r|n攻击+1000|n业力+4000|n生命值+20000|n|n|Cff00ff7f击杀200只怪有50%概率升级|r</v>
      </c>
      <c r="L31" s="27"/>
      <c r="M31" s="142" t="str">
        <f>VLOOKUP(LEFT(RIGHT(B31,5),4),物品!B:CU,20,FALSE)</f>
        <v>ReplaceableTextures\\CommandButtons\\BTNZ06.blp</v>
      </c>
      <c r="N31" s="161" t="s">
        <v>83</v>
      </c>
      <c r="O31" s="162" t="s">
        <v>84</v>
      </c>
      <c r="P31" s="27">
        <v>0</v>
      </c>
      <c r="Q31" s="27">
        <v>0</v>
      </c>
      <c r="R31" s="161" t="s">
        <v>83</v>
      </c>
      <c r="S31" s="161" t="s">
        <v>83</v>
      </c>
      <c r="T31" s="161" t="s">
        <v>83</v>
      </c>
      <c r="U31" s="161" t="s">
        <v>83</v>
      </c>
      <c r="V31" s="27">
        <v>2</v>
      </c>
      <c r="W31" s="27" t="s">
        <v>85</v>
      </c>
      <c r="X31" s="27">
        <v>0</v>
      </c>
      <c r="Y31" s="16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1" t="s">
        <v>83</v>
      </c>
      <c r="AF31" s="161" t="s">
        <v>83</v>
      </c>
      <c r="AG31" s="161" t="s">
        <v>83</v>
      </c>
      <c r="AH31" s="161" t="s">
        <v>83</v>
      </c>
      <c r="AI31" s="27"/>
      <c r="AJ31" s="27"/>
      <c r="AK31" s="27">
        <v>0</v>
      </c>
      <c r="AL31" s="27">
        <v>0</v>
      </c>
      <c r="AM31" s="161" t="s">
        <v>83</v>
      </c>
      <c r="AN31" s="27">
        <f>VLOOKUP(B31,物品!B31:D54,3,FALSE)</f>
        <v>200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|Cffbbbbbb属性：|r|n攻击+1250|n业力+5000|n生命值+25000|n|n|Cff00ff7f击杀500只怪有50%概率升级|r</v>
      </c>
      <c r="J32" s="141" t="str">
        <f t="shared" si="6"/>
        <v>[饰品]青珑挂珠lv5</v>
      </c>
      <c r="K32" s="141" t="str">
        <f t="shared" si="7"/>
        <v>|Cffbbbbbb属性：|r|n攻击+1250|n业力+5000|n生命值+25000|n|n|Cff00ff7f击杀500只怪有50%概率升级|r</v>
      </c>
      <c r="L32" s="27"/>
      <c r="M32" s="142" t="str">
        <f>VLOOKUP(LEFT(RIGHT(B32,5),4),物品!B:CU,20,FALSE)</f>
        <v>ReplaceableTextures\\CommandButtons\\BTNZ06.blp</v>
      </c>
      <c r="N32" s="161" t="s">
        <v>83</v>
      </c>
      <c r="O32" s="162" t="s">
        <v>84</v>
      </c>
      <c r="P32" s="27">
        <v>0</v>
      </c>
      <c r="Q32" s="27">
        <v>0</v>
      </c>
      <c r="R32" s="161" t="s">
        <v>83</v>
      </c>
      <c r="S32" s="161" t="s">
        <v>83</v>
      </c>
      <c r="T32" s="161" t="s">
        <v>83</v>
      </c>
      <c r="U32" s="161" t="s">
        <v>83</v>
      </c>
      <c r="V32" s="27">
        <v>2</v>
      </c>
      <c r="W32" s="27" t="s">
        <v>85</v>
      </c>
      <c r="X32" s="27">
        <v>0</v>
      </c>
      <c r="Y32" s="16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1" t="s">
        <v>83</v>
      </c>
      <c r="AF32" s="161" t="s">
        <v>83</v>
      </c>
      <c r="AG32" s="161" t="s">
        <v>83</v>
      </c>
      <c r="AH32" s="161" t="s">
        <v>83</v>
      </c>
      <c r="AI32" s="27"/>
      <c r="AJ32" s="27"/>
      <c r="AK32" s="27">
        <v>0</v>
      </c>
      <c r="AL32" s="27">
        <v>0</v>
      </c>
      <c r="AM32" s="161" t="s">
        <v>83</v>
      </c>
      <c r="AN32" s="27">
        <f>VLOOKUP(B32,物品!B32:D55,3,FALSE)</f>
        <v>500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1" t="str">
        <f t="shared" si="6"/>
        <v>|Cff00FF7F[饰品]紫晶坠子lv1|r</v>
      </c>
      <c r="K33" s="141" t="str">
        <f t="shared" si="7"/>
        <v>|Cffbbbbbb属性：|r|n攻击+2500|n业力+10000|n生命值+50000|n暴击+4%|n|n|Cff00ff7f击杀300只怪有50%概率升级|r</v>
      </c>
      <c r="L33" s="27"/>
      <c r="M33" s="142" t="str">
        <f>VLOOKUP(LEFT(RIGHT(B33,5),4),物品!B:CU,20,FALSE)</f>
        <v>ReplaceableTextures\\CommandButtons\\BTNZ07.blp</v>
      </c>
      <c r="N33" s="161" t="s">
        <v>83</v>
      </c>
      <c r="O33" s="162" t="s">
        <v>84</v>
      </c>
      <c r="P33" s="27">
        <v>0</v>
      </c>
      <c r="Q33" s="27">
        <v>0</v>
      </c>
      <c r="R33" s="161" t="s">
        <v>83</v>
      </c>
      <c r="S33" s="161" t="s">
        <v>83</v>
      </c>
      <c r="T33" s="161" t="s">
        <v>83</v>
      </c>
      <c r="U33" s="161" t="s">
        <v>83</v>
      </c>
      <c r="V33" s="27">
        <v>2</v>
      </c>
      <c r="W33" s="27" t="s">
        <v>85</v>
      </c>
      <c r="X33" s="27">
        <v>0</v>
      </c>
      <c r="Y33" s="16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1" t="s">
        <v>83</v>
      </c>
      <c r="AF33" s="161" t="s">
        <v>83</v>
      </c>
      <c r="AG33" s="161" t="s">
        <v>83</v>
      </c>
      <c r="AH33" s="161" t="s">
        <v>83</v>
      </c>
      <c r="AI33" s="27"/>
      <c r="AJ33" s="27"/>
      <c r="AK33" s="27">
        <v>0</v>
      </c>
      <c r="AL33" s="27">
        <v>0</v>
      </c>
      <c r="AM33" s="161" t="s">
        <v>83</v>
      </c>
      <c r="AN33" s="27">
        <f>VLOOKUP(B33,物品!B33:D56,3,FALSE)</f>
        <v>300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1" t="str">
        <f t="shared" si="6"/>
        <v>|Cff00FF7F[饰品]紫晶坠子lv2|r</v>
      </c>
      <c r="K34" s="141" t="str">
        <f t="shared" si="7"/>
        <v>|Cffbbbbbb属性：|r|n攻击+3000|n业力+12000|n生命值+60000|n暴击+4%|n|n|Cff00ff7f击杀300只怪有50%概率升级|r</v>
      </c>
      <c r="L34" s="27"/>
      <c r="M34" s="142" t="str">
        <f>VLOOKUP(LEFT(RIGHT(B34,5),4),物品!B:CU,20,FALSE)</f>
        <v>ReplaceableTextures\\CommandButtons\\BTNZ07.blp</v>
      </c>
      <c r="N34" s="161" t="s">
        <v>83</v>
      </c>
      <c r="O34" s="162" t="s">
        <v>84</v>
      </c>
      <c r="P34" s="27">
        <v>0</v>
      </c>
      <c r="Q34" s="27">
        <v>0</v>
      </c>
      <c r="R34" s="161" t="s">
        <v>83</v>
      </c>
      <c r="S34" s="161" t="s">
        <v>83</v>
      </c>
      <c r="T34" s="161" t="s">
        <v>83</v>
      </c>
      <c r="U34" s="161" t="s">
        <v>83</v>
      </c>
      <c r="V34" s="27">
        <v>2</v>
      </c>
      <c r="W34" s="27" t="s">
        <v>85</v>
      </c>
      <c r="X34" s="27">
        <v>0</v>
      </c>
      <c r="Y34" s="16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1" t="s">
        <v>83</v>
      </c>
      <c r="AF34" s="161" t="s">
        <v>83</v>
      </c>
      <c r="AG34" s="161" t="s">
        <v>83</v>
      </c>
      <c r="AH34" s="161" t="s">
        <v>83</v>
      </c>
      <c r="AI34" s="27"/>
      <c r="AJ34" s="27"/>
      <c r="AK34" s="27">
        <v>0</v>
      </c>
      <c r="AL34" s="27">
        <v>0</v>
      </c>
      <c r="AM34" s="161" t="s">
        <v>83</v>
      </c>
      <c r="AN34" s="27">
        <f>VLOOKUP(B34,物品!B34:D57,3,FALSE)</f>
        <v>300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1" t="str">
        <f t="shared" si="6"/>
        <v>|Cff00FF7F[饰品]紫晶坠子lv3|r</v>
      </c>
      <c r="K35" s="141" t="str">
        <f t="shared" si="7"/>
        <v>|Cffbbbbbb属性：|r|n攻击+3500|n业力+14000|n生命值+70000|n暴击+4%|n|n|Cff00ff7f击杀300只怪有50%概率升级|r</v>
      </c>
      <c r="L35" s="27"/>
      <c r="M35" s="142" t="str">
        <f>VLOOKUP(LEFT(RIGHT(B35,5),4),物品!B:CU,20,FALSE)</f>
        <v>ReplaceableTextures\\CommandButtons\\BTNZ07.blp</v>
      </c>
      <c r="N35" s="161" t="s">
        <v>83</v>
      </c>
      <c r="O35" s="162" t="s">
        <v>84</v>
      </c>
      <c r="P35" s="27">
        <v>0</v>
      </c>
      <c r="Q35" s="27">
        <v>0</v>
      </c>
      <c r="R35" s="161" t="s">
        <v>83</v>
      </c>
      <c r="S35" s="161" t="s">
        <v>83</v>
      </c>
      <c r="T35" s="161" t="s">
        <v>83</v>
      </c>
      <c r="U35" s="161" t="s">
        <v>83</v>
      </c>
      <c r="V35" s="27">
        <v>2</v>
      </c>
      <c r="W35" s="27" t="s">
        <v>85</v>
      </c>
      <c r="X35" s="27">
        <v>0</v>
      </c>
      <c r="Y35" s="16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1" t="s">
        <v>83</v>
      </c>
      <c r="AF35" s="161" t="s">
        <v>83</v>
      </c>
      <c r="AG35" s="161" t="s">
        <v>83</v>
      </c>
      <c r="AH35" s="161" t="s">
        <v>83</v>
      </c>
      <c r="AI35" s="27"/>
      <c r="AJ35" s="27"/>
      <c r="AK35" s="27">
        <v>0</v>
      </c>
      <c r="AL35" s="27">
        <v>0</v>
      </c>
      <c r="AM35" s="161" t="s">
        <v>83</v>
      </c>
      <c r="AN35" s="27">
        <f>VLOOKUP(B35,物品!B35:D58,3,FALSE)</f>
        <v>300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|Cffbbbbbb属性：|r|n攻击+4250|n业力+17000|n生命值+85000|n暴击+4%|n|n|Cff00ff7f击杀300只怪有50%概率升级|r</v>
      </c>
      <c r="L36" s="27"/>
      <c r="M36" s="142" t="str">
        <f>VLOOKUP(LEFT(RIGHT(B36,5),4),物品!B:CU,20,FALSE)</f>
        <v>ReplaceableTextures\\CommandButtons\\BTNZ07.blp</v>
      </c>
      <c r="N36" s="161" t="s">
        <v>83</v>
      </c>
      <c r="O36" s="162" t="s">
        <v>84</v>
      </c>
      <c r="P36" s="27">
        <v>0</v>
      </c>
      <c r="Q36" s="27">
        <v>0</v>
      </c>
      <c r="R36" s="161" t="s">
        <v>83</v>
      </c>
      <c r="S36" s="161" t="s">
        <v>83</v>
      </c>
      <c r="T36" s="161" t="s">
        <v>83</v>
      </c>
      <c r="U36" s="161" t="s">
        <v>83</v>
      </c>
      <c r="V36" s="27">
        <v>2</v>
      </c>
      <c r="W36" s="27" t="s">
        <v>85</v>
      </c>
      <c r="X36" s="27">
        <v>0</v>
      </c>
      <c r="Y36" s="16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1" t="s">
        <v>83</v>
      </c>
      <c r="AF36" s="161" t="s">
        <v>83</v>
      </c>
      <c r="AG36" s="161" t="s">
        <v>83</v>
      </c>
      <c r="AH36" s="161" t="s">
        <v>83</v>
      </c>
      <c r="AI36" s="27"/>
      <c r="AJ36" s="27"/>
      <c r="AK36" s="27">
        <v>0</v>
      </c>
      <c r="AL36" s="27">
        <v>0</v>
      </c>
      <c r="AM36" s="161" t="s">
        <v>83</v>
      </c>
      <c r="AN36" s="27">
        <f>VLOOKUP(B36,物品!B36:D59,3,FALSE)</f>
        <v>300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|Cffbbbbbb属性：|r|n攻击+5000|n业力+20000|n生命值+100000|n暴击+4%|n|n|Cff00ff7f击杀800只怪有50%概率升级|r</v>
      </c>
      <c r="J37" s="141" t="str">
        <f t="shared" si="8"/>
        <v>|Cff00FF7F[饰品]紫晶坠子lv5|r</v>
      </c>
      <c r="K37" s="141" t="str">
        <f t="shared" si="9"/>
        <v>|Cffbbbbbb属性：|r|n攻击+5000|n业力+20000|n生命值+100000|n暴击+4%|n|n|Cff00ff7f击杀800只怪有50%概率升级|r</v>
      </c>
      <c r="L37" s="27"/>
      <c r="M37" s="142" t="str">
        <f>VLOOKUP(LEFT(RIGHT(B37,5),4),物品!B:CU,20,FALSE)</f>
        <v>ReplaceableTextures\\CommandButtons\\BTNZ07.blp</v>
      </c>
      <c r="N37" s="161" t="s">
        <v>83</v>
      </c>
      <c r="O37" s="162" t="s">
        <v>84</v>
      </c>
      <c r="P37" s="27">
        <v>0</v>
      </c>
      <c r="Q37" s="27">
        <v>0</v>
      </c>
      <c r="R37" s="161" t="s">
        <v>83</v>
      </c>
      <c r="S37" s="161" t="s">
        <v>83</v>
      </c>
      <c r="T37" s="161" t="s">
        <v>83</v>
      </c>
      <c r="U37" s="161" t="s">
        <v>83</v>
      </c>
      <c r="V37" s="27">
        <v>2</v>
      </c>
      <c r="W37" s="27" t="s">
        <v>85</v>
      </c>
      <c r="X37" s="27">
        <v>0</v>
      </c>
      <c r="Y37" s="16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1" t="s">
        <v>83</v>
      </c>
      <c r="AF37" s="161" t="s">
        <v>83</v>
      </c>
      <c r="AG37" s="161" t="s">
        <v>83</v>
      </c>
      <c r="AH37" s="161" t="s">
        <v>83</v>
      </c>
      <c r="AI37" s="27"/>
      <c r="AJ37" s="27"/>
      <c r="AK37" s="27">
        <v>0</v>
      </c>
      <c r="AL37" s="27">
        <v>0</v>
      </c>
      <c r="AM37" s="161" t="s">
        <v>83</v>
      </c>
      <c r="AN37" s="27">
        <f>VLOOKUP(B37,物品!B37:D60,3,FALSE)</f>
        <v>800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1" t="str">
        <f t="shared" si="8"/>
        <v>|Cff00BFFF[饰品]三才项圈lv1|r</v>
      </c>
      <c r="K38" s="141" t="str">
        <f t="shared" si="9"/>
        <v>|Cffbbbbbb属性：|r|n攻击+7500|n业力+30000|n生命值+150000|n暴击+6%|n|n|Cff00ff7f击杀500只怪有50%概率升级|r</v>
      </c>
      <c r="L38" s="27"/>
      <c r="M38" s="142" t="str">
        <f>VLOOKUP(LEFT(RIGHT(B38,5),4),物品!B:CU,20,FALSE)</f>
        <v>ReplaceableTextures\\CommandButtons\\BTNZ08.blp</v>
      </c>
      <c r="N38" s="161" t="s">
        <v>83</v>
      </c>
      <c r="O38" s="162" t="s">
        <v>84</v>
      </c>
      <c r="P38" s="27">
        <v>0</v>
      </c>
      <c r="Q38" s="27">
        <v>0</v>
      </c>
      <c r="R38" s="161" t="s">
        <v>83</v>
      </c>
      <c r="S38" s="161" t="s">
        <v>83</v>
      </c>
      <c r="T38" s="161" t="s">
        <v>83</v>
      </c>
      <c r="U38" s="161" t="s">
        <v>83</v>
      </c>
      <c r="V38" s="27">
        <v>2</v>
      </c>
      <c r="W38" s="27" t="s">
        <v>85</v>
      </c>
      <c r="X38" s="27">
        <v>0</v>
      </c>
      <c r="Y38" s="16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1" t="s">
        <v>83</v>
      </c>
      <c r="AF38" s="161" t="s">
        <v>83</v>
      </c>
      <c r="AG38" s="161" t="s">
        <v>83</v>
      </c>
      <c r="AH38" s="161" t="s">
        <v>83</v>
      </c>
      <c r="AI38" s="27"/>
      <c r="AJ38" s="27"/>
      <c r="AK38" s="27">
        <v>0</v>
      </c>
      <c r="AL38" s="27">
        <v>0</v>
      </c>
      <c r="AM38" s="161" t="s">
        <v>83</v>
      </c>
      <c r="AN38" s="27">
        <f>VLOOKUP(B38,物品!B38:D61,3,FALSE)</f>
        <v>500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1" t="str">
        <f t="shared" si="8"/>
        <v>|Cff00BFFF[饰品]三才项圈lv2|r</v>
      </c>
      <c r="K39" s="141" t="str">
        <f t="shared" si="9"/>
        <v>|Cffbbbbbb属性：|r|n攻击+9000|n业力+36000|n生命值+180000|n暴击+6%|n|n|Cff00ff7f击杀500只怪有50%概率升级|r</v>
      </c>
      <c r="L39" s="27"/>
      <c r="M39" s="142" t="str">
        <f>VLOOKUP(LEFT(RIGHT(B39,5),4),物品!B:CU,20,FALSE)</f>
        <v>ReplaceableTextures\\CommandButtons\\BTNZ08.blp</v>
      </c>
      <c r="N39" s="161" t="s">
        <v>83</v>
      </c>
      <c r="O39" s="162" t="s">
        <v>84</v>
      </c>
      <c r="P39" s="27">
        <v>0</v>
      </c>
      <c r="Q39" s="27">
        <v>0</v>
      </c>
      <c r="R39" s="161" t="s">
        <v>83</v>
      </c>
      <c r="S39" s="161" t="s">
        <v>83</v>
      </c>
      <c r="T39" s="161" t="s">
        <v>83</v>
      </c>
      <c r="U39" s="161" t="s">
        <v>83</v>
      </c>
      <c r="V39" s="27">
        <v>2</v>
      </c>
      <c r="W39" s="27" t="s">
        <v>85</v>
      </c>
      <c r="X39" s="27">
        <v>0</v>
      </c>
      <c r="Y39" s="16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1" t="s">
        <v>83</v>
      </c>
      <c r="AF39" s="161" t="s">
        <v>83</v>
      </c>
      <c r="AG39" s="161" t="s">
        <v>83</v>
      </c>
      <c r="AH39" s="161" t="s">
        <v>83</v>
      </c>
      <c r="AI39" s="27"/>
      <c r="AJ39" s="27"/>
      <c r="AK39" s="27">
        <v>0</v>
      </c>
      <c r="AL39" s="27">
        <v>0</v>
      </c>
      <c r="AM39" s="161" t="s">
        <v>83</v>
      </c>
      <c r="AN39" s="27">
        <f>VLOOKUP(B39,物品!B39:D62,3,FALSE)</f>
        <v>500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1" t="str">
        <f t="shared" si="8"/>
        <v>|Cff00BFFF[饰品]三才项圈lv3|r</v>
      </c>
      <c r="K40" s="141" t="str">
        <f t="shared" si="9"/>
        <v>|Cffbbbbbb属性：|r|n攻击+10500|n业力+42000|n生命值+210000|n暴击+6%|n|n|Cff00ff7f击杀500只怪有50%概率升级|r</v>
      </c>
      <c r="L40" s="27"/>
      <c r="M40" s="142" t="str">
        <f>VLOOKUP(LEFT(RIGHT(B40,5),4),物品!B:CU,20,FALSE)</f>
        <v>ReplaceableTextures\\CommandButtons\\BTNZ08.blp</v>
      </c>
      <c r="N40" s="161" t="s">
        <v>83</v>
      </c>
      <c r="O40" s="162" t="s">
        <v>84</v>
      </c>
      <c r="P40" s="27">
        <v>0</v>
      </c>
      <c r="Q40" s="27">
        <v>0</v>
      </c>
      <c r="R40" s="161" t="s">
        <v>83</v>
      </c>
      <c r="S40" s="161" t="s">
        <v>83</v>
      </c>
      <c r="T40" s="161" t="s">
        <v>83</v>
      </c>
      <c r="U40" s="161" t="s">
        <v>83</v>
      </c>
      <c r="V40" s="27">
        <v>2</v>
      </c>
      <c r="W40" s="27" t="s">
        <v>85</v>
      </c>
      <c r="X40" s="27">
        <v>0</v>
      </c>
      <c r="Y40" s="16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1" t="s">
        <v>83</v>
      </c>
      <c r="AF40" s="161" t="s">
        <v>83</v>
      </c>
      <c r="AG40" s="161" t="s">
        <v>83</v>
      </c>
      <c r="AH40" s="161" t="s">
        <v>83</v>
      </c>
      <c r="AI40" s="27"/>
      <c r="AJ40" s="27"/>
      <c r="AK40" s="27">
        <v>0</v>
      </c>
      <c r="AL40" s="27">
        <v>0</v>
      </c>
      <c r="AM40" s="161" t="s">
        <v>83</v>
      </c>
      <c r="AN40" s="27">
        <f>VLOOKUP(B40,物品!B40:D63,3,FALSE)</f>
        <v>500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1" t="str">
        <f t="shared" si="8"/>
        <v>|Cff00BFFF[饰品]三才项圈lv4|r</v>
      </c>
      <c r="K41" s="141" t="str">
        <f t="shared" si="9"/>
        <v>|Cffbbbbbb属性：|r|n攻击+12500|n业力+50000|n生命值+250000|n暴击+6%|n|n|Cff00ff7f击杀500只怪有50%概率升级|r</v>
      </c>
      <c r="L41" s="27"/>
      <c r="M41" s="142" t="str">
        <f>VLOOKUP(LEFT(RIGHT(B41,5),4),物品!B:CU,20,FALSE)</f>
        <v>ReplaceableTextures\\CommandButtons\\BTNZ08.blp</v>
      </c>
      <c r="N41" s="161" t="s">
        <v>83</v>
      </c>
      <c r="O41" s="162" t="s">
        <v>84</v>
      </c>
      <c r="P41" s="27">
        <v>0</v>
      </c>
      <c r="Q41" s="27">
        <v>0</v>
      </c>
      <c r="R41" s="161" t="s">
        <v>83</v>
      </c>
      <c r="S41" s="161" t="s">
        <v>83</v>
      </c>
      <c r="T41" s="161" t="s">
        <v>83</v>
      </c>
      <c r="U41" s="161" t="s">
        <v>83</v>
      </c>
      <c r="V41" s="27">
        <v>2</v>
      </c>
      <c r="W41" s="27" t="s">
        <v>85</v>
      </c>
      <c r="X41" s="27">
        <v>0</v>
      </c>
      <c r="Y41" s="16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1" t="s">
        <v>83</v>
      </c>
      <c r="AF41" s="161" t="s">
        <v>83</v>
      </c>
      <c r="AG41" s="161" t="s">
        <v>83</v>
      </c>
      <c r="AH41" s="161" t="s">
        <v>83</v>
      </c>
      <c r="AI41" s="27"/>
      <c r="AJ41" s="27"/>
      <c r="AK41" s="27">
        <v>0</v>
      </c>
      <c r="AL41" s="27">
        <v>0</v>
      </c>
      <c r="AM41" s="161" t="s">
        <v>83</v>
      </c>
      <c r="AN41" s="27">
        <f>VLOOKUP(B41,物品!B41:D64,3,FALSE)</f>
        <v>500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|Cffbbbbbb属性：|r|n攻击+15000|n业力+60000|n生命值+300000|n暴击+6%|n|n|Cff00ff7f击杀1200只怪有50%概率升级|r</v>
      </c>
      <c r="J42" s="141" t="str">
        <f t="shared" si="8"/>
        <v>|Cff00BFFF[饰品]三才项圈lv5|r</v>
      </c>
      <c r="K42" s="141" t="str">
        <f t="shared" si="9"/>
        <v>|Cffbbbbbb属性：|r|n攻击+15000|n业力+60000|n生命值+300000|n暴击+6%|n|n|Cff00ff7f击杀1200只怪有50%概率升级|r</v>
      </c>
      <c r="L42" s="27"/>
      <c r="M42" s="142" t="str">
        <f>VLOOKUP(LEFT(RIGHT(B42,5),4),物品!B:CU,20,FALSE)</f>
        <v>ReplaceableTextures\\CommandButtons\\BTNZ08.blp</v>
      </c>
      <c r="N42" s="161" t="s">
        <v>83</v>
      </c>
      <c r="O42" s="162" t="s">
        <v>84</v>
      </c>
      <c r="P42" s="27">
        <v>0</v>
      </c>
      <c r="Q42" s="27">
        <v>0</v>
      </c>
      <c r="R42" s="161" t="s">
        <v>83</v>
      </c>
      <c r="S42" s="161" t="s">
        <v>83</v>
      </c>
      <c r="T42" s="161" t="s">
        <v>83</v>
      </c>
      <c r="U42" s="161" t="s">
        <v>83</v>
      </c>
      <c r="V42" s="27">
        <v>2</v>
      </c>
      <c r="W42" s="27" t="s">
        <v>85</v>
      </c>
      <c r="X42" s="27">
        <v>0</v>
      </c>
      <c r="Y42" s="16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1" t="s">
        <v>83</v>
      </c>
      <c r="AF42" s="161" t="s">
        <v>83</v>
      </c>
      <c r="AG42" s="161" t="s">
        <v>83</v>
      </c>
      <c r="AH42" s="161" t="s">
        <v>83</v>
      </c>
      <c r="AI42" s="27"/>
      <c r="AJ42" s="27"/>
      <c r="AK42" s="27">
        <v>0</v>
      </c>
      <c r="AL42" s="27">
        <v>0</v>
      </c>
      <c r="AM42" s="161" t="s">
        <v>83</v>
      </c>
      <c r="AN42" s="27">
        <f>VLOOKUP(B42,物品!B42:D65,3,FALSE)</f>
        <v>1200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1" t="str">
        <f t="shared" si="8"/>
        <v>|CffFFC926[饰品]秘魔灵珠lv1|r</v>
      </c>
      <c r="K43" s="141" t="str">
        <f t="shared" si="9"/>
        <v>|Cffbbbbbb属性：|r|n攻击+25000|n业力+100000|n生命值+500000|n暴击+8%|n|n|Cff00ff7f击杀800只怪有50%概率升级|r</v>
      </c>
      <c r="L43" s="27"/>
      <c r="M43" s="142" t="str">
        <f>VLOOKUP(LEFT(RIGHT(B43,5),4),物品!B:CU,20,FALSE)</f>
        <v>ReplaceableTextures\\CommandButtons\\BTNZ09.blp</v>
      </c>
      <c r="N43" s="161" t="s">
        <v>83</v>
      </c>
      <c r="O43" s="162" t="s">
        <v>84</v>
      </c>
      <c r="P43" s="27">
        <v>0</v>
      </c>
      <c r="Q43" s="27">
        <v>0</v>
      </c>
      <c r="R43" s="161" t="s">
        <v>83</v>
      </c>
      <c r="S43" s="161" t="s">
        <v>83</v>
      </c>
      <c r="T43" s="161" t="s">
        <v>83</v>
      </c>
      <c r="U43" s="161" t="s">
        <v>83</v>
      </c>
      <c r="V43" s="27">
        <v>2</v>
      </c>
      <c r="W43" s="27" t="s">
        <v>85</v>
      </c>
      <c r="X43" s="27">
        <v>0</v>
      </c>
      <c r="Y43" s="16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1" t="s">
        <v>83</v>
      </c>
      <c r="AF43" s="161" t="s">
        <v>83</v>
      </c>
      <c r="AG43" s="161" t="s">
        <v>83</v>
      </c>
      <c r="AH43" s="161" t="s">
        <v>83</v>
      </c>
      <c r="AI43" s="27"/>
      <c r="AJ43" s="27"/>
      <c r="AK43" s="27">
        <v>0</v>
      </c>
      <c r="AL43" s="27">
        <v>0</v>
      </c>
      <c r="AM43" s="161" t="s">
        <v>83</v>
      </c>
      <c r="AN43" s="27">
        <f>VLOOKUP(B43,物品!B43:D66,3,FALSE)</f>
        <v>800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1" t="str">
        <f t="shared" si="8"/>
        <v>|CffFFC926[饰品]秘魔灵珠lv2|r</v>
      </c>
      <c r="K44" s="141" t="str">
        <f t="shared" si="9"/>
        <v>|Cffbbbbbb属性：|r|n攻击+30000|n业力+120000|n生命值+600000|n暴击+8%|n|n|Cff00ff7f击杀800只怪有50%概率升级|r</v>
      </c>
      <c r="L44" s="27"/>
      <c r="M44" s="142" t="str">
        <f>VLOOKUP(LEFT(RIGHT(B44,5),4),物品!B:CU,20,FALSE)</f>
        <v>ReplaceableTextures\\CommandButtons\\BTNZ09.blp</v>
      </c>
      <c r="N44" s="161" t="s">
        <v>83</v>
      </c>
      <c r="O44" s="162" t="s">
        <v>84</v>
      </c>
      <c r="P44" s="27">
        <v>0</v>
      </c>
      <c r="Q44" s="27">
        <v>0</v>
      </c>
      <c r="R44" s="161" t="s">
        <v>83</v>
      </c>
      <c r="S44" s="161" t="s">
        <v>83</v>
      </c>
      <c r="T44" s="161" t="s">
        <v>83</v>
      </c>
      <c r="U44" s="161" t="s">
        <v>83</v>
      </c>
      <c r="V44" s="27">
        <v>2</v>
      </c>
      <c r="W44" s="27" t="s">
        <v>85</v>
      </c>
      <c r="X44" s="27">
        <v>0</v>
      </c>
      <c r="Y44" s="16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1" t="s">
        <v>83</v>
      </c>
      <c r="AF44" s="161" t="s">
        <v>83</v>
      </c>
      <c r="AG44" s="161" t="s">
        <v>83</v>
      </c>
      <c r="AH44" s="161" t="s">
        <v>83</v>
      </c>
      <c r="AI44" s="27"/>
      <c r="AJ44" s="27"/>
      <c r="AK44" s="27">
        <v>0</v>
      </c>
      <c r="AL44" s="27">
        <v>0</v>
      </c>
      <c r="AM44" s="161" t="s">
        <v>83</v>
      </c>
      <c r="AN44" s="27">
        <f>VLOOKUP(B44,物品!B44:D67,3,FALSE)</f>
        <v>800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1" t="str">
        <f t="shared" si="8"/>
        <v>|CffFFC926[饰品]秘魔灵珠lv3|r</v>
      </c>
      <c r="K45" s="141" t="str">
        <f t="shared" si="9"/>
        <v>|Cffbbbbbb属性：|r|n攻击+35000|n业力+140000|n生命值+700000|n暴击+8%|n|n|Cff00ff7f击杀800只怪有50%概率升级|r</v>
      </c>
      <c r="L45" s="27"/>
      <c r="M45" s="142" t="str">
        <f>VLOOKUP(LEFT(RIGHT(B45,5),4),物品!B:CU,20,FALSE)</f>
        <v>ReplaceableTextures\\CommandButtons\\BTNZ09.blp</v>
      </c>
      <c r="N45" s="161" t="s">
        <v>83</v>
      </c>
      <c r="O45" s="162" t="s">
        <v>84</v>
      </c>
      <c r="P45" s="27">
        <v>0</v>
      </c>
      <c r="Q45" s="27">
        <v>0</v>
      </c>
      <c r="R45" s="161" t="s">
        <v>83</v>
      </c>
      <c r="S45" s="161" t="s">
        <v>83</v>
      </c>
      <c r="T45" s="161" t="s">
        <v>83</v>
      </c>
      <c r="U45" s="161" t="s">
        <v>83</v>
      </c>
      <c r="V45" s="27">
        <v>2</v>
      </c>
      <c r="W45" s="27" t="s">
        <v>85</v>
      </c>
      <c r="X45" s="27">
        <v>0</v>
      </c>
      <c r="Y45" s="16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1" t="s">
        <v>83</v>
      </c>
      <c r="AF45" s="161" t="s">
        <v>83</v>
      </c>
      <c r="AG45" s="161" t="s">
        <v>83</v>
      </c>
      <c r="AH45" s="161" t="s">
        <v>83</v>
      </c>
      <c r="AI45" s="27"/>
      <c r="AJ45" s="27"/>
      <c r="AK45" s="27">
        <v>0</v>
      </c>
      <c r="AL45" s="27">
        <v>0</v>
      </c>
      <c r="AM45" s="161" t="s">
        <v>83</v>
      </c>
      <c r="AN45" s="27">
        <f>VLOOKUP(B45,物品!B45:D68,3,FALSE)</f>
        <v>800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1" t="str">
        <f t="shared" si="8"/>
        <v>|CffFFC926[饰品]秘魔灵珠lv4|r</v>
      </c>
      <c r="K46" s="141" t="str">
        <f t="shared" si="9"/>
        <v>|Cffbbbbbb属性：|r|n攻击+42500|n业力+170000|n生命值+850000|n暴击+8%|n|n|Cff00ff7f击杀800只怪有50%概率升级|r</v>
      </c>
      <c r="L46" s="27"/>
      <c r="M46" s="142" t="str">
        <f>VLOOKUP(LEFT(RIGHT(B46,5),4),物品!B:CU,20,FALSE)</f>
        <v>ReplaceableTextures\\CommandButtons\\BTNZ09.blp</v>
      </c>
      <c r="N46" s="161" t="s">
        <v>83</v>
      </c>
      <c r="O46" s="162" t="s">
        <v>84</v>
      </c>
      <c r="P46" s="27">
        <v>0</v>
      </c>
      <c r="Q46" s="27">
        <v>0</v>
      </c>
      <c r="R46" s="161" t="s">
        <v>83</v>
      </c>
      <c r="S46" s="161" t="s">
        <v>83</v>
      </c>
      <c r="T46" s="161" t="s">
        <v>83</v>
      </c>
      <c r="U46" s="161" t="s">
        <v>83</v>
      </c>
      <c r="V46" s="27">
        <v>2</v>
      </c>
      <c r="W46" s="27" t="s">
        <v>85</v>
      </c>
      <c r="X46" s="27">
        <v>0</v>
      </c>
      <c r="Y46" s="16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1" t="s">
        <v>83</v>
      </c>
      <c r="AF46" s="161" t="s">
        <v>83</v>
      </c>
      <c r="AG46" s="161" t="s">
        <v>83</v>
      </c>
      <c r="AH46" s="161" t="s">
        <v>83</v>
      </c>
      <c r="AI46" s="27"/>
      <c r="AJ46" s="27"/>
      <c r="AK46" s="27">
        <v>0</v>
      </c>
      <c r="AL46" s="27">
        <v>0</v>
      </c>
      <c r="AM46" s="161" t="s">
        <v>83</v>
      </c>
      <c r="AN46" s="27">
        <f>VLOOKUP(B46,物品!B46:D69,3,FALSE)</f>
        <v>800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|Cffbbbbbb属性：|r|n攻击+50000|n业力+200000|n生命值+1000000|n暴击+8%|n|n|Cff00ff7f击杀2000只怪有50%概率升级|r</v>
      </c>
      <c r="J47" s="141" t="str">
        <f t="shared" si="8"/>
        <v>|CffFFC926[饰品]秘魔灵珠lv5|r</v>
      </c>
      <c r="K47" s="141" t="str">
        <f t="shared" si="9"/>
        <v>|Cffbbbbbb属性：|r|n攻击+50000|n业力+200000|n生命值+1000000|n暴击+8%|n|n|Cff00ff7f击杀2000只怪有50%概率升级|r</v>
      </c>
      <c r="L47" s="27"/>
      <c r="M47" s="142" t="str">
        <f>VLOOKUP(LEFT(RIGHT(B47,5),4),物品!B:CU,20,FALSE)</f>
        <v>ReplaceableTextures\\CommandButtons\\BTNZ09.blp</v>
      </c>
      <c r="N47" s="161" t="s">
        <v>83</v>
      </c>
      <c r="O47" s="162" t="s">
        <v>84</v>
      </c>
      <c r="P47" s="27">
        <v>0</v>
      </c>
      <c r="Q47" s="27">
        <v>0</v>
      </c>
      <c r="R47" s="161" t="s">
        <v>83</v>
      </c>
      <c r="S47" s="161" t="s">
        <v>83</v>
      </c>
      <c r="T47" s="161" t="s">
        <v>83</v>
      </c>
      <c r="U47" s="161" t="s">
        <v>83</v>
      </c>
      <c r="V47" s="27">
        <v>2</v>
      </c>
      <c r="W47" s="27" t="s">
        <v>85</v>
      </c>
      <c r="X47" s="27">
        <v>0</v>
      </c>
      <c r="Y47" s="16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1" t="s">
        <v>83</v>
      </c>
      <c r="AF47" s="161" t="s">
        <v>83</v>
      </c>
      <c r="AG47" s="161" t="s">
        <v>83</v>
      </c>
      <c r="AH47" s="161" t="s">
        <v>83</v>
      </c>
      <c r="AI47" s="27"/>
      <c r="AJ47" s="27"/>
      <c r="AK47" s="27">
        <v>0</v>
      </c>
      <c r="AL47" s="27">
        <v>0</v>
      </c>
      <c r="AM47" s="161" t="s">
        <v>83</v>
      </c>
      <c r="AN47" s="27">
        <f>VLOOKUP(B47,物品!B47:D70,3,FALSE)</f>
        <v>2000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1" t="str">
        <f t="shared" si="8"/>
        <v>|CffFF0000[饰品]流光绝影lv1|r</v>
      </c>
      <c r="K48" s="141" t="str">
        <f t="shared" si="9"/>
        <v>|Cffbbbbbb属性：|r|n攻击+75000|n业力+300000|n生命值+1500000|n暴击+10%|n|n|Cff00ff7f击杀1200只怪有50%概率升级|r</v>
      </c>
      <c r="L48" s="27"/>
      <c r="M48" s="142" t="str">
        <f>VLOOKUP(LEFT(RIGHT(B48,5),4),物品!B:CU,20,FALSE)</f>
        <v>ReplaceableTextures\\CommandButtons\\BTNZ10.blp</v>
      </c>
      <c r="N48" s="161" t="s">
        <v>83</v>
      </c>
      <c r="O48" s="162" t="s">
        <v>84</v>
      </c>
      <c r="P48" s="27">
        <v>0</v>
      </c>
      <c r="Q48" s="27">
        <v>0</v>
      </c>
      <c r="R48" s="161" t="s">
        <v>83</v>
      </c>
      <c r="S48" s="161" t="s">
        <v>83</v>
      </c>
      <c r="T48" s="161" t="s">
        <v>83</v>
      </c>
      <c r="U48" s="161" t="s">
        <v>83</v>
      </c>
      <c r="V48" s="27">
        <v>2</v>
      </c>
      <c r="W48" s="27" t="s">
        <v>85</v>
      </c>
      <c r="X48" s="27">
        <v>0</v>
      </c>
      <c r="Y48" s="16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1" t="s">
        <v>83</v>
      </c>
      <c r="AF48" s="161" t="s">
        <v>83</v>
      </c>
      <c r="AG48" s="161" t="s">
        <v>83</v>
      </c>
      <c r="AH48" s="161" t="s">
        <v>83</v>
      </c>
      <c r="AI48" s="27"/>
      <c r="AJ48" s="27"/>
      <c r="AK48" s="27">
        <v>0</v>
      </c>
      <c r="AL48" s="27">
        <v>0</v>
      </c>
      <c r="AM48" s="161" t="s">
        <v>83</v>
      </c>
      <c r="AN48" s="27">
        <f>VLOOKUP(B48,物品!B48:D71,3,FALSE)</f>
        <v>1200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1" t="str">
        <f t="shared" si="8"/>
        <v>|CffFF0000[饰品]流光绝影lv2|r</v>
      </c>
      <c r="K49" s="141" t="str">
        <f t="shared" si="9"/>
        <v>|Cffbbbbbb属性：|r|n攻击+90000|n业力+360000|n生命值+1800000|n暴击+10%|n|n|Cff00ff7f击杀1200只怪有50%概率升级|r</v>
      </c>
      <c r="L49" s="27"/>
      <c r="M49" s="142" t="str">
        <f>VLOOKUP(LEFT(RIGHT(B49,5),4),物品!B:CU,20,FALSE)</f>
        <v>ReplaceableTextures\\CommandButtons\\BTNZ10.blp</v>
      </c>
      <c r="N49" s="161" t="s">
        <v>83</v>
      </c>
      <c r="O49" s="162" t="s">
        <v>84</v>
      </c>
      <c r="P49" s="27">
        <v>0</v>
      </c>
      <c r="Q49" s="27">
        <v>0</v>
      </c>
      <c r="R49" s="161" t="s">
        <v>83</v>
      </c>
      <c r="S49" s="161" t="s">
        <v>83</v>
      </c>
      <c r="T49" s="161" t="s">
        <v>83</v>
      </c>
      <c r="U49" s="161" t="s">
        <v>83</v>
      </c>
      <c r="V49" s="27">
        <v>2</v>
      </c>
      <c r="W49" s="27" t="s">
        <v>85</v>
      </c>
      <c r="X49" s="27">
        <v>0</v>
      </c>
      <c r="Y49" s="16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1" t="s">
        <v>83</v>
      </c>
      <c r="AF49" s="161" t="s">
        <v>83</v>
      </c>
      <c r="AG49" s="161" t="s">
        <v>83</v>
      </c>
      <c r="AH49" s="161" t="s">
        <v>83</v>
      </c>
      <c r="AI49" s="27"/>
      <c r="AJ49" s="27"/>
      <c r="AK49" s="27">
        <v>0</v>
      </c>
      <c r="AL49" s="27">
        <v>0</v>
      </c>
      <c r="AM49" s="161" t="s">
        <v>83</v>
      </c>
      <c r="AN49" s="27">
        <f>VLOOKUP(B49,物品!B49:D72,3,FALSE)</f>
        <v>1200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1" t="str">
        <f t="shared" si="8"/>
        <v>|CffFF0000[饰品]流光绝影lv3|r</v>
      </c>
      <c r="K50" s="141" t="str">
        <f t="shared" si="9"/>
        <v>|Cffbbbbbb属性：|r|n攻击+105000|n业力+420000|n生命值+2100000|n暴击+10%|n|n|Cff00ff7f击杀1200只怪有50%概率升级|r</v>
      </c>
      <c r="L50" s="27"/>
      <c r="M50" s="142" t="str">
        <f>VLOOKUP(LEFT(RIGHT(B50,5),4),物品!B:CU,20,FALSE)</f>
        <v>ReplaceableTextures\\CommandButtons\\BTNZ10.blp</v>
      </c>
      <c r="N50" s="161" t="s">
        <v>83</v>
      </c>
      <c r="O50" s="162" t="s">
        <v>84</v>
      </c>
      <c r="P50" s="27">
        <v>0</v>
      </c>
      <c r="Q50" s="27">
        <v>0</v>
      </c>
      <c r="R50" s="161" t="s">
        <v>83</v>
      </c>
      <c r="S50" s="161" t="s">
        <v>83</v>
      </c>
      <c r="T50" s="161" t="s">
        <v>83</v>
      </c>
      <c r="U50" s="161" t="s">
        <v>83</v>
      </c>
      <c r="V50" s="27">
        <v>2</v>
      </c>
      <c r="W50" s="27" t="s">
        <v>85</v>
      </c>
      <c r="X50" s="27">
        <v>0</v>
      </c>
      <c r="Y50" s="16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1" t="s">
        <v>83</v>
      </c>
      <c r="AF50" s="161" t="s">
        <v>83</v>
      </c>
      <c r="AG50" s="161" t="s">
        <v>83</v>
      </c>
      <c r="AH50" s="161" t="s">
        <v>83</v>
      </c>
      <c r="AI50" s="27"/>
      <c r="AJ50" s="27"/>
      <c r="AK50" s="27">
        <v>0</v>
      </c>
      <c r="AL50" s="27">
        <v>0</v>
      </c>
      <c r="AM50" s="161" t="s">
        <v>83</v>
      </c>
      <c r="AN50" s="27">
        <f>VLOOKUP(B50,物品!B50:D73,3,FALSE)</f>
        <v>1200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1" t="str">
        <f t="shared" si="8"/>
        <v>|CffFF0000[饰品]流光绝影lv4|r</v>
      </c>
      <c r="K51" s="141" t="str">
        <f t="shared" si="9"/>
        <v>|Cffbbbbbb属性：|r|n攻击+125000|n业力+500000|n生命值+2500000|n暴击+10%|n|n|Cff00ff7f击杀1200只怪有50%概率升级|r</v>
      </c>
      <c r="L51" s="27"/>
      <c r="M51" s="142" t="str">
        <f>VLOOKUP(LEFT(RIGHT(B51,5),4),物品!B:CU,20,FALSE)</f>
        <v>ReplaceableTextures\\CommandButtons\\BTNZ10.blp</v>
      </c>
      <c r="N51" s="161" t="s">
        <v>83</v>
      </c>
      <c r="O51" s="162" t="s">
        <v>84</v>
      </c>
      <c r="P51" s="27">
        <v>0</v>
      </c>
      <c r="Q51" s="27">
        <v>0</v>
      </c>
      <c r="R51" s="161" t="s">
        <v>83</v>
      </c>
      <c r="S51" s="161" t="s">
        <v>83</v>
      </c>
      <c r="T51" s="161" t="s">
        <v>83</v>
      </c>
      <c r="U51" s="161" t="s">
        <v>83</v>
      </c>
      <c r="V51" s="27">
        <v>2</v>
      </c>
      <c r="W51" s="27" t="s">
        <v>85</v>
      </c>
      <c r="X51" s="27">
        <v>0</v>
      </c>
      <c r="Y51" s="16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1" t="s">
        <v>83</v>
      </c>
      <c r="AF51" s="161" t="s">
        <v>83</v>
      </c>
      <c r="AG51" s="161" t="s">
        <v>83</v>
      </c>
      <c r="AH51" s="161" t="s">
        <v>83</v>
      </c>
      <c r="AI51" s="27"/>
      <c r="AJ51" s="27"/>
      <c r="AK51" s="27">
        <v>0</v>
      </c>
      <c r="AL51" s="27">
        <v>0</v>
      </c>
      <c r="AM51" s="161" t="s">
        <v>83</v>
      </c>
      <c r="AN51" s="27">
        <f>VLOOKUP(B51,物品!B51:D74,3,FALSE)</f>
        <v>1200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1" t="str">
        <f t="shared" si="8"/>
        <v>|CffFF0000[饰品]流光绝影lv5|r</v>
      </c>
      <c r="K52" s="141" t="str">
        <f t="shared" si="9"/>
        <v>|Cffbbbbbb属性：|r|n攻击+150000|n业力+600000|n生命值+3000000|n暴击+10%|n</v>
      </c>
      <c r="L52" s="27"/>
      <c r="M52" s="142" t="str">
        <f>VLOOKUP(LEFT(RIGHT(B52,5),4),物品!B:CU,20,FALSE)</f>
        <v>ReplaceableTextures\\CommandButtons\\BTNZ10.blp</v>
      </c>
      <c r="N52" s="161" t="s">
        <v>83</v>
      </c>
      <c r="O52" s="162" t="s">
        <v>84</v>
      </c>
      <c r="P52" s="27">
        <v>0</v>
      </c>
      <c r="Q52" s="27">
        <v>0</v>
      </c>
      <c r="R52" s="161" t="s">
        <v>83</v>
      </c>
      <c r="S52" s="161" t="s">
        <v>83</v>
      </c>
      <c r="T52" s="161" t="s">
        <v>83</v>
      </c>
      <c r="U52" s="161" t="s">
        <v>83</v>
      </c>
      <c r="V52" s="27">
        <v>2</v>
      </c>
      <c r="W52" s="27" t="s">
        <v>85</v>
      </c>
      <c r="X52" s="27">
        <v>0</v>
      </c>
      <c r="Y52" s="16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1" t="s">
        <v>83</v>
      </c>
      <c r="AF52" s="161" t="s">
        <v>83</v>
      </c>
      <c r="AG52" s="161" t="s">
        <v>83</v>
      </c>
      <c r="AH52" s="161" t="s">
        <v>83</v>
      </c>
      <c r="AI52" s="27"/>
      <c r="AJ52" s="27"/>
      <c r="AK52" s="27">
        <v>0</v>
      </c>
      <c r="AL52" s="27">
        <v>0</v>
      </c>
      <c r="AM52" s="161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|Cffbbbbbb属性：|r|n生命值+20000|n生命回复+500|n|n|Cff00ff7f点击消耗800金币进行强化|n成功率100%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1" t="s">
        <v>83</v>
      </c>
      <c r="O53" s="162" t="s">
        <v>84</v>
      </c>
      <c r="P53" s="27">
        <v>0</v>
      </c>
      <c r="Q53" s="27">
        <v>0</v>
      </c>
      <c r="R53" s="161" t="s">
        <v>83</v>
      </c>
      <c r="S53" s="161" t="s">
        <v>83</v>
      </c>
      <c r="T53" s="161" t="s">
        <v>83</v>
      </c>
      <c r="U53" s="161" t="s">
        <v>83</v>
      </c>
      <c r="V53" s="27">
        <v>3</v>
      </c>
      <c r="W53" s="27" t="s">
        <v>85</v>
      </c>
      <c r="X53" s="27">
        <v>0</v>
      </c>
      <c r="Y53" s="16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1" t="s">
        <v>83</v>
      </c>
      <c r="AF53" s="161" t="s">
        <v>83</v>
      </c>
      <c r="AG53" s="161" t="s">
        <v>83</v>
      </c>
      <c r="AH53" s="161" t="s">
        <v>83</v>
      </c>
      <c r="AI53" s="27"/>
      <c r="AJ53" s="27"/>
      <c r="AK53" s="27">
        <v>0</v>
      </c>
      <c r="AL53" s="27">
        <v>0</v>
      </c>
      <c r="AM53" s="161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|Cffbbbbbb属性：|r|n生命值+40000|n生命回复+1000|n|n|Cff00ff7f点击消耗800金币进行强化|n成功率100%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1" t="s">
        <v>83</v>
      </c>
      <c r="O54" s="162" t="s">
        <v>84</v>
      </c>
      <c r="P54" s="27">
        <v>0</v>
      </c>
      <c r="Q54" s="27">
        <v>0</v>
      </c>
      <c r="R54" s="161" t="s">
        <v>83</v>
      </c>
      <c r="S54" s="161" t="s">
        <v>83</v>
      </c>
      <c r="T54" s="161" t="s">
        <v>83</v>
      </c>
      <c r="U54" s="161" t="s">
        <v>83</v>
      </c>
      <c r="V54" s="27">
        <v>3</v>
      </c>
      <c r="W54" s="27" t="s">
        <v>85</v>
      </c>
      <c r="X54" s="27">
        <v>0</v>
      </c>
      <c r="Y54" s="16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1" t="s">
        <v>83</v>
      </c>
      <c r="AF54" s="161" t="s">
        <v>83</v>
      </c>
      <c r="AG54" s="161" t="s">
        <v>83</v>
      </c>
      <c r="AH54" s="161" t="s">
        <v>83</v>
      </c>
      <c r="AI54" s="27"/>
      <c r="AJ54" s="27"/>
      <c r="AK54" s="27">
        <v>0</v>
      </c>
      <c r="AL54" s="27">
        <v>0</v>
      </c>
      <c r="AM54" s="161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|Cffbbbbbb属性：|r|n生命值+60000|n生命回复+1500|n|n|Cff00ff7f点击消耗800金币进行强化|n成功率100%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1" t="s">
        <v>83</v>
      </c>
      <c r="O55" s="162" t="s">
        <v>84</v>
      </c>
      <c r="P55" s="27">
        <v>0</v>
      </c>
      <c r="Q55" s="27">
        <v>0</v>
      </c>
      <c r="R55" s="161" t="s">
        <v>83</v>
      </c>
      <c r="S55" s="161" t="s">
        <v>83</v>
      </c>
      <c r="T55" s="161" t="s">
        <v>83</v>
      </c>
      <c r="U55" s="161" t="s">
        <v>83</v>
      </c>
      <c r="V55" s="27">
        <v>3</v>
      </c>
      <c r="W55" s="27" t="s">
        <v>85</v>
      </c>
      <c r="X55" s="27">
        <v>0</v>
      </c>
      <c r="Y55" s="16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1" t="s">
        <v>83</v>
      </c>
      <c r="AF55" s="161" t="s">
        <v>83</v>
      </c>
      <c r="AG55" s="161" t="s">
        <v>83</v>
      </c>
      <c r="AH55" s="161" t="s">
        <v>83</v>
      </c>
      <c r="AI55" s="27"/>
      <c r="AJ55" s="27"/>
      <c r="AK55" s="27">
        <v>0</v>
      </c>
      <c r="AL55" s="27">
        <v>0</v>
      </c>
      <c r="AM55" s="161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|Cffbbbbbb属性：|r|n生命值+80000|n生命回复+2000|n|n|Cff00ff7f点击消耗800金币进行强化|n成功率100%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1" t="s">
        <v>83</v>
      </c>
      <c r="O56" s="162" t="s">
        <v>84</v>
      </c>
      <c r="P56" s="27">
        <v>0</v>
      </c>
      <c r="Q56" s="27">
        <v>0</v>
      </c>
      <c r="R56" s="161" t="s">
        <v>83</v>
      </c>
      <c r="S56" s="161" t="s">
        <v>83</v>
      </c>
      <c r="T56" s="161" t="s">
        <v>83</v>
      </c>
      <c r="U56" s="161" t="s">
        <v>83</v>
      </c>
      <c r="V56" s="27">
        <v>3</v>
      </c>
      <c r="W56" s="27" t="s">
        <v>85</v>
      </c>
      <c r="X56" s="27">
        <v>0</v>
      </c>
      <c r="Y56" s="16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1" t="s">
        <v>83</v>
      </c>
      <c r="AF56" s="161" t="s">
        <v>83</v>
      </c>
      <c r="AG56" s="161" t="s">
        <v>83</v>
      </c>
      <c r="AH56" s="161" t="s">
        <v>83</v>
      </c>
      <c r="AI56" s="27"/>
      <c r="AJ56" s="27"/>
      <c r="AK56" s="27">
        <v>0</v>
      </c>
      <c r="AL56" s="27">
        <v>0</v>
      </c>
      <c r="AM56" s="161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|Cffbbbbbb属性：|r|n生命值+100000|n生命回复+2500|n|n|Cff00ff7f点击消耗2500金币进行晋阶挑战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1" t="s">
        <v>83</v>
      </c>
      <c r="O57" s="162" t="s">
        <v>84</v>
      </c>
      <c r="P57" s="27">
        <v>0</v>
      </c>
      <c r="Q57" s="27">
        <v>0</v>
      </c>
      <c r="R57" s="161" t="s">
        <v>83</v>
      </c>
      <c r="S57" s="161" t="s">
        <v>83</v>
      </c>
      <c r="T57" s="161" t="s">
        <v>83</v>
      </c>
      <c r="U57" s="161" t="s">
        <v>83</v>
      </c>
      <c r="V57" s="27">
        <v>3</v>
      </c>
      <c r="W57" s="27" t="s">
        <v>85</v>
      </c>
      <c r="X57" s="27">
        <v>0</v>
      </c>
      <c r="Y57" s="16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1" t="s">
        <v>83</v>
      </c>
      <c r="AF57" s="161" t="s">
        <v>83</v>
      </c>
      <c r="AG57" s="161" t="s">
        <v>83</v>
      </c>
      <c r="AH57" s="161" t="s">
        <v>83</v>
      </c>
      <c r="AI57" s="27"/>
      <c r="AJ57" s="27"/>
      <c r="AK57" s="27">
        <v>0</v>
      </c>
      <c r="AL57" s="27">
        <v>0</v>
      </c>
      <c r="AM57" s="161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|Cffbbbbbb属性：|r|n护甲+50|n生命值+200000|n生命回复+5000|n|n|Cff00ff7f点击消耗2500金币进行强化|n成功率85%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1" t="s">
        <v>83</v>
      </c>
      <c r="O58" s="162" t="s">
        <v>84</v>
      </c>
      <c r="P58" s="27">
        <v>0</v>
      </c>
      <c r="Q58" s="27">
        <v>0</v>
      </c>
      <c r="R58" s="161" t="s">
        <v>83</v>
      </c>
      <c r="S58" s="161" t="s">
        <v>83</v>
      </c>
      <c r="T58" s="161" t="s">
        <v>83</v>
      </c>
      <c r="U58" s="161" t="s">
        <v>83</v>
      </c>
      <c r="V58" s="27">
        <v>3</v>
      </c>
      <c r="W58" s="27" t="s">
        <v>85</v>
      </c>
      <c r="X58" s="27">
        <v>0</v>
      </c>
      <c r="Y58" s="16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1" t="s">
        <v>83</v>
      </c>
      <c r="AF58" s="161" t="s">
        <v>83</v>
      </c>
      <c r="AG58" s="161" t="s">
        <v>83</v>
      </c>
      <c r="AH58" s="161" t="s">
        <v>83</v>
      </c>
      <c r="AI58" s="27"/>
      <c r="AJ58" s="27"/>
      <c r="AK58" s="27">
        <v>0</v>
      </c>
      <c r="AL58" s="27">
        <v>0</v>
      </c>
      <c r="AM58" s="161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|Cffbbbbbb属性：|r|n护甲+50|n生命值+240000|n生命回复+6000|n|n|Cff00ff7f点击消耗2500金币进行强化|n成功率85%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1" t="s">
        <v>83</v>
      </c>
      <c r="O59" s="162" t="s">
        <v>84</v>
      </c>
      <c r="P59" s="27">
        <v>0</v>
      </c>
      <c r="Q59" s="27">
        <v>0</v>
      </c>
      <c r="R59" s="161" t="s">
        <v>83</v>
      </c>
      <c r="S59" s="161" t="s">
        <v>83</v>
      </c>
      <c r="T59" s="161" t="s">
        <v>83</v>
      </c>
      <c r="U59" s="161" t="s">
        <v>83</v>
      </c>
      <c r="V59" s="27">
        <v>3</v>
      </c>
      <c r="W59" s="27" t="s">
        <v>85</v>
      </c>
      <c r="X59" s="27">
        <v>0</v>
      </c>
      <c r="Y59" s="16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1" t="s">
        <v>83</v>
      </c>
      <c r="AF59" s="161" t="s">
        <v>83</v>
      </c>
      <c r="AG59" s="161" t="s">
        <v>83</v>
      </c>
      <c r="AH59" s="161" t="s">
        <v>83</v>
      </c>
      <c r="AI59" s="27"/>
      <c r="AJ59" s="27"/>
      <c r="AK59" s="27">
        <v>0</v>
      </c>
      <c r="AL59" s="27">
        <v>0</v>
      </c>
      <c r="AM59" s="161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|Cffbbbbbb属性：|r|n护甲+50|n生命值+280000|n生命回复+7000|n|n|Cff00ff7f点击消耗2500金币进行强化|n成功率85%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1" t="s">
        <v>83</v>
      </c>
      <c r="O60" s="162" t="s">
        <v>84</v>
      </c>
      <c r="P60" s="27">
        <v>0</v>
      </c>
      <c r="Q60" s="27">
        <v>0</v>
      </c>
      <c r="R60" s="161" t="s">
        <v>83</v>
      </c>
      <c r="S60" s="161" t="s">
        <v>83</v>
      </c>
      <c r="T60" s="161" t="s">
        <v>83</v>
      </c>
      <c r="U60" s="161" t="s">
        <v>83</v>
      </c>
      <c r="V60" s="27">
        <v>3</v>
      </c>
      <c r="W60" s="27" t="s">
        <v>85</v>
      </c>
      <c r="X60" s="27">
        <v>0</v>
      </c>
      <c r="Y60" s="16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1" t="s">
        <v>83</v>
      </c>
      <c r="AF60" s="161" t="s">
        <v>83</v>
      </c>
      <c r="AG60" s="161" t="s">
        <v>83</v>
      </c>
      <c r="AH60" s="161" t="s">
        <v>83</v>
      </c>
      <c r="AI60" s="27"/>
      <c r="AJ60" s="27"/>
      <c r="AK60" s="27">
        <v>0</v>
      </c>
      <c r="AL60" s="27">
        <v>0</v>
      </c>
      <c r="AM60" s="161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|Cffbbbbbb属性：|r|n护甲+50|n生命值+340000|n生命回复+8500|n|n|Cff00ff7f点击消耗2500金币进行强化|n成功率85%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1" t="s">
        <v>83</v>
      </c>
      <c r="O61" s="162" t="s">
        <v>84</v>
      </c>
      <c r="P61" s="27">
        <v>0</v>
      </c>
      <c r="Q61" s="27">
        <v>0</v>
      </c>
      <c r="R61" s="161" t="s">
        <v>83</v>
      </c>
      <c r="S61" s="161" t="s">
        <v>83</v>
      </c>
      <c r="T61" s="161" t="s">
        <v>83</v>
      </c>
      <c r="U61" s="161" t="s">
        <v>83</v>
      </c>
      <c r="V61" s="27">
        <v>3</v>
      </c>
      <c r="W61" s="27" t="s">
        <v>85</v>
      </c>
      <c r="X61" s="27">
        <v>0</v>
      </c>
      <c r="Y61" s="16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1" t="s">
        <v>83</v>
      </c>
      <c r="AF61" s="161" t="s">
        <v>83</v>
      </c>
      <c r="AG61" s="161" t="s">
        <v>83</v>
      </c>
      <c r="AH61" s="161" t="s">
        <v>83</v>
      </c>
      <c r="AI61" s="27"/>
      <c r="AJ61" s="27"/>
      <c r="AK61" s="27">
        <v>0</v>
      </c>
      <c r="AL61" s="27">
        <v>0</v>
      </c>
      <c r="AM61" s="161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|Cffbbbbbb属性：|r|n护甲+50|n生命值+400000|n生命回复+10000|n|n|Cff00ff7f点击消耗10000金币进行晋阶挑战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1" t="s">
        <v>83</v>
      </c>
      <c r="O62" s="162" t="s">
        <v>84</v>
      </c>
      <c r="P62" s="27">
        <v>0</v>
      </c>
      <c r="Q62" s="27">
        <v>0</v>
      </c>
      <c r="R62" s="161" t="s">
        <v>83</v>
      </c>
      <c r="S62" s="161" t="s">
        <v>83</v>
      </c>
      <c r="T62" s="161" t="s">
        <v>83</v>
      </c>
      <c r="U62" s="161" t="s">
        <v>83</v>
      </c>
      <c r="V62" s="27">
        <v>3</v>
      </c>
      <c r="W62" s="27" t="s">
        <v>85</v>
      </c>
      <c r="X62" s="27">
        <v>0</v>
      </c>
      <c r="Y62" s="16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1" t="s">
        <v>83</v>
      </c>
      <c r="AF62" s="161" t="s">
        <v>83</v>
      </c>
      <c r="AG62" s="161" t="s">
        <v>83</v>
      </c>
      <c r="AH62" s="161" t="s">
        <v>83</v>
      </c>
      <c r="AI62" s="27"/>
      <c r="AJ62" s="27"/>
      <c r="AK62" s="27">
        <v>0</v>
      </c>
      <c r="AL62" s="27">
        <v>0</v>
      </c>
      <c r="AM62" s="161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|Cffbbbbbb属性：|r|n护甲+100|n生命值+600000|n生命回复+15000|n|n|Cff00ff7f点击消耗8000金币进行强化|n成功率70%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1" t="s">
        <v>83</v>
      </c>
      <c r="O63" s="162" t="s">
        <v>84</v>
      </c>
      <c r="P63" s="27">
        <v>0</v>
      </c>
      <c r="Q63" s="27">
        <v>0</v>
      </c>
      <c r="R63" s="161" t="s">
        <v>83</v>
      </c>
      <c r="S63" s="161" t="s">
        <v>83</v>
      </c>
      <c r="T63" s="161" t="s">
        <v>83</v>
      </c>
      <c r="U63" s="161" t="s">
        <v>83</v>
      </c>
      <c r="V63" s="27">
        <v>3</v>
      </c>
      <c r="W63" s="27" t="s">
        <v>85</v>
      </c>
      <c r="X63" s="27">
        <v>0</v>
      </c>
      <c r="Y63" s="16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1" t="s">
        <v>83</v>
      </c>
      <c r="AF63" s="161" t="s">
        <v>83</v>
      </c>
      <c r="AG63" s="161" t="s">
        <v>83</v>
      </c>
      <c r="AH63" s="161" t="s">
        <v>83</v>
      </c>
      <c r="AI63" s="27"/>
      <c r="AJ63" s="27"/>
      <c r="AK63" s="27">
        <v>0</v>
      </c>
      <c r="AL63" s="27">
        <v>0</v>
      </c>
      <c r="AM63" s="161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|Cffbbbbbb属性：|r|n护甲+100|n生命值+720000|n生命回复+18000|n|n|Cff00ff7f点击消耗8000金币进行强化|n成功率70%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1" t="s">
        <v>83</v>
      </c>
      <c r="O64" s="162" t="s">
        <v>84</v>
      </c>
      <c r="P64" s="27">
        <v>0</v>
      </c>
      <c r="Q64" s="27">
        <v>0</v>
      </c>
      <c r="R64" s="161" t="s">
        <v>83</v>
      </c>
      <c r="S64" s="161" t="s">
        <v>83</v>
      </c>
      <c r="T64" s="161" t="s">
        <v>83</v>
      </c>
      <c r="U64" s="161" t="s">
        <v>83</v>
      </c>
      <c r="V64" s="27">
        <v>3</v>
      </c>
      <c r="W64" s="27" t="s">
        <v>85</v>
      </c>
      <c r="X64" s="27">
        <v>0</v>
      </c>
      <c r="Y64" s="16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1" t="s">
        <v>83</v>
      </c>
      <c r="AF64" s="161" t="s">
        <v>83</v>
      </c>
      <c r="AG64" s="161" t="s">
        <v>83</v>
      </c>
      <c r="AH64" s="161" t="s">
        <v>83</v>
      </c>
      <c r="AI64" s="27"/>
      <c r="AJ64" s="27"/>
      <c r="AK64" s="27">
        <v>0</v>
      </c>
      <c r="AL64" s="27">
        <v>0</v>
      </c>
      <c r="AM64" s="161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|Cffbbbbbb属性：|r|n护甲+100|n生命值+840000|n生命回复+21000|n|n|Cff00ff7f点击消耗8000金币进行强化|n成功率70%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1" t="s">
        <v>83</v>
      </c>
      <c r="O65" s="162" t="s">
        <v>84</v>
      </c>
      <c r="P65" s="27">
        <v>0</v>
      </c>
      <c r="Q65" s="27">
        <v>0</v>
      </c>
      <c r="R65" s="161" t="s">
        <v>83</v>
      </c>
      <c r="S65" s="161" t="s">
        <v>83</v>
      </c>
      <c r="T65" s="161" t="s">
        <v>83</v>
      </c>
      <c r="U65" s="161" t="s">
        <v>83</v>
      </c>
      <c r="V65" s="27">
        <v>3</v>
      </c>
      <c r="W65" s="27" t="s">
        <v>85</v>
      </c>
      <c r="X65" s="27">
        <v>0</v>
      </c>
      <c r="Y65" s="16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1" t="s">
        <v>83</v>
      </c>
      <c r="AF65" s="161" t="s">
        <v>83</v>
      </c>
      <c r="AG65" s="161" t="s">
        <v>83</v>
      </c>
      <c r="AH65" s="161" t="s">
        <v>83</v>
      </c>
      <c r="AI65" s="27"/>
      <c r="AJ65" s="27"/>
      <c r="AK65" s="27">
        <v>0</v>
      </c>
      <c r="AL65" s="27">
        <v>0</v>
      </c>
      <c r="AM65" s="161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|Cffbbbbbb属性：|r|n护甲+100|n生命值+1000000|n生命回复+25000|n|n|Cff00ff7f点击消耗8000金币进行强化|n成功率70%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1" t="s">
        <v>83</v>
      </c>
      <c r="O66" s="162" t="s">
        <v>84</v>
      </c>
      <c r="P66" s="27">
        <v>0</v>
      </c>
      <c r="Q66" s="27">
        <v>0</v>
      </c>
      <c r="R66" s="161" t="s">
        <v>83</v>
      </c>
      <c r="S66" s="161" t="s">
        <v>83</v>
      </c>
      <c r="T66" s="161" t="s">
        <v>83</v>
      </c>
      <c r="U66" s="161" t="s">
        <v>83</v>
      </c>
      <c r="V66" s="27">
        <v>3</v>
      </c>
      <c r="W66" s="27" t="s">
        <v>85</v>
      </c>
      <c r="X66" s="27">
        <v>0</v>
      </c>
      <c r="Y66" s="16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1" t="s">
        <v>83</v>
      </c>
      <c r="AF66" s="161" t="s">
        <v>83</v>
      </c>
      <c r="AG66" s="161" t="s">
        <v>83</v>
      </c>
      <c r="AH66" s="161" t="s">
        <v>83</v>
      </c>
      <c r="AI66" s="27"/>
      <c r="AJ66" s="27"/>
      <c r="AK66" s="27">
        <v>0</v>
      </c>
      <c r="AL66" s="27">
        <v>0</v>
      </c>
      <c r="AM66" s="161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|Cffbbbbbb属性：|r|n护甲+100|n生命值+1200000|n生命回复+30000|n|n|Cff00ff7f点击消耗30000金币进行晋阶挑战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1" t="s">
        <v>83</v>
      </c>
      <c r="O67" s="162" t="s">
        <v>84</v>
      </c>
      <c r="P67" s="27">
        <v>0</v>
      </c>
      <c r="Q67" s="27">
        <v>0</v>
      </c>
      <c r="R67" s="161" t="s">
        <v>83</v>
      </c>
      <c r="S67" s="161" t="s">
        <v>83</v>
      </c>
      <c r="T67" s="161" t="s">
        <v>83</v>
      </c>
      <c r="U67" s="161" t="s">
        <v>83</v>
      </c>
      <c r="V67" s="27">
        <v>3</v>
      </c>
      <c r="W67" s="27" t="s">
        <v>85</v>
      </c>
      <c r="X67" s="27">
        <v>0</v>
      </c>
      <c r="Y67" s="16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1" t="s">
        <v>83</v>
      </c>
      <c r="AF67" s="161" t="s">
        <v>83</v>
      </c>
      <c r="AG67" s="161" t="s">
        <v>83</v>
      </c>
      <c r="AH67" s="161" t="s">
        <v>83</v>
      </c>
      <c r="AI67" s="27"/>
      <c r="AJ67" s="27"/>
      <c r="AK67" s="27">
        <v>0</v>
      </c>
      <c r="AL67" s="27">
        <v>0</v>
      </c>
      <c r="AM67" s="161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|Cffbbbbbb属性：|r|n护甲+150|n生命值+2000000|n生命回复+50000|n|n|Cff00ff7f点击消耗20000金币进行强化|n成功率60%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1" t="s">
        <v>83</v>
      </c>
      <c r="O68" s="162" t="s">
        <v>84</v>
      </c>
      <c r="P68" s="27">
        <v>0</v>
      </c>
      <c r="Q68" s="27">
        <v>0</v>
      </c>
      <c r="R68" s="161" t="s">
        <v>83</v>
      </c>
      <c r="S68" s="161" t="s">
        <v>83</v>
      </c>
      <c r="T68" s="161" t="s">
        <v>83</v>
      </c>
      <c r="U68" s="161" t="s">
        <v>83</v>
      </c>
      <c r="V68" s="27">
        <v>3</v>
      </c>
      <c r="W68" s="27" t="s">
        <v>85</v>
      </c>
      <c r="X68" s="27">
        <v>0</v>
      </c>
      <c r="Y68" s="16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1" t="s">
        <v>83</v>
      </c>
      <c r="AF68" s="161" t="s">
        <v>83</v>
      </c>
      <c r="AG68" s="161" t="s">
        <v>83</v>
      </c>
      <c r="AH68" s="161" t="s">
        <v>83</v>
      </c>
      <c r="AI68" s="27"/>
      <c r="AJ68" s="27"/>
      <c r="AK68" s="27">
        <v>0</v>
      </c>
      <c r="AL68" s="27">
        <v>0</v>
      </c>
      <c r="AM68" s="161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|Cffbbbbbb属性：|r|n护甲+150|n生命值+2400000|n生命回复+60000|n|n|Cff00ff7f点击消耗20000金币进行强化|n成功率60%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1" t="s">
        <v>83</v>
      </c>
      <c r="O69" s="162" t="s">
        <v>84</v>
      </c>
      <c r="P69" s="27">
        <v>0</v>
      </c>
      <c r="Q69" s="27">
        <v>0</v>
      </c>
      <c r="R69" s="161" t="s">
        <v>83</v>
      </c>
      <c r="S69" s="161" t="s">
        <v>83</v>
      </c>
      <c r="T69" s="161" t="s">
        <v>83</v>
      </c>
      <c r="U69" s="161" t="s">
        <v>83</v>
      </c>
      <c r="V69" s="27">
        <v>3</v>
      </c>
      <c r="W69" s="27" t="s">
        <v>85</v>
      </c>
      <c r="X69" s="27">
        <v>0</v>
      </c>
      <c r="Y69" s="16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1" t="s">
        <v>83</v>
      </c>
      <c r="AF69" s="161" t="s">
        <v>83</v>
      </c>
      <c r="AG69" s="161" t="s">
        <v>83</v>
      </c>
      <c r="AH69" s="161" t="s">
        <v>83</v>
      </c>
      <c r="AI69" s="27"/>
      <c r="AJ69" s="27"/>
      <c r="AK69" s="27">
        <v>0</v>
      </c>
      <c r="AL69" s="27">
        <v>0</v>
      </c>
      <c r="AM69" s="161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|Cffbbbbbb属性：|r|n护甲+150|n生命值+2800000|n生命回复+70000|n|n|Cff00ff7f点击消耗20000金币进行强化|n成功率60%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1" t="s">
        <v>83</v>
      </c>
      <c r="O70" s="162" t="s">
        <v>84</v>
      </c>
      <c r="P70" s="27">
        <v>0</v>
      </c>
      <c r="Q70" s="27">
        <v>0</v>
      </c>
      <c r="R70" s="161" t="s">
        <v>83</v>
      </c>
      <c r="S70" s="161" t="s">
        <v>83</v>
      </c>
      <c r="T70" s="161" t="s">
        <v>83</v>
      </c>
      <c r="U70" s="161" t="s">
        <v>83</v>
      </c>
      <c r="V70" s="27">
        <v>3</v>
      </c>
      <c r="W70" s="27" t="s">
        <v>85</v>
      </c>
      <c r="X70" s="27">
        <v>0</v>
      </c>
      <c r="Y70" s="16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1" t="s">
        <v>83</v>
      </c>
      <c r="AF70" s="161" t="s">
        <v>83</v>
      </c>
      <c r="AG70" s="161" t="s">
        <v>83</v>
      </c>
      <c r="AH70" s="161" t="s">
        <v>83</v>
      </c>
      <c r="AI70" s="27"/>
      <c r="AJ70" s="27"/>
      <c r="AK70" s="27">
        <v>0</v>
      </c>
      <c r="AL70" s="27">
        <v>0</v>
      </c>
      <c r="AM70" s="161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|Cffbbbbbb属性：|r|n护甲+150|n生命值+3400000|n生命回复+85000|n|n|Cff00ff7f点击消耗20000金币进行强化|n成功率60%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1" t="s">
        <v>83</v>
      </c>
      <c r="O71" s="162" t="s">
        <v>84</v>
      </c>
      <c r="P71" s="27">
        <v>0</v>
      </c>
      <c r="Q71" s="27">
        <v>0</v>
      </c>
      <c r="R71" s="161" t="s">
        <v>83</v>
      </c>
      <c r="S71" s="161" t="s">
        <v>83</v>
      </c>
      <c r="T71" s="161" t="s">
        <v>83</v>
      </c>
      <c r="U71" s="161" t="s">
        <v>83</v>
      </c>
      <c r="V71" s="27">
        <v>3</v>
      </c>
      <c r="W71" s="27" t="s">
        <v>85</v>
      </c>
      <c r="X71" s="27">
        <v>0</v>
      </c>
      <c r="Y71" s="16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1" t="s">
        <v>83</v>
      </c>
      <c r="AF71" s="161" t="s">
        <v>83</v>
      </c>
      <c r="AG71" s="161" t="s">
        <v>83</v>
      </c>
      <c r="AH71" s="161" t="s">
        <v>83</v>
      </c>
      <c r="AI71" s="27"/>
      <c r="AJ71" s="27"/>
      <c r="AK71" s="27">
        <v>0</v>
      </c>
      <c r="AL71" s="27">
        <v>0</v>
      </c>
      <c r="AM71" s="161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|Cffbbbbbb属性：|r|n护甲+150|n生命值+4000000|n生命回复+100000|n|n|Cff00ff7f点击消耗50000金币进行晋阶挑战</v>
      </c>
      <c r="L72" s="27"/>
      <c r="M72" s="142" t="str">
        <f>VLOOKUP(LEFT(RIGHT(B72,5),4),物品!B:CU,20,FALSE)</f>
        <v>ReplaceableTextures\\CommandButtons\\BTNZ14.blp</v>
      </c>
      <c r="N72" s="161" t="s">
        <v>83</v>
      </c>
      <c r="O72" s="162" t="s">
        <v>84</v>
      </c>
      <c r="P72" s="27">
        <v>0</v>
      </c>
      <c r="Q72" s="27">
        <v>0</v>
      </c>
      <c r="R72" s="161" t="s">
        <v>83</v>
      </c>
      <c r="S72" s="161" t="s">
        <v>83</v>
      </c>
      <c r="T72" s="161" t="s">
        <v>83</v>
      </c>
      <c r="U72" s="161" t="s">
        <v>83</v>
      </c>
      <c r="V72" s="27">
        <v>3</v>
      </c>
      <c r="W72" s="27" t="s">
        <v>85</v>
      </c>
      <c r="X72" s="27">
        <v>0</v>
      </c>
      <c r="Y72" s="16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1" t="s">
        <v>83</v>
      </c>
      <c r="AF72" s="161" t="s">
        <v>83</v>
      </c>
      <c r="AG72" s="161" t="s">
        <v>83</v>
      </c>
      <c r="AH72" s="161" t="s">
        <v>83</v>
      </c>
      <c r="AI72" s="27"/>
      <c r="AJ72" s="27"/>
      <c r="AK72" s="27">
        <v>0</v>
      </c>
      <c r="AL72" s="27">
        <v>0</v>
      </c>
      <c r="AM72" s="161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|Cffbbbbbb属性：|r|n护甲+200|n生命值+6000000|n生命回复+150000|n|n|Cff00ff7f点击消耗40000金币进行强化|n成功率50%</v>
      </c>
      <c r="L73" s="27"/>
      <c r="M73" s="142" t="str">
        <f>VLOOKUP(LEFT(RIGHT(B73,5),4),物品!B:CU,20,FALSE)</f>
        <v>ReplaceableTextures\\CommandButtons\\BTNZ15.blp</v>
      </c>
      <c r="N73" s="161" t="s">
        <v>83</v>
      </c>
      <c r="O73" s="162" t="s">
        <v>84</v>
      </c>
      <c r="P73" s="27">
        <v>0</v>
      </c>
      <c r="Q73" s="27">
        <v>0</v>
      </c>
      <c r="R73" s="161" t="s">
        <v>83</v>
      </c>
      <c r="S73" s="161" t="s">
        <v>83</v>
      </c>
      <c r="T73" s="161" t="s">
        <v>83</v>
      </c>
      <c r="U73" s="161" t="s">
        <v>83</v>
      </c>
      <c r="V73" s="27">
        <v>3</v>
      </c>
      <c r="W73" s="27" t="s">
        <v>85</v>
      </c>
      <c r="X73" s="27">
        <v>0</v>
      </c>
      <c r="Y73" s="16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1" t="s">
        <v>83</v>
      </c>
      <c r="AF73" s="161" t="s">
        <v>83</v>
      </c>
      <c r="AG73" s="161" t="s">
        <v>83</v>
      </c>
      <c r="AH73" s="161" t="s">
        <v>83</v>
      </c>
      <c r="AI73" s="27"/>
      <c r="AJ73" s="27"/>
      <c r="AK73" s="27">
        <v>0</v>
      </c>
      <c r="AL73" s="27">
        <v>0</v>
      </c>
      <c r="AM73" s="161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|Cffbbbbbb属性：|r|n护甲+200|n生命值+7200000|n生命回复+180000|n|n|Cff00ff7f点击消耗40000金币进行强化|n成功率50%</v>
      </c>
      <c r="L74" s="27"/>
      <c r="M74" s="142" t="str">
        <f>VLOOKUP(LEFT(RIGHT(B74,5),4),物品!B:CU,20,FALSE)</f>
        <v>ReplaceableTextures\\CommandButtons\\BTNZ15.blp</v>
      </c>
      <c r="N74" s="161" t="s">
        <v>83</v>
      </c>
      <c r="O74" s="162" t="s">
        <v>84</v>
      </c>
      <c r="P74" s="27">
        <v>0</v>
      </c>
      <c r="Q74" s="27">
        <v>0</v>
      </c>
      <c r="R74" s="161" t="s">
        <v>83</v>
      </c>
      <c r="S74" s="161" t="s">
        <v>83</v>
      </c>
      <c r="T74" s="161" t="s">
        <v>83</v>
      </c>
      <c r="U74" s="161" t="s">
        <v>83</v>
      </c>
      <c r="V74" s="27">
        <v>3</v>
      </c>
      <c r="W74" s="27" t="s">
        <v>85</v>
      </c>
      <c r="X74" s="27">
        <v>0</v>
      </c>
      <c r="Y74" s="16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1" t="s">
        <v>83</v>
      </c>
      <c r="AF74" s="161" t="s">
        <v>83</v>
      </c>
      <c r="AG74" s="161" t="s">
        <v>83</v>
      </c>
      <c r="AH74" s="161" t="s">
        <v>83</v>
      </c>
      <c r="AI74" s="27"/>
      <c r="AJ74" s="27"/>
      <c r="AK74" s="27">
        <v>0</v>
      </c>
      <c r="AL74" s="27">
        <v>0</v>
      </c>
      <c r="AM74" s="161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|Cffbbbbbb属性：|r|n护甲+200|n生命值+8400000|n生命回复+210000|n|n|Cff00ff7f点击消耗40000金币进行强化|n成功率50%</v>
      </c>
      <c r="L75" s="27"/>
      <c r="M75" s="142" t="str">
        <f>VLOOKUP(LEFT(RIGHT(B75,5),4),物品!B:CU,20,FALSE)</f>
        <v>ReplaceableTextures\\CommandButtons\\BTNZ15.blp</v>
      </c>
      <c r="N75" s="161" t="s">
        <v>83</v>
      </c>
      <c r="O75" s="162" t="s">
        <v>84</v>
      </c>
      <c r="P75" s="27">
        <v>0</v>
      </c>
      <c r="Q75" s="27">
        <v>0</v>
      </c>
      <c r="R75" s="161" t="s">
        <v>83</v>
      </c>
      <c r="S75" s="161" t="s">
        <v>83</v>
      </c>
      <c r="T75" s="161" t="s">
        <v>83</v>
      </c>
      <c r="U75" s="161" t="s">
        <v>83</v>
      </c>
      <c r="V75" s="27">
        <v>3</v>
      </c>
      <c r="W75" s="27" t="s">
        <v>85</v>
      </c>
      <c r="X75" s="27">
        <v>0</v>
      </c>
      <c r="Y75" s="16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1" t="s">
        <v>83</v>
      </c>
      <c r="AF75" s="161" t="s">
        <v>83</v>
      </c>
      <c r="AG75" s="161" t="s">
        <v>83</v>
      </c>
      <c r="AH75" s="161" t="s">
        <v>83</v>
      </c>
      <c r="AI75" s="27"/>
      <c r="AJ75" s="27"/>
      <c r="AK75" s="27">
        <v>0</v>
      </c>
      <c r="AL75" s="27">
        <v>0</v>
      </c>
      <c r="AM75" s="161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|Cffbbbbbb属性：|r|n护甲+200|n生命值+10000000|n生命回复+250000|n|n|Cff00ff7f点击消耗40000金币进行强化|n成功率50%</v>
      </c>
      <c r="L76" s="27"/>
      <c r="M76" s="142" t="str">
        <f>VLOOKUP(LEFT(RIGHT(B76,5),4),物品!B:CU,20,FALSE)</f>
        <v>ReplaceableTextures\\CommandButtons\\BTNZ15.blp</v>
      </c>
      <c r="N76" s="161" t="s">
        <v>83</v>
      </c>
      <c r="O76" s="162" t="s">
        <v>84</v>
      </c>
      <c r="P76" s="27">
        <v>0</v>
      </c>
      <c r="Q76" s="27">
        <v>0</v>
      </c>
      <c r="R76" s="161" t="s">
        <v>83</v>
      </c>
      <c r="S76" s="161" t="s">
        <v>83</v>
      </c>
      <c r="T76" s="161" t="s">
        <v>83</v>
      </c>
      <c r="U76" s="161" t="s">
        <v>83</v>
      </c>
      <c r="V76" s="27">
        <v>3</v>
      </c>
      <c r="W76" s="27" t="s">
        <v>85</v>
      </c>
      <c r="X76" s="27">
        <v>0</v>
      </c>
      <c r="Y76" s="16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1" t="s">
        <v>83</v>
      </c>
      <c r="AF76" s="161" t="s">
        <v>83</v>
      </c>
      <c r="AG76" s="161" t="s">
        <v>83</v>
      </c>
      <c r="AH76" s="161" t="s">
        <v>83</v>
      </c>
      <c r="AI76" s="27"/>
      <c r="AJ76" s="27"/>
      <c r="AK76" s="27">
        <v>0</v>
      </c>
      <c r="AL76" s="27">
        <v>0</v>
      </c>
      <c r="AM76" s="161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1" t="str">
        <f t="shared" si="14"/>
        <v>|CffFF0000[防具]九龙黄金甲lv5|r</v>
      </c>
      <c r="K77" s="141" t="str">
        <f t="shared" si="15"/>
        <v>|Cffbbbbbb属性：|r|n护甲+200|n生命值+12000000|n生命回复+300000|n</v>
      </c>
      <c r="L77" s="27"/>
      <c r="M77" s="142" t="str">
        <f>VLOOKUP(LEFT(RIGHT(B77,5),4),物品!B:CU,20,FALSE)</f>
        <v>ReplaceableTextures\\CommandButtons\\BTNZ15.blp</v>
      </c>
      <c r="N77" s="161" t="s">
        <v>83</v>
      </c>
      <c r="O77" s="162" t="s">
        <v>84</v>
      </c>
      <c r="P77" s="27">
        <v>0</v>
      </c>
      <c r="Q77" s="27">
        <v>0</v>
      </c>
      <c r="R77" s="161" t="s">
        <v>83</v>
      </c>
      <c r="S77" s="161" t="s">
        <v>83</v>
      </c>
      <c r="T77" s="161" t="s">
        <v>83</v>
      </c>
      <c r="U77" s="161" t="s">
        <v>83</v>
      </c>
      <c r="V77" s="27">
        <v>3</v>
      </c>
      <c r="W77" s="27" t="s">
        <v>85</v>
      </c>
      <c r="X77" s="27">
        <v>0</v>
      </c>
      <c r="Y77" s="16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1" t="s">
        <v>83</v>
      </c>
      <c r="AF77" s="161" t="s">
        <v>83</v>
      </c>
      <c r="AG77" s="161" t="s">
        <v>83</v>
      </c>
      <c r="AH77" s="161" t="s">
        <v>83</v>
      </c>
      <c r="AI77" s="27"/>
      <c r="AJ77" s="27"/>
      <c r="AK77" s="27">
        <v>0</v>
      </c>
      <c r="AL77" s="27">
        <v>0</v>
      </c>
      <c r="AM77" s="161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1" t="str">
        <f t="shared" ref="J78" si="16">H78</f>
        <v>低级道果【1】</v>
      </c>
      <c r="K78" s="141" t="str">
        <f t="shared" ref="K78" si="17">I78</f>
        <v>|Cffbbbbbb属性：|r|n攻击+5000|n业力+4000|n生命值+100000|n生命回复+2000|n攻击伤害+9%|n技能伤害+8%|n</v>
      </c>
      <c r="L78" s="27"/>
      <c r="M78" s="142" t="str">
        <f>VLOOKUP(LEFT(RIGHT(B78,5),4),物品!B:CU,20,FALSE)</f>
        <v>ReplaceableTextures\\CommandButtons\\BTNOrbOfFrost.blp</v>
      </c>
      <c r="N78" s="161" t="s">
        <v>83</v>
      </c>
      <c r="O78" s="142" t="s">
        <v>87</v>
      </c>
      <c r="P78" s="27">
        <v>0</v>
      </c>
      <c r="Q78" s="27">
        <v>0</v>
      </c>
      <c r="R78" s="161" t="s">
        <v>83</v>
      </c>
      <c r="S78" s="161" t="s">
        <v>83</v>
      </c>
      <c r="T78" s="161" t="s">
        <v>83</v>
      </c>
      <c r="U78" s="161" t="s">
        <v>83</v>
      </c>
      <c r="V78" s="27"/>
      <c r="W78" s="27" t="s">
        <v>88</v>
      </c>
      <c r="X78" s="27">
        <v>0</v>
      </c>
      <c r="Y78" s="16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1" t="s">
        <v>83</v>
      </c>
      <c r="AF78" s="161" t="s">
        <v>83</v>
      </c>
      <c r="AG78" s="161" t="s">
        <v>83</v>
      </c>
      <c r="AH78" s="161" t="s">
        <v>83</v>
      </c>
      <c r="AI78" s="27">
        <v>1</v>
      </c>
      <c r="AJ78" s="27"/>
      <c r="AK78" s="27">
        <v>1</v>
      </c>
      <c r="AL78" s="27">
        <v>1</v>
      </c>
      <c r="AM78" s="161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1" t="str">
        <f t="shared" ref="J79:J82" si="18">H79</f>
        <v>中级道果【2】</v>
      </c>
      <c r="K79" s="141" t="str">
        <f t="shared" ref="K79:K82" si="19">I79</f>
        <v>|Cffbbbbbb属性：|r|n攻击+7500|n业力+6000|n生命值+150000|n生命回复+3000|n攻击伤害+9%|n技能伤害+8%|n</v>
      </c>
      <c r="L79" s="27"/>
      <c r="M79" s="142" t="str">
        <f>VLOOKUP(LEFT(RIGHT(B79,5),4),物品!B:CU,20,FALSE)</f>
        <v>ReplaceableTextures\\CommandButtons\\BTNOrbOfVenom.blp</v>
      </c>
      <c r="N79" s="161" t="s">
        <v>83</v>
      </c>
      <c r="O79" s="142" t="s">
        <v>87</v>
      </c>
      <c r="P79" s="27">
        <v>0</v>
      </c>
      <c r="Q79" s="27">
        <v>0</v>
      </c>
      <c r="R79" s="161" t="s">
        <v>83</v>
      </c>
      <c r="S79" s="161" t="s">
        <v>83</v>
      </c>
      <c r="T79" s="161" t="s">
        <v>83</v>
      </c>
      <c r="U79" s="161" t="s">
        <v>83</v>
      </c>
      <c r="V79" s="27"/>
      <c r="W79" s="27" t="s">
        <v>88</v>
      </c>
      <c r="X79" s="27">
        <v>0</v>
      </c>
      <c r="Y79" s="16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1" t="s">
        <v>83</v>
      </c>
      <c r="AF79" s="161" t="s">
        <v>83</v>
      </c>
      <c r="AG79" s="161" t="s">
        <v>83</v>
      </c>
      <c r="AH79" s="161" t="s">
        <v>83</v>
      </c>
      <c r="AI79" s="27">
        <v>1</v>
      </c>
      <c r="AJ79" s="27"/>
      <c r="AK79" s="27">
        <v>1</v>
      </c>
      <c r="AL79" s="27">
        <v>1</v>
      </c>
      <c r="AM79" s="161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1" t="str">
        <f t="shared" si="18"/>
        <v>|Cff00FF7F高级道果【3】|r</v>
      </c>
      <c r="K80" s="141" t="str">
        <f t="shared" si="19"/>
        <v>|Cffbbbbbb属性：|r|n攻击+12500|n业力+10000|n生命值+250000|n生命回复+5000|n攻击伤害+9%|n技能伤害+8%|n</v>
      </c>
      <c r="L80" s="27"/>
      <c r="M80" s="142" t="str">
        <f>VLOOKUP(LEFT(RIGHT(B80,5),4),物品!B:CU,20,FALSE)</f>
        <v>ReplaceableTextures\\CommandButtons\\BTNOrbOfCorruption.blp</v>
      </c>
      <c r="N80" s="161" t="s">
        <v>83</v>
      </c>
      <c r="O80" s="142" t="s">
        <v>89</v>
      </c>
      <c r="P80" s="27">
        <v>0</v>
      </c>
      <c r="Q80" s="27">
        <v>0</v>
      </c>
      <c r="R80" s="161" t="s">
        <v>83</v>
      </c>
      <c r="S80" s="161" t="s">
        <v>83</v>
      </c>
      <c r="T80" s="161" t="s">
        <v>83</v>
      </c>
      <c r="U80" s="161" t="s">
        <v>83</v>
      </c>
      <c r="V80" s="27"/>
      <c r="W80" s="27" t="s">
        <v>88</v>
      </c>
      <c r="X80" s="27">
        <v>0</v>
      </c>
      <c r="Y80" s="16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1" t="s">
        <v>83</v>
      </c>
      <c r="AF80" s="161" t="s">
        <v>83</v>
      </c>
      <c r="AG80" s="161" t="s">
        <v>83</v>
      </c>
      <c r="AH80" s="161" t="s">
        <v>83</v>
      </c>
      <c r="AI80" s="27">
        <v>1</v>
      </c>
      <c r="AJ80" s="27"/>
      <c r="AK80" s="27">
        <v>1</v>
      </c>
      <c r="AL80" s="27">
        <v>1</v>
      </c>
      <c r="AM80" s="161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1" t="str">
        <f t="shared" si="18"/>
        <v>|Cff00FF7F黄级道果【4】|r</v>
      </c>
      <c r="K81" s="141" t="str">
        <f t="shared" si="19"/>
        <v>|Cffbbbbbb属性：|r|n攻击+21250|n业力+17000|n生命值+425000|n生命回复+8500|n攻击伤害+18%|n技能伤害+15%|n</v>
      </c>
      <c r="L81" s="27"/>
      <c r="M81" s="142" t="str">
        <f>VLOOKUP(LEFT(RIGHT(B81,5),4),物品!B:CU,20,FALSE)</f>
        <v>ReplaceableTextures\\CommandButtons\\BTNOrbOfFire.blp</v>
      </c>
      <c r="N81" s="161" t="s">
        <v>83</v>
      </c>
      <c r="O81" s="142" t="s">
        <v>89</v>
      </c>
      <c r="P81" s="27">
        <v>0</v>
      </c>
      <c r="Q81" s="27">
        <v>0</v>
      </c>
      <c r="R81" s="161" t="s">
        <v>83</v>
      </c>
      <c r="S81" s="161" t="s">
        <v>83</v>
      </c>
      <c r="T81" s="161" t="s">
        <v>83</v>
      </c>
      <c r="U81" s="161" t="s">
        <v>83</v>
      </c>
      <c r="V81" s="27"/>
      <c r="W81" s="27" t="s">
        <v>88</v>
      </c>
      <c r="X81" s="27">
        <v>0</v>
      </c>
      <c r="Y81" s="16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1" t="s">
        <v>83</v>
      </c>
      <c r="AF81" s="161" t="s">
        <v>83</v>
      </c>
      <c r="AG81" s="161" t="s">
        <v>83</v>
      </c>
      <c r="AH81" s="161" t="s">
        <v>83</v>
      </c>
      <c r="AI81" s="27">
        <v>1</v>
      </c>
      <c r="AJ81" s="27"/>
      <c r="AK81" s="27">
        <v>1</v>
      </c>
      <c r="AL81" s="27">
        <v>1</v>
      </c>
      <c r="AM81" s="161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1" t="str">
        <f t="shared" si="18"/>
        <v>|Cff00BFFF玄级道果【5】|r</v>
      </c>
      <c r="K82" s="141" t="str">
        <f t="shared" si="19"/>
        <v>|Cffbbbbbb属性：|r|n攻击+33750|n业力+27000|n生命值+675000|n生命回复+13500|n攻击伤害+18%|n技能伤害+15%|n</v>
      </c>
      <c r="L82" s="27"/>
      <c r="M82" s="142" t="str">
        <f>VLOOKUP(LEFT(RIGHT(B82,5),4),物品!B:CU,20,FALSE)</f>
        <v>ReplaceableTextures\\CommandButtons\\BTNUsedSoulGem.blp</v>
      </c>
      <c r="N82" s="161" t="s">
        <v>83</v>
      </c>
      <c r="O82" s="142" t="s">
        <v>90</v>
      </c>
      <c r="P82" s="27">
        <v>0</v>
      </c>
      <c r="Q82" s="27">
        <v>0</v>
      </c>
      <c r="R82" s="161" t="s">
        <v>83</v>
      </c>
      <c r="S82" s="161" t="s">
        <v>83</v>
      </c>
      <c r="T82" s="161" t="s">
        <v>83</v>
      </c>
      <c r="U82" s="161" t="s">
        <v>83</v>
      </c>
      <c r="V82" s="27"/>
      <c r="W82" s="27" t="s">
        <v>88</v>
      </c>
      <c r="X82" s="27">
        <v>0</v>
      </c>
      <c r="Y82" s="16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1" t="s">
        <v>83</v>
      </c>
      <c r="AF82" s="161" t="s">
        <v>83</v>
      </c>
      <c r="AG82" s="161" t="s">
        <v>83</v>
      </c>
      <c r="AH82" s="161" t="s">
        <v>83</v>
      </c>
      <c r="AI82" s="27">
        <v>1</v>
      </c>
      <c r="AJ82" s="27"/>
      <c r="AK82" s="27">
        <v>1</v>
      </c>
      <c r="AL82" s="27">
        <v>1</v>
      </c>
      <c r="AM82" s="161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1" t="str">
        <f t="shared" ref="J83:J112" si="20">H83</f>
        <v>|Cff00BFFF地级道果【6】|r</v>
      </c>
      <c r="K83" s="141" t="str">
        <f t="shared" ref="K83:K112" si="21">I83</f>
        <v>|Cffbbbbbb属性：|r|n攻击+50000|n业力+40000|n生命值+1000000|n生命回复+20000|n攻击伤害+18%|n技能伤害+15%|n</v>
      </c>
      <c r="L83" s="27"/>
      <c r="M83" s="142" t="str">
        <f>VLOOKUP(LEFT(RIGHT(B83,5),4),物品!B:CU,20,FALSE)</f>
        <v>ReplaceableTextures\\CommandButtons\\BTNOrbofSlowness.blp</v>
      </c>
      <c r="N83" s="161" t="s">
        <v>83</v>
      </c>
      <c r="O83" s="142" t="s">
        <v>90</v>
      </c>
      <c r="P83" s="27">
        <v>0</v>
      </c>
      <c r="Q83" s="27">
        <v>0</v>
      </c>
      <c r="R83" s="161" t="s">
        <v>83</v>
      </c>
      <c r="S83" s="161" t="s">
        <v>83</v>
      </c>
      <c r="T83" s="161" t="s">
        <v>83</v>
      </c>
      <c r="U83" s="161" t="s">
        <v>83</v>
      </c>
      <c r="V83" s="27"/>
      <c r="W83" s="27" t="s">
        <v>88</v>
      </c>
      <c r="X83" s="27">
        <v>0</v>
      </c>
      <c r="Y83" s="16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1" t="s">
        <v>83</v>
      </c>
      <c r="AF83" s="161" t="s">
        <v>83</v>
      </c>
      <c r="AG83" s="161" t="s">
        <v>83</v>
      </c>
      <c r="AH83" s="161" t="s">
        <v>83</v>
      </c>
      <c r="AI83" s="27">
        <v>1</v>
      </c>
      <c r="AJ83" s="27"/>
      <c r="AK83" s="27">
        <v>1</v>
      </c>
      <c r="AL83" s="27">
        <v>1</v>
      </c>
      <c r="AM83" s="161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1" t="str">
        <f t="shared" si="20"/>
        <v>|CffFFC926天级道果【7】|r</v>
      </c>
      <c r="K84" s="141" t="str">
        <f t="shared" si="21"/>
        <v>|Cffbbbbbb属性：|r|n攻击+72500|n业力+58000|n生命值+1450000|n生命回复+29000|n攻击伤害+24%|n技能伤害+20%|n</v>
      </c>
      <c r="L84" s="27"/>
      <c r="M84" s="142" t="str">
        <f>VLOOKUP(LEFT(RIGHT(B84,5),4),物品!B:CU,20,FALSE)</f>
        <v>ReplaceableTextures\\CommandButtons\\BTNOrbOfLightning.blp</v>
      </c>
      <c r="N84" s="161" t="s">
        <v>83</v>
      </c>
      <c r="O84" s="142" t="s">
        <v>91</v>
      </c>
      <c r="P84" s="27">
        <v>0</v>
      </c>
      <c r="Q84" s="27">
        <v>0</v>
      </c>
      <c r="R84" s="161" t="s">
        <v>83</v>
      </c>
      <c r="S84" s="161" t="s">
        <v>83</v>
      </c>
      <c r="T84" s="161" t="s">
        <v>83</v>
      </c>
      <c r="U84" s="161" t="s">
        <v>83</v>
      </c>
      <c r="V84" s="27"/>
      <c r="W84" s="27" t="s">
        <v>88</v>
      </c>
      <c r="X84" s="27">
        <v>0</v>
      </c>
      <c r="Y84" s="16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1" t="s">
        <v>83</v>
      </c>
      <c r="AF84" s="161" t="s">
        <v>83</v>
      </c>
      <c r="AG84" s="161" t="s">
        <v>83</v>
      </c>
      <c r="AH84" s="161" t="s">
        <v>83</v>
      </c>
      <c r="AI84" s="27">
        <v>1</v>
      </c>
      <c r="AJ84" s="27"/>
      <c r="AK84" s="27">
        <v>1</v>
      </c>
      <c r="AL84" s="27">
        <v>1</v>
      </c>
      <c r="AM84" s="161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1" t="str">
        <f t="shared" si="20"/>
        <v>|CffFFC926仙品道果【8】|r</v>
      </c>
      <c r="K85" s="141" t="str">
        <f t="shared" si="21"/>
        <v>|Cffbbbbbb属性：|r|n攻击+102500|n业力+82000|n生命值+2050000|n生命回复+41000|n攻击伤害+24%|n技能伤害+20%|n</v>
      </c>
      <c r="L85" s="27"/>
      <c r="M85" s="142" t="str">
        <f>VLOOKUP(LEFT(RIGHT(B85,5),4),物品!B:CU,20,FALSE)</f>
        <v>ReplaceableTextures\\CommandButtons\\BTNHeartOfAszune.blp</v>
      </c>
      <c r="N85" s="161" t="s">
        <v>83</v>
      </c>
      <c r="O85" s="142" t="s">
        <v>91</v>
      </c>
      <c r="P85" s="27">
        <v>0</v>
      </c>
      <c r="Q85" s="27">
        <v>0</v>
      </c>
      <c r="R85" s="161" t="s">
        <v>83</v>
      </c>
      <c r="S85" s="161" t="s">
        <v>83</v>
      </c>
      <c r="T85" s="161" t="s">
        <v>83</v>
      </c>
      <c r="U85" s="161" t="s">
        <v>83</v>
      </c>
      <c r="V85" s="27"/>
      <c r="W85" s="27" t="s">
        <v>88</v>
      </c>
      <c r="X85" s="27">
        <v>0</v>
      </c>
      <c r="Y85" s="16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1" t="s">
        <v>83</v>
      </c>
      <c r="AF85" s="161" t="s">
        <v>83</v>
      </c>
      <c r="AG85" s="161" t="s">
        <v>83</v>
      </c>
      <c r="AH85" s="161" t="s">
        <v>83</v>
      </c>
      <c r="AI85" s="27">
        <v>1</v>
      </c>
      <c r="AJ85" s="27"/>
      <c r="AK85" s="27">
        <v>1</v>
      </c>
      <c r="AL85" s="27">
        <v>1</v>
      </c>
      <c r="AM85" s="161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1" t="str">
        <f t="shared" si="20"/>
        <v>|CffFF0000至圣道果【9】|r</v>
      </c>
      <c r="K86" s="141" t="str">
        <f t="shared" si="21"/>
        <v>|Cffbbbbbb属性：|r|n攻击+141250|n业力+113000|n生命值+2825000|n生命回复+56500|n攻击伤害+24%|n技能伤害+20%|n</v>
      </c>
      <c r="L86" s="27"/>
      <c r="M86" s="142" t="str">
        <f>VLOOKUP(LEFT(RIGHT(B86,5),4),物品!B:CU,20,FALSE)</f>
        <v>ReplaceableTextures\\CommandButtons\\BTNPhilosophersStone.blp</v>
      </c>
      <c r="N86" s="161" t="s">
        <v>83</v>
      </c>
      <c r="O86" s="142" t="s">
        <v>92</v>
      </c>
      <c r="P86" s="27">
        <v>0</v>
      </c>
      <c r="Q86" s="27">
        <v>0</v>
      </c>
      <c r="R86" s="161" t="s">
        <v>83</v>
      </c>
      <c r="S86" s="161" t="s">
        <v>83</v>
      </c>
      <c r="T86" s="161" t="s">
        <v>83</v>
      </c>
      <c r="U86" s="161" t="s">
        <v>83</v>
      </c>
      <c r="V86" s="27"/>
      <c r="W86" s="27" t="s">
        <v>88</v>
      </c>
      <c r="X86" s="27">
        <v>0</v>
      </c>
      <c r="Y86" s="16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1" t="s">
        <v>83</v>
      </c>
      <c r="AF86" s="161" t="s">
        <v>83</v>
      </c>
      <c r="AG86" s="161" t="s">
        <v>83</v>
      </c>
      <c r="AH86" s="161" t="s">
        <v>83</v>
      </c>
      <c r="AI86" s="27">
        <v>1</v>
      </c>
      <c r="AJ86" s="27"/>
      <c r="AK86" s="27">
        <v>1</v>
      </c>
      <c r="AL86" s="27">
        <v>1</v>
      </c>
      <c r="AM86" s="161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1" t="str">
        <f t="shared" si="20"/>
        <v>|CffFF0000混沌道果【10】|r</v>
      </c>
      <c r="K87" s="141" t="str">
        <f t="shared" si="21"/>
        <v>|Cffbbbbbb属性：|r|n攻击+191250|n业力+153000|n生命值+3825000|n生命回复+76500|n攻击伤害+36%|n技能伤害+30%|n</v>
      </c>
      <c r="L87" s="27"/>
      <c r="M87" s="142" t="str">
        <f>VLOOKUP(LEFT(RIGHT(B87,5),4),物品!B:CU,20,FALSE)</f>
        <v>ReplaceableTextures\\CommandButtons\\BTNOrbOfDarkness.blp</v>
      </c>
      <c r="N87" s="161" t="s">
        <v>83</v>
      </c>
      <c r="O87" s="142" t="s">
        <v>92</v>
      </c>
      <c r="P87" s="27">
        <v>0</v>
      </c>
      <c r="Q87" s="27">
        <v>0</v>
      </c>
      <c r="R87" s="161" t="s">
        <v>83</v>
      </c>
      <c r="S87" s="161" t="s">
        <v>83</v>
      </c>
      <c r="T87" s="161" t="s">
        <v>83</v>
      </c>
      <c r="U87" s="161" t="s">
        <v>83</v>
      </c>
      <c r="V87" s="27"/>
      <c r="W87" s="27" t="s">
        <v>88</v>
      </c>
      <c r="X87" s="27">
        <v>0</v>
      </c>
      <c r="Y87" s="16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1" t="s">
        <v>83</v>
      </c>
      <c r="AF87" s="161" t="s">
        <v>83</v>
      </c>
      <c r="AG87" s="161" t="s">
        <v>83</v>
      </c>
      <c r="AH87" s="161" t="s">
        <v>83</v>
      </c>
      <c r="AI87" s="27">
        <v>1</v>
      </c>
      <c r="AJ87" s="27"/>
      <c r="AK87" s="27">
        <v>1</v>
      </c>
      <c r="AL87" s="27">
        <v>1</v>
      </c>
      <c r="AM87" s="161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1" t="s">
        <v>83</v>
      </c>
      <c r="O88" s="142" t="s">
        <v>87</v>
      </c>
      <c r="P88" s="27">
        <v>0</v>
      </c>
      <c r="Q88" s="27">
        <v>0</v>
      </c>
      <c r="R88" s="161" t="s">
        <v>83</v>
      </c>
      <c r="S88" s="161" t="s">
        <v>83</v>
      </c>
      <c r="T88" s="161" t="s">
        <v>83</v>
      </c>
      <c r="U88" s="161" t="s">
        <v>83</v>
      </c>
      <c r="V88" s="27"/>
      <c r="W88" s="27" t="s">
        <v>93</v>
      </c>
      <c r="X88" s="27">
        <v>0</v>
      </c>
      <c r="Y88" s="16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1" t="s">
        <v>83</v>
      </c>
      <c r="AF88" s="161" t="s">
        <v>83</v>
      </c>
      <c r="AG88" s="161" t="s">
        <v>83</v>
      </c>
      <c r="AH88" s="161" t="s">
        <v>83</v>
      </c>
      <c r="AI88" s="27"/>
      <c r="AJ88" s="27"/>
      <c r="AK88" s="27">
        <v>1</v>
      </c>
      <c r="AL88" s="27">
        <v>1</v>
      </c>
      <c r="AM88" s="161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1" t="s">
        <v>83</v>
      </c>
      <c r="O89" s="142" t="s">
        <v>87</v>
      </c>
      <c r="P89" s="27">
        <v>0</v>
      </c>
      <c r="Q89" s="27">
        <v>0</v>
      </c>
      <c r="R89" s="161" t="s">
        <v>83</v>
      </c>
      <c r="S89" s="161" t="s">
        <v>83</v>
      </c>
      <c r="T89" s="161" t="s">
        <v>83</v>
      </c>
      <c r="U89" s="161" t="s">
        <v>83</v>
      </c>
      <c r="V89" s="27"/>
      <c r="W89" s="27" t="s">
        <v>93</v>
      </c>
      <c r="X89" s="27">
        <v>0</v>
      </c>
      <c r="Y89" s="16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1" t="s">
        <v>83</v>
      </c>
      <c r="AF89" s="161" t="s">
        <v>83</v>
      </c>
      <c r="AG89" s="161" t="s">
        <v>83</v>
      </c>
      <c r="AH89" s="161" t="s">
        <v>83</v>
      </c>
      <c r="AI89" s="27"/>
      <c r="AJ89" s="27"/>
      <c r="AK89" s="27">
        <v>1</v>
      </c>
      <c r="AL89" s="27">
        <v>1</v>
      </c>
      <c r="AM89" s="161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1" t="s">
        <v>83</v>
      </c>
      <c r="O90" s="142" t="s">
        <v>89</v>
      </c>
      <c r="P90" s="27">
        <v>0</v>
      </c>
      <c r="Q90" s="27">
        <v>0</v>
      </c>
      <c r="R90" s="161" t="s">
        <v>83</v>
      </c>
      <c r="S90" s="161" t="s">
        <v>83</v>
      </c>
      <c r="T90" s="161" t="s">
        <v>83</v>
      </c>
      <c r="U90" s="161" t="s">
        <v>83</v>
      </c>
      <c r="V90" s="27"/>
      <c r="W90" s="27" t="s">
        <v>93</v>
      </c>
      <c r="X90" s="27">
        <v>0</v>
      </c>
      <c r="Y90" s="16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1" t="s">
        <v>83</v>
      </c>
      <c r="AF90" s="161" t="s">
        <v>83</v>
      </c>
      <c r="AG90" s="161" t="s">
        <v>83</v>
      </c>
      <c r="AH90" s="161" t="s">
        <v>83</v>
      </c>
      <c r="AI90" s="27"/>
      <c r="AJ90" s="27"/>
      <c r="AK90" s="27">
        <v>1</v>
      </c>
      <c r="AL90" s="27">
        <v>1</v>
      </c>
      <c r="AM90" s="161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1" t="s">
        <v>83</v>
      </c>
      <c r="O91" s="142" t="s">
        <v>89</v>
      </c>
      <c r="P91" s="27">
        <v>0</v>
      </c>
      <c r="Q91" s="27">
        <v>0</v>
      </c>
      <c r="R91" s="161" t="s">
        <v>83</v>
      </c>
      <c r="S91" s="161" t="s">
        <v>83</v>
      </c>
      <c r="T91" s="161" t="s">
        <v>83</v>
      </c>
      <c r="U91" s="161" t="s">
        <v>83</v>
      </c>
      <c r="V91" s="27"/>
      <c r="W91" s="27" t="s">
        <v>93</v>
      </c>
      <c r="X91" s="27">
        <v>0</v>
      </c>
      <c r="Y91" s="16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1" t="s">
        <v>83</v>
      </c>
      <c r="AF91" s="161" t="s">
        <v>83</v>
      </c>
      <c r="AG91" s="161" t="s">
        <v>83</v>
      </c>
      <c r="AH91" s="161" t="s">
        <v>83</v>
      </c>
      <c r="AI91" s="27"/>
      <c r="AJ91" s="27"/>
      <c r="AK91" s="27">
        <v>1</v>
      </c>
      <c r="AL91" s="27">
        <v>1</v>
      </c>
      <c r="AM91" s="161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1" t="s">
        <v>83</v>
      </c>
      <c r="O92" s="142" t="s">
        <v>90</v>
      </c>
      <c r="P92" s="27">
        <v>0</v>
      </c>
      <c r="Q92" s="27">
        <v>0</v>
      </c>
      <c r="R92" s="161" t="s">
        <v>83</v>
      </c>
      <c r="S92" s="161" t="s">
        <v>83</v>
      </c>
      <c r="T92" s="161" t="s">
        <v>83</v>
      </c>
      <c r="U92" s="161" t="s">
        <v>83</v>
      </c>
      <c r="V92" s="27"/>
      <c r="W92" s="27" t="s">
        <v>93</v>
      </c>
      <c r="X92" s="27">
        <v>0</v>
      </c>
      <c r="Y92" s="16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1" t="s">
        <v>83</v>
      </c>
      <c r="AF92" s="161" t="s">
        <v>83</v>
      </c>
      <c r="AG92" s="161" t="s">
        <v>83</v>
      </c>
      <c r="AH92" s="161" t="s">
        <v>83</v>
      </c>
      <c r="AI92" s="27"/>
      <c r="AJ92" s="27"/>
      <c r="AK92" s="27">
        <v>1</v>
      </c>
      <c r="AL92" s="27">
        <v>1</v>
      </c>
      <c r="AM92" s="161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1" t="s">
        <v>83</v>
      </c>
      <c r="O93" s="142" t="s">
        <v>90</v>
      </c>
      <c r="P93" s="27">
        <v>0</v>
      </c>
      <c r="Q93" s="27">
        <v>0</v>
      </c>
      <c r="R93" s="161" t="s">
        <v>83</v>
      </c>
      <c r="S93" s="161" t="s">
        <v>83</v>
      </c>
      <c r="T93" s="161" t="s">
        <v>83</v>
      </c>
      <c r="U93" s="161" t="s">
        <v>83</v>
      </c>
      <c r="V93" s="27"/>
      <c r="W93" s="27" t="s">
        <v>93</v>
      </c>
      <c r="X93" s="27">
        <v>0</v>
      </c>
      <c r="Y93" s="16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1" t="s">
        <v>83</v>
      </c>
      <c r="AF93" s="161" t="s">
        <v>83</v>
      </c>
      <c r="AG93" s="161" t="s">
        <v>83</v>
      </c>
      <c r="AH93" s="161" t="s">
        <v>83</v>
      </c>
      <c r="AI93" s="27"/>
      <c r="AJ93" s="27"/>
      <c r="AK93" s="27">
        <v>1</v>
      </c>
      <c r="AL93" s="27">
        <v>1</v>
      </c>
      <c r="AM93" s="161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1" t="s">
        <v>83</v>
      </c>
      <c r="O94" s="142" t="s">
        <v>91</v>
      </c>
      <c r="P94" s="27">
        <v>0</v>
      </c>
      <c r="Q94" s="27">
        <v>0</v>
      </c>
      <c r="R94" s="161" t="s">
        <v>83</v>
      </c>
      <c r="S94" s="161" t="s">
        <v>83</v>
      </c>
      <c r="T94" s="161" t="s">
        <v>83</v>
      </c>
      <c r="U94" s="161" t="s">
        <v>83</v>
      </c>
      <c r="V94" s="27"/>
      <c r="W94" s="27" t="s">
        <v>93</v>
      </c>
      <c r="X94" s="27">
        <v>0</v>
      </c>
      <c r="Y94" s="16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1" t="s">
        <v>83</v>
      </c>
      <c r="AF94" s="161" t="s">
        <v>83</v>
      </c>
      <c r="AG94" s="161" t="s">
        <v>83</v>
      </c>
      <c r="AH94" s="161" t="s">
        <v>83</v>
      </c>
      <c r="AI94" s="27"/>
      <c r="AJ94" s="27"/>
      <c r="AK94" s="27">
        <v>1</v>
      </c>
      <c r="AL94" s="27">
        <v>1</v>
      </c>
      <c r="AM94" s="161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1" t="s">
        <v>83</v>
      </c>
      <c r="O95" s="142" t="s">
        <v>91</v>
      </c>
      <c r="P95" s="27">
        <v>0</v>
      </c>
      <c r="Q95" s="27">
        <v>0</v>
      </c>
      <c r="R95" s="161" t="s">
        <v>83</v>
      </c>
      <c r="S95" s="161" t="s">
        <v>83</v>
      </c>
      <c r="T95" s="161" t="s">
        <v>83</v>
      </c>
      <c r="U95" s="161" t="s">
        <v>83</v>
      </c>
      <c r="V95" s="27"/>
      <c r="W95" s="27" t="s">
        <v>93</v>
      </c>
      <c r="X95" s="27">
        <v>0</v>
      </c>
      <c r="Y95" s="16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1" t="s">
        <v>83</v>
      </c>
      <c r="AF95" s="161" t="s">
        <v>83</v>
      </c>
      <c r="AG95" s="161" t="s">
        <v>83</v>
      </c>
      <c r="AH95" s="161" t="s">
        <v>83</v>
      </c>
      <c r="AI95" s="27"/>
      <c r="AJ95" s="27"/>
      <c r="AK95" s="27">
        <v>1</v>
      </c>
      <c r="AL95" s="27">
        <v>1</v>
      </c>
      <c r="AM95" s="161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1" t="s">
        <v>83</v>
      </c>
      <c r="O96" s="142" t="s">
        <v>92</v>
      </c>
      <c r="P96" s="27">
        <v>0</v>
      </c>
      <c r="Q96" s="27">
        <v>0</v>
      </c>
      <c r="R96" s="161" t="s">
        <v>83</v>
      </c>
      <c r="S96" s="161" t="s">
        <v>83</v>
      </c>
      <c r="T96" s="161" t="s">
        <v>83</v>
      </c>
      <c r="U96" s="161" t="s">
        <v>83</v>
      </c>
      <c r="V96" s="27"/>
      <c r="W96" s="27" t="s">
        <v>93</v>
      </c>
      <c r="X96" s="27">
        <v>0</v>
      </c>
      <c r="Y96" s="16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1" t="s">
        <v>83</v>
      </c>
      <c r="AF96" s="161" t="s">
        <v>83</v>
      </c>
      <c r="AG96" s="161" t="s">
        <v>83</v>
      </c>
      <c r="AH96" s="161" t="s">
        <v>83</v>
      </c>
      <c r="AI96" s="27"/>
      <c r="AJ96" s="27"/>
      <c r="AK96" s="27">
        <v>1</v>
      </c>
      <c r="AL96" s="27">
        <v>1</v>
      </c>
      <c r="AM96" s="161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1" t="s">
        <v>83</v>
      </c>
      <c r="O97" s="142" t="s">
        <v>92</v>
      </c>
      <c r="P97" s="27">
        <v>0</v>
      </c>
      <c r="Q97" s="27">
        <v>0</v>
      </c>
      <c r="R97" s="161" t="s">
        <v>83</v>
      </c>
      <c r="S97" s="161" t="s">
        <v>83</v>
      </c>
      <c r="T97" s="161" t="s">
        <v>83</v>
      </c>
      <c r="U97" s="161" t="s">
        <v>83</v>
      </c>
      <c r="V97" s="27"/>
      <c r="W97" s="27" t="s">
        <v>93</v>
      </c>
      <c r="X97" s="27">
        <v>0</v>
      </c>
      <c r="Y97" s="16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1" t="s">
        <v>83</v>
      </c>
      <c r="AF97" s="161" t="s">
        <v>83</v>
      </c>
      <c r="AG97" s="161" t="s">
        <v>83</v>
      </c>
      <c r="AH97" s="161" t="s">
        <v>83</v>
      </c>
      <c r="AI97" s="27"/>
      <c r="AJ97" s="27"/>
      <c r="AK97" s="27">
        <v>1</v>
      </c>
      <c r="AL97" s="27">
        <v>1</v>
      </c>
      <c r="AM97" s="161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1" t="s">
        <v>83</v>
      </c>
      <c r="O98" s="142" t="s">
        <v>87</v>
      </c>
      <c r="P98" s="27">
        <v>0</v>
      </c>
      <c r="Q98" s="27">
        <v>0</v>
      </c>
      <c r="R98" s="161" t="s">
        <v>83</v>
      </c>
      <c r="S98" s="161" t="s">
        <v>83</v>
      </c>
      <c r="T98" s="161" t="s">
        <v>83</v>
      </c>
      <c r="U98" s="161" t="s">
        <v>83</v>
      </c>
      <c r="V98" s="27"/>
      <c r="W98" s="27" t="s">
        <v>93</v>
      </c>
      <c r="X98" s="27">
        <v>0</v>
      </c>
      <c r="Y98" s="16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1" t="s">
        <v>83</v>
      </c>
      <c r="AF98" s="161" t="s">
        <v>83</v>
      </c>
      <c r="AG98" s="161" t="s">
        <v>83</v>
      </c>
      <c r="AH98" s="161" t="s">
        <v>83</v>
      </c>
      <c r="AI98" s="27"/>
      <c r="AJ98" s="27"/>
      <c r="AK98" s="27">
        <v>1</v>
      </c>
      <c r="AL98" s="27">
        <v>1</v>
      </c>
      <c r="AM98" s="161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1" t="s">
        <v>83</v>
      </c>
      <c r="O99" s="142" t="s">
        <v>87</v>
      </c>
      <c r="P99" s="27">
        <v>0</v>
      </c>
      <c r="Q99" s="27">
        <v>0</v>
      </c>
      <c r="R99" s="161" t="s">
        <v>83</v>
      </c>
      <c r="S99" s="161" t="s">
        <v>83</v>
      </c>
      <c r="T99" s="161" t="s">
        <v>83</v>
      </c>
      <c r="U99" s="161" t="s">
        <v>83</v>
      </c>
      <c r="V99" s="27"/>
      <c r="W99" s="27" t="s">
        <v>93</v>
      </c>
      <c r="X99" s="27">
        <v>0</v>
      </c>
      <c r="Y99" s="16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1" t="s">
        <v>83</v>
      </c>
      <c r="AF99" s="161" t="s">
        <v>83</v>
      </c>
      <c r="AG99" s="161" t="s">
        <v>83</v>
      </c>
      <c r="AH99" s="161" t="s">
        <v>83</v>
      </c>
      <c r="AI99" s="27"/>
      <c r="AJ99" s="27"/>
      <c r="AK99" s="27">
        <v>1</v>
      </c>
      <c r="AL99" s="27">
        <v>1</v>
      </c>
      <c r="AM99" s="161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1" t="s">
        <v>83</v>
      </c>
      <c r="O100" s="142" t="s">
        <v>89</v>
      </c>
      <c r="P100" s="27">
        <v>0</v>
      </c>
      <c r="Q100" s="27">
        <v>0</v>
      </c>
      <c r="R100" s="161" t="s">
        <v>83</v>
      </c>
      <c r="S100" s="161" t="s">
        <v>83</v>
      </c>
      <c r="T100" s="161" t="s">
        <v>83</v>
      </c>
      <c r="U100" s="161" t="s">
        <v>83</v>
      </c>
      <c r="V100" s="27"/>
      <c r="W100" s="27" t="s">
        <v>93</v>
      </c>
      <c r="X100" s="27">
        <v>0</v>
      </c>
      <c r="Y100" s="16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1" t="s">
        <v>83</v>
      </c>
      <c r="AF100" s="161" t="s">
        <v>83</v>
      </c>
      <c r="AG100" s="161" t="s">
        <v>83</v>
      </c>
      <c r="AH100" s="161" t="s">
        <v>83</v>
      </c>
      <c r="AI100" s="27"/>
      <c r="AJ100" s="27"/>
      <c r="AK100" s="27">
        <v>1</v>
      </c>
      <c r="AL100" s="27">
        <v>1</v>
      </c>
      <c r="AM100" s="161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1" t="s">
        <v>83</v>
      </c>
      <c r="O101" s="142" t="s">
        <v>89</v>
      </c>
      <c r="P101" s="27">
        <v>0</v>
      </c>
      <c r="Q101" s="27">
        <v>0</v>
      </c>
      <c r="R101" s="161" t="s">
        <v>83</v>
      </c>
      <c r="S101" s="161" t="s">
        <v>83</v>
      </c>
      <c r="T101" s="161" t="s">
        <v>83</v>
      </c>
      <c r="U101" s="161" t="s">
        <v>83</v>
      </c>
      <c r="V101" s="27"/>
      <c r="W101" s="27" t="s">
        <v>93</v>
      </c>
      <c r="X101" s="27">
        <v>0</v>
      </c>
      <c r="Y101" s="16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1" t="s">
        <v>83</v>
      </c>
      <c r="AF101" s="161" t="s">
        <v>83</v>
      </c>
      <c r="AG101" s="161" t="s">
        <v>83</v>
      </c>
      <c r="AH101" s="161" t="s">
        <v>83</v>
      </c>
      <c r="AI101" s="27"/>
      <c r="AJ101" s="27"/>
      <c r="AK101" s="27">
        <v>1</v>
      </c>
      <c r="AL101" s="27">
        <v>1</v>
      </c>
      <c r="AM101" s="161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1" t="s">
        <v>83</v>
      </c>
      <c r="O102" s="142" t="s">
        <v>90</v>
      </c>
      <c r="P102" s="27">
        <v>0</v>
      </c>
      <c r="Q102" s="27">
        <v>0</v>
      </c>
      <c r="R102" s="161" t="s">
        <v>83</v>
      </c>
      <c r="S102" s="161" t="s">
        <v>83</v>
      </c>
      <c r="T102" s="161" t="s">
        <v>83</v>
      </c>
      <c r="U102" s="161" t="s">
        <v>83</v>
      </c>
      <c r="V102" s="27"/>
      <c r="W102" s="27" t="s">
        <v>93</v>
      </c>
      <c r="X102" s="27">
        <v>0</v>
      </c>
      <c r="Y102" s="16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1" t="s">
        <v>83</v>
      </c>
      <c r="AF102" s="161" t="s">
        <v>83</v>
      </c>
      <c r="AG102" s="161" t="s">
        <v>83</v>
      </c>
      <c r="AH102" s="161" t="s">
        <v>83</v>
      </c>
      <c r="AI102" s="27"/>
      <c r="AJ102" s="27"/>
      <c r="AK102" s="27">
        <v>1</v>
      </c>
      <c r="AL102" s="27">
        <v>1</v>
      </c>
      <c r="AM102" s="161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1" t="s">
        <v>83</v>
      </c>
      <c r="O103" s="142" t="s">
        <v>90</v>
      </c>
      <c r="P103" s="27">
        <v>0</v>
      </c>
      <c r="Q103" s="27">
        <v>0</v>
      </c>
      <c r="R103" s="161" t="s">
        <v>83</v>
      </c>
      <c r="S103" s="161" t="s">
        <v>83</v>
      </c>
      <c r="T103" s="161" t="s">
        <v>83</v>
      </c>
      <c r="U103" s="161" t="s">
        <v>83</v>
      </c>
      <c r="V103" s="27"/>
      <c r="W103" s="27" t="s">
        <v>93</v>
      </c>
      <c r="X103" s="27">
        <v>0</v>
      </c>
      <c r="Y103" s="16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1" t="s">
        <v>83</v>
      </c>
      <c r="AF103" s="161" t="s">
        <v>83</v>
      </c>
      <c r="AG103" s="161" t="s">
        <v>83</v>
      </c>
      <c r="AH103" s="161" t="s">
        <v>83</v>
      </c>
      <c r="AI103" s="27"/>
      <c r="AJ103" s="27"/>
      <c r="AK103" s="27">
        <v>1</v>
      </c>
      <c r="AL103" s="27">
        <v>1</v>
      </c>
      <c r="AM103" s="161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1" t="s">
        <v>83</v>
      </c>
      <c r="O104" s="142" t="s">
        <v>91</v>
      </c>
      <c r="P104" s="27">
        <v>0</v>
      </c>
      <c r="Q104" s="27">
        <v>0</v>
      </c>
      <c r="R104" s="161" t="s">
        <v>83</v>
      </c>
      <c r="S104" s="161" t="s">
        <v>83</v>
      </c>
      <c r="T104" s="161" t="s">
        <v>83</v>
      </c>
      <c r="U104" s="161" t="s">
        <v>83</v>
      </c>
      <c r="V104" s="27"/>
      <c r="W104" s="27" t="s">
        <v>93</v>
      </c>
      <c r="X104" s="27">
        <v>0</v>
      </c>
      <c r="Y104" s="16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1" t="s">
        <v>83</v>
      </c>
      <c r="AF104" s="161" t="s">
        <v>83</v>
      </c>
      <c r="AG104" s="161" t="s">
        <v>83</v>
      </c>
      <c r="AH104" s="161" t="s">
        <v>83</v>
      </c>
      <c r="AI104" s="27"/>
      <c r="AJ104" s="27"/>
      <c r="AK104" s="27">
        <v>1</v>
      </c>
      <c r="AL104" s="27">
        <v>1</v>
      </c>
      <c r="AM104" s="161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1" t="s">
        <v>83</v>
      </c>
      <c r="O105" s="142" t="s">
        <v>91</v>
      </c>
      <c r="P105" s="27">
        <v>0</v>
      </c>
      <c r="Q105" s="27">
        <v>0</v>
      </c>
      <c r="R105" s="161" t="s">
        <v>83</v>
      </c>
      <c r="S105" s="161" t="s">
        <v>83</v>
      </c>
      <c r="T105" s="161" t="s">
        <v>83</v>
      </c>
      <c r="U105" s="161" t="s">
        <v>83</v>
      </c>
      <c r="V105" s="27"/>
      <c r="W105" s="27" t="s">
        <v>93</v>
      </c>
      <c r="X105" s="27">
        <v>0</v>
      </c>
      <c r="Y105" s="16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1" t="s">
        <v>83</v>
      </c>
      <c r="AF105" s="161" t="s">
        <v>83</v>
      </c>
      <c r="AG105" s="161" t="s">
        <v>83</v>
      </c>
      <c r="AH105" s="161" t="s">
        <v>83</v>
      </c>
      <c r="AI105" s="27"/>
      <c r="AJ105" s="27"/>
      <c r="AK105" s="27">
        <v>1</v>
      </c>
      <c r="AL105" s="27">
        <v>1</v>
      </c>
      <c r="AM105" s="161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1" t="s">
        <v>83</v>
      </c>
      <c r="O106" s="142" t="s">
        <v>92</v>
      </c>
      <c r="P106" s="27">
        <v>0</v>
      </c>
      <c r="Q106" s="27">
        <v>0</v>
      </c>
      <c r="R106" s="161" t="s">
        <v>83</v>
      </c>
      <c r="S106" s="161" t="s">
        <v>83</v>
      </c>
      <c r="T106" s="161" t="s">
        <v>83</v>
      </c>
      <c r="U106" s="161" t="s">
        <v>83</v>
      </c>
      <c r="V106" s="27"/>
      <c r="W106" s="27" t="s">
        <v>93</v>
      </c>
      <c r="X106" s="27">
        <v>0</v>
      </c>
      <c r="Y106" s="16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1" t="s">
        <v>83</v>
      </c>
      <c r="AF106" s="161" t="s">
        <v>83</v>
      </c>
      <c r="AG106" s="161" t="s">
        <v>83</v>
      </c>
      <c r="AH106" s="161" t="s">
        <v>83</v>
      </c>
      <c r="AI106" s="27"/>
      <c r="AJ106" s="27"/>
      <c r="AK106" s="27">
        <v>1</v>
      </c>
      <c r="AL106" s="27">
        <v>1</v>
      </c>
      <c r="AM106" s="161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1" t="s">
        <v>83</v>
      </c>
      <c r="O107" s="142" t="s">
        <v>92</v>
      </c>
      <c r="P107" s="27">
        <v>0</v>
      </c>
      <c r="Q107" s="27">
        <v>0</v>
      </c>
      <c r="R107" s="161" t="s">
        <v>83</v>
      </c>
      <c r="S107" s="161" t="s">
        <v>83</v>
      </c>
      <c r="T107" s="161" t="s">
        <v>83</v>
      </c>
      <c r="U107" s="161" t="s">
        <v>83</v>
      </c>
      <c r="V107" s="27"/>
      <c r="W107" s="27" t="s">
        <v>93</v>
      </c>
      <c r="X107" s="27">
        <v>0</v>
      </c>
      <c r="Y107" s="16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1" t="s">
        <v>83</v>
      </c>
      <c r="AF107" s="161" t="s">
        <v>83</v>
      </c>
      <c r="AG107" s="161" t="s">
        <v>83</v>
      </c>
      <c r="AH107" s="161" t="s">
        <v>83</v>
      </c>
      <c r="AI107" s="27"/>
      <c r="AJ107" s="27"/>
      <c r="AK107" s="27">
        <v>1</v>
      </c>
      <c r="AL107" s="27">
        <v>1</v>
      </c>
      <c r="AM107" s="161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1" t="s">
        <v>83</v>
      </c>
      <c r="O108" s="142" t="s">
        <v>94</v>
      </c>
      <c r="P108" s="27">
        <v>0</v>
      </c>
      <c r="Q108" s="27">
        <v>0</v>
      </c>
      <c r="R108" s="161" t="s">
        <v>83</v>
      </c>
      <c r="S108" s="161" t="s">
        <v>83</v>
      </c>
      <c r="T108" s="161" t="s">
        <v>83</v>
      </c>
      <c r="U108" s="161" t="s">
        <v>83</v>
      </c>
      <c r="V108" s="27"/>
      <c r="W108" s="27" t="s">
        <v>93</v>
      </c>
      <c r="X108" s="27">
        <v>0</v>
      </c>
      <c r="Y108" s="16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1" t="s">
        <v>83</v>
      </c>
      <c r="AF108" s="161" t="s">
        <v>83</v>
      </c>
      <c r="AG108" s="161" t="s">
        <v>83</v>
      </c>
      <c r="AH108" s="161" t="s">
        <v>83</v>
      </c>
      <c r="AI108" s="27"/>
      <c r="AJ108" s="27"/>
      <c r="AK108" s="27">
        <v>1</v>
      </c>
      <c r="AL108" s="27">
        <v>1</v>
      </c>
      <c r="AM108" s="161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1" t="str">
        <f t="shared" si="20"/>
        <v>|Cff00BFFF技能进阶石【完美】|r</v>
      </c>
      <c r="K109" s="141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2" t="str">
        <f>VLOOKUP(LEFT(RIGHT(B109,5),4),物品!B:CU,20,FALSE)</f>
        <v>ReplaceableTextures\\CommandButtons\\BTNIN05.blp</v>
      </c>
      <c r="N109" s="161" t="s">
        <v>83</v>
      </c>
      <c r="O109" s="173" t="s">
        <v>968</v>
      </c>
      <c r="P109" s="27"/>
      <c r="Q109" s="27"/>
      <c r="R109" s="161" t="s">
        <v>83</v>
      </c>
      <c r="S109" s="161" t="s">
        <v>83</v>
      </c>
      <c r="T109" s="161" t="s">
        <v>83</v>
      </c>
      <c r="U109" s="161" t="s">
        <v>83</v>
      </c>
      <c r="V109" s="27"/>
      <c r="W109" s="27" t="s">
        <v>88</v>
      </c>
      <c r="X109" s="27">
        <v>0</v>
      </c>
      <c r="Y109" s="161" t="s">
        <v>83</v>
      </c>
      <c r="Z109" s="27">
        <v>0</v>
      </c>
      <c r="AA109" s="27">
        <v>0</v>
      </c>
      <c r="AB109" s="141">
        <v>0</v>
      </c>
      <c r="AC109" s="27">
        <v>1</v>
      </c>
      <c r="AD109" s="27">
        <v>1</v>
      </c>
      <c r="AE109" s="161" t="s">
        <v>83</v>
      </c>
      <c r="AF109" s="161" t="s">
        <v>83</v>
      </c>
      <c r="AG109" s="161" t="s">
        <v>83</v>
      </c>
      <c r="AH109" s="161" t="s">
        <v>83</v>
      </c>
      <c r="AI109" s="27">
        <v>1</v>
      </c>
      <c r="AJ109" s="27"/>
      <c r="AK109" s="27">
        <v>1</v>
      </c>
      <c r="AL109" s="27">
        <v>1</v>
      </c>
      <c r="AM109" s="161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1" t="str">
        <f t="shared" si="20"/>
        <v>|CffFFD24D品质潜能石【完美】|r</v>
      </c>
      <c r="K110" s="141" t="str">
        <f t="shared" si="21"/>
        <v>购买需求：灵力x20|n|n使用后为指定技能增加1点品质潜力</v>
      </c>
      <c r="L110" s="27"/>
      <c r="M110" s="142" t="str">
        <f>VLOOKUP(LEFT(RIGHT(B110,5),4),物品!B:CU,20,FALSE)</f>
        <v>ReplaceableTextures\\CommandButtons\\BTNIN04.blp</v>
      </c>
      <c r="N110" s="161" t="s">
        <v>83</v>
      </c>
      <c r="O110" s="142" t="s">
        <v>91</v>
      </c>
      <c r="P110" s="27"/>
      <c r="Q110" s="27"/>
      <c r="R110" s="161" t="s">
        <v>83</v>
      </c>
      <c r="S110" s="161" t="s">
        <v>83</v>
      </c>
      <c r="T110" s="161" t="s">
        <v>83</v>
      </c>
      <c r="U110" s="161" t="s">
        <v>83</v>
      </c>
      <c r="V110" s="27"/>
      <c r="W110" s="27" t="s">
        <v>88</v>
      </c>
      <c r="X110" s="27">
        <v>0</v>
      </c>
      <c r="Y110" s="161" t="s">
        <v>83</v>
      </c>
      <c r="Z110" s="27">
        <v>0</v>
      </c>
      <c r="AA110" s="27">
        <v>0</v>
      </c>
      <c r="AB110" s="141">
        <v>0</v>
      </c>
      <c r="AC110" s="27">
        <v>1</v>
      </c>
      <c r="AD110" s="27">
        <v>1</v>
      </c>
      <c r="AE110" s="161" t="s">
        <v>83</v>
      </c>
      <c r="AF110" s="161" t="s">
        <v>83</v>
      </c>
      <c r="AG110" s="161" t="s">
        <v>83</v>
      </c>
      <c r="AH110" s="161" t="s">
        <v>83</v>
      </c>
      <c r="AI110" s="27">
        <v>1</v>
      </c>
      <c r="AJ110" s="27"/>
      <c r="AK110" s="27">
        <v>1</v>
      </c>
      <c r="AL110" s="27">
        <v>1</v>
      </c>
      <c r="AM110" s="161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1" t="str">
        <f t="shared" si="20"/>
        <v>|Cff00FF7F技能进阶石【残缺】|r</v>
      </c>
      <c r="K111" s="141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2" t="str">
        <f>VLOOKUP(LEFT(RIGHT(B111,5),4),物品!B:CU,20,FALSE)</f>
        <v>ReplaceableTextures\\CommandButtons\\BTNIN06.blp</v>
      </c>
      <c r="N111" s="161" t="s">
        <v>83</v>
      </c>
      <c r="O111" s="173" t="s">
        <v>969</v>
      </c>
      <c r="P111" s="27"/>
      <c r="Q111" s="27"/>
      <c r="R111" s="161" t="s">
        <v>83</v>
      </c>
      <c r="S111" s="161" t="s">
        <v>83</v>
      </c>
      <c r="T111" s="161" t="s">
        <v>83</v>
      </c>
      <c r="U111" s="161" t="s">
        <v>83</v>
      </c>
      <c r="V111" s="27"/>
      <c r="W111" s="27" t="s">
        <v>88</v>
      </c>
      <c r="X111" s="27">
        <v>0</v>
      </c>
      <c r="Y111" s="161" t="s">
        <v>83</v>
      </c>
      <c r="Z111" s="27">
        <v>0</v>
      </c>
      <c r="AA111" s="27">
        <v>0</v>
      </c>
      <c r="AB111" s="141">
        <v>0</v>
      </c>
      <c r="AC111" s="27">
        <v>1</v>
      </c>
      <c r="AD111" s="27">
        <v>1</v>
      </c>
      <c r="AE111" s="161" t="s">
        <v>83</v>
      </c>
      <c r="AF111" s="161" t="s">
        <v>83</v>
      </c>
      <c r="AG111" s="161" t="s">
        <v>83</v>
      </c>
      <c r="AH111" s="161" t="s">
        <v>83</v>
      </c>
      <c r="AI111" s="27">
        <v>1</v>
      </c>
      <c r="AJ111" s="27"/>
      <c r="AK111" s="27">
        <v>1</v>
      </c>
      <c r="AL111" s="27">
        <v>1</v>
      </c>
      <c r="AM111" s="161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1" t="str">
        <f t="shared" si="20"/>
        <v>|CffFFD24D品质潜能石【】|r</v>
      </c>
      <c r="K112" s="141">
        <f t="shared" si="21"/>
        <v>0</v>
      </c>
      <c r="L112" s="27"/>
      <c r="M112" s="142" t="str">
        <f>VLOOKUP(LEFT(RIGHT(B112,5),4),物品!B:CU,20,FALSE)</f>
        <v>ReplaceableTextures\\CommandButtons\\BTNIN04.blp</v>
      </c>
      <c r="N112" s="161" t="s">
        <v>83</v>
      </c>
      <c r="O112" s="142" t="s">
        <v>91</v>
      </c>
      <c r="P112" s="27"/>
      <c r="Q112" s="27"/>
      <c r="R112" s="161" t="s">
        <v>83</v>
      </c>
      <c r="S112" s="161" t="s">
        <v>83</v>
      </c>
      <c r="T112" s="161" t="s">
        <v>83</v>
      </c>
      <c r="U112" s="161" t="s">
        <v>83</v>
      </c>
      <c r="V112" s="27"/>
      <c r="W112" s="27" t="s">
        <v>88</v>
      </c>
      <c r="X112" s="27">
        <v>0</v>
      </c>
      <c r="Y112" s="161" t="s">
        <v>83</v>
      </c>
      <c r="Z112" s="27">
        <v>0</v>
      </c>
      <c r="AA112" s="27">
        <v>0</v>
      </c>
      <c r="AB112" s="141">
        <v>0</v>
      </c>
      <c r="AC112" s="27">
        <v>1</v>
      </c>
      <c r="AD112" s="27">
        <v>1</v>
      </c>
      <c r="AE112" s="161" t="s">
        <v>83</v>
      </c>
      <c r="AF112" s="161" t="s">
        <v>83</v>
      </c>
      <c r="AG112" s="161" t="s">
        <v>83</v>
      </c>
      <c r="AH112" s="161" t="s">
        <v>83</v>
      </c>
      <c r="AI112" s="27">
        <v>1</v>
      </c>
      <c r="AJ112" s="27"/>
      <c r="AK112" s="27">
        <v>1</v>
      </c>
      <c r="AL112" s="27">
        <v>1</v>
      </c>
      <c r="AM112" s="161" t="s">
        <v>83</v>
      </c>
      <c r="AN112" s="27">
        <v>1</v>
      </c>
      <c r="AO112" s="27">
        <v>1</v>
      </c>
      <c r="AP112" s="27">
        <v>1</v>
      </c>
    </row>
    <row r="113" spans="1:42">
      <c r="A113" s="139"/>
      <c r="B113" s="27" t="str">
        <f>物品!B113</f>
        <v>CS21</v>
      </c>
      <c r="C113" s="27" t="s">
        <v>41</v>
      </c>
      <c r="D113" s="27" t="s">
        <v>81</v>
      </c>
      <c r="E113" s="179" t="s">
        <v>993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1" t="str">
        <f t="shared" ref="J113:J114" si="26">H113</f>
        <v>|Cff00BFFF技能进阶石【完美】|r</v>
      </c>
      <c r="K113" s="141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2" t="str">
        <f>VLOOKUP(LEFT(RIGHT(B113,5),4),物品!B:CU,20,FALSE)</f>
        <v>ReplaceableTextures\\CommandButtons\\BTNIN05.blp</v>
      </c>
      <c r="N113" s="161" t="s">
        <v>83</v>
      </c>
      <c r="O113" s="173" t="s">
        <v>968</v>
      </c>
      <c r="P113" s="27">
        <v>1</v>
      </c>
      <c r="Q113" s="27">
        <v>2</v>
      </c>
      <c r="R113" s="161" t="s">
        <v>83</v>
      </c>
      <c r="S113" s="161" t="s">
        <v>83</v>
      </c>
      <c r="T113" s="161" t="s">
        <v>83</v>
      </c>
      <c r="U113" s="161" t="s">
        <v>83</v>
      </c>
      <c r="V113" s="27"/>
      <c r="W113" s="27" t="s">
        <v>93</v>
      </c>
      <c r="X113" s="27">
        <v>0</v>
      </c>
      <c r="Y113" s="161" t="s">
        <v>83</v>
      </c>
      <c r="Z113" s="27">
        <v>0</v>
      </c>
      <c r="AA113" s="27">
        <v>0</v>
      </c>
      <c r="AB113" s="141">
        <v>35</v>
      </c>
      <c r="AC113" s="27">
        <v>1</v>
      </c>
      <c r="AD113" s="27">
        <v>1</v>
      </c>
      <c r="AE113" s="161" t="s">
        <v>83</v>
      </c>
      <c r="AF113" s="161" t="s">
        <v>83</v>
      </c>
      <c r="AG113" s="161" t="s">
        <v>83</v>
      </c>
      <c r="AH113" s="161" t="s">
        <v>83</v>
      </c>
      <c r="AI113" s="27"/>
      <c r="AJ113" s="27"/>
      <c r="AK113" s="27">
        <v>1</v>
      </c>
      <c r="AL113" s="27">
        <v>1</v>
      </c>
      <c r="AM113" s="161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CS22</v>
      </c>
      <c r="C114" s="27" t="s">
        <v>41</v>
      </c>
      <c r="D114" s="27" t="s">
        <v>81</v>
      </c>
      <c r="E114" s="179" t="s">
        <v>993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1" t="str">
        <f t="shared" si="26"/>
        <v>|CffFF0000技能进化石|r</v>
      </c>
      <c r="K114" s="141" t="str">
        <f t="shared" si="27"/>
        <v>使指定的|Cffffc926A级|r技能进化为|Cffff0000S级|r。</v>
      </c>
      <c r="L114" s="27"/>
      <c r="M114" s="142" t="str">
        <f>VLOOKUP(LEFT(RIGHT(B114,5),4),物品!B:CU,20,FALSE)</f>
        <v>ReplaceableTextures\\CommandButtons\\BTNIN04.blp</v>
      </c>
      <c r="N114" s="161" t="s">
        <v>83</v>
      </c>
      <c r="O114" s="142" t="s">
        <v>91</v>
      </c>
      <c r="P114" s="27"/>
      <c r="Q114" s="27"/>
      <c r="R114" s="161" t="s">
        <v>83</v>
      </c>
      <c r="S114" s="161" t="s">
        <v>83</v>
      </c>
      <c r="T114" s="161" t="s">
        <v>83</v>
      </c>
      <c r="U114" s="161" t="s">
        <v>83</v>
      </c>
      <c r="V114" s="27"/>
      <c r="W114" s="27" t="s">
        <v>93</v>
      </c>
      <c r="X114" s="27">
        <v>0</v>
      </c>
      <c r="Y114" s="161" t="s">
        <v>83</v>
      </c>
      <c r="Z114" s="27">
        <v>0</v>
      </c>
      <c r="AA114" s="27">
        <v>0</v>
      </c>
      <c r="AB114" s="141">
        <v>0</v>
      </c>
      <c r="AC114" s="27">
        <v>1</v>
      </c>
      <c r="AD114" s="27">
        <v>1</v>
      </c>
      <c r="AE114" s="161" t="s">
        <v>83</v>
      </c>
      <c r="AF114" s="161" t="s">
        <v>83</v>
      </c>
      <c r="AG114" s="161" t="s">
        <v>83</v>
      </c>
      <c r="AH114" s="161" t="s">
        <v>83</v>
      </c>
      <c r="AI114" s="27"/>
      <c r="AJ114" s="27"/>
      <c r="AK114" s="27">
        <v>1</v>
      </c>
      <c r="AL114" s="27">
        <v>1</v>
      </c>
      <c r="AM114" s="161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CS23</v>
      </c>
      <c r="C115" s="27" t="s">
        <v>41</v>
      </c>
      <c r="D115" s="27" t="s">
        <v>81</v>
      </c>
      <c r="E115" s="179" t="s">
        <v>993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1" t="str">
        <f t="shared" ref="J115" si="28">H115</f>
        <v>|Cff00FF7F技能进阶石【残缺】|r</v>
      </c>
      <c r="K115" s="141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2" t="str">
        <f>VLOOKUP(LEFT(RIGHT(B115,5),4),物品!B:CU,20,FALSE)</f>
        <v>ReplaceableTextures\\CommandButtons\\BTNIN06.blp</v>
      </c>
      <c r="N115" s="161" t="s">
        <v>83</v>
      </c>
      <c r="O115" s="173" t="s">
        <v>969</v>
      </c>
      <c r="P115" s="27">
        <v>0</v>
      </c>
      <c r="Q115" s="27">
        <v>2</v>
      </c>
      <c r="R115" s="161" t="s">
        <v>83</v>
      </c>
      <c r="S115" s="161" t="s">
        <v>83</v>
      </c>
      <c r="T115" s="161" t="s">
        <v>83</v>
      </c>
      <c r="U115" s="161" t="s">
        <v>83</v>
      </c>
      <c r="V115" s="27"/>
      <c r="W115" s="27" t="s">
        <v>93</v>
      </c>
      <c r="X115" s="27">
        <v>0</v>
      </c>
      <c r="Y115" s="161" t="s">
        <v>83</v>
      </c>
      <c r="Z115" s="27">
        <v>0</v>
      </c>
      <c r="AA115" s="27">
        <v>0</v>
      </c>
      <c r="AB115" s="141">
        <v>10</v>
      </c>
      <c r="AC115" s="27">
        <v>1</v>
      </c>
      <c r="AD115" s="27">
        <v>1</v>
      </c>
      <c r="AE115" s="161" t="s">
        <v>83</v>
      </c>
      <c r="AF115" s="161" t="s">
        <v>83</v>
      </c>
      <c r="AG115" s="161" t="s">
        <v>83</v>
      </c>
      <c r="AH115" s="161" t="s">
        <v>83</v>
      </c>
      <c r="AI115" s="27"/>
      <c r="AJ115" s="27"/>
      <c r="AK115" s="27">
        <v>1</v>
      </c>
      <c r="AL115" s="27">
        <v>1</v>
      </c>
      <c r="AM115" s="161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CS24</v>
      </c>
      <c r="C116" s="27" t="s">
        <v>41</v>
      </c>
      <c r="D116" s="27" t="s">
        <v>81</v>
      </c>
      <c r="E116" s="179" t="s">
        <v>993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1" t="str">
        <f t="shared" ref="J116" si="30">H116</f>
        <v>|CffFFD24D品质潜能石【】|r</v>
      </c>
      <c r="K116" s="141">
        <f t="shared" ref="K116" si="31">I116</f>
        <v>0</v>
      </c>
      <c r="L116" s="27"/>
      <c r="M116" s="142" t="str">
        <f>VLOOKUP(LEFT(RIGHT(B116,5),4),物品!B:CU,20,FALSE)</f>
        <v>ReplaceableTextures\\CommandButtons\\BTNIN04.blp</v>
      </c>
      <c r="N116" s="161" t="s">
        <v>83</v>
      </c>
      <c r="O116" s="142" t="s">
        <v>91</v>
      </c>
      <c r="P116" s="27"/>
      <c r="Q116" s="27"/>
      <c r="R116" s="161" t="s">
        <v>83</v>
      </c>
      <c r="S116" s="161" t="s">
        <v>83</v>
      </c>
      <c r="T116" s="161" t="s">
        <v>83</v>
      </c>
      <c r="U116" s="161" t="s">
        <v>83</v>
      </c>
      <c r="V116" s="27"/>
      <c r="W116" s="27" t="s">
        <v>93</v>
      </c>
      <c r="X116" s="27">
        <v>0</v>
      </c>
      <c r="Y116" s="16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1" t="s">
        <v>83</v>
      </c>
      <c r="AF116" s="161" t="s">
        <v>83</v>
      </c>
      <c r="AG116" s="161" t="s">
        <v>83</v>
      </c>
      <c r="AH116" s="161" t="s">
        <v>83</v>
      </c>
      <c r="AI116" s="27"/>
      <c r="AJ116" s="27"/>
      <c r="AK116" s="27">
        <v>1</v>
      </c>
      <c r="AL116" s="27">
        <v>1</v>
      </c>
      <c r="AM116" s="16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9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1" t="str">
        <f t="shared" ref="J117" si="32">H117</f>
        <v>随机法宝</v>
      </c>
      <c r="K117" s="141" t="str">
        <f t="shared" ref="K117" si="33">I117</f>
        <v>获得一个随机品质的|Cffffc926法宝|r。</v>
      </c>
      <c r="L117" s="27"/>
      <c r="M117" s="142" t="str">
        <f>VLOOKUP(LEFT(RIGHT(B117,5),4),物品!B:CU,20,FALSE)</f>
        <v>ReplaceableTextures\\CommandButtons\\BTNCF01.blp</v>
      </c>
      <c r="N117" s="161" t="s">
        <v>83</v>
      </c>
      <c r="O117" s="142" t="s">
        <v>95</v>
      </c>
      <c r="P117" s="27">
        <v>0</v>
      </c>
      <c r="Q117" s="27">
        <v>0</v>
      </c>
      <c r="R117" s="161" t="s">
        <v>83</v>
      </c>
      <c r="S117" s="161" t="s">
        <v>83</v>
      </c>
      <c r="T117" s="161" t="s">
        <v>83</v>
      </c>
      <c r="U117" s="161" t="s">
        <v>83</v>
      </c>
      <c r="V117" s="27"/>
      <c r="W117" s="27" t="s">
        <v>88</v>
      </c>
      <c r="X117" s="27">
        <v>0</v>
      </c>
      <c r="Y117" s="16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1" t="s">
        <v>83</v>
      </c>
      <c r="AF117" s="161" t="s">
        <v>83</v>
      </c>
      <c r="AG117" s="161" t="s">
        <v>83</v>
      </c>
      <c r="AH117" s="161" t="s">
        <v>83</v>
      </c>
      <c r="AI117" s="27">
        <v>1</v>
      </c>
      <c r="AJ117" s="27"/>
      <c r="AK117" s="27">
        <v>1</v>
      </c>
      <c r="AL117" s="27">
        <v>1</v>
      </c>
      <c r="AM117" s="161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1" t="str">
        <f t="shared" ref="J118:J121" si="34">H118</f>
        <v>蛋黄月饼</v>
      </c>
      <c r="K118" s="141" t="str">
        <f t="shared" ref="K118:K121" si="35">I118</f>
        <v>回复|Cffffd24d80%|r生命，|Cff00ff7f解除|r异常状态</v>
      </c>
      <c r="L118" s="27"/>
      <c r="M118" s="142" t="str">
        <f>VLOOKUP(LEFT(RIGHT(B118,5),4),物品!B:CU,20,FALSE)</f>
        <v>ReplaceableTextures\\CommandButtons\\BTNI001.blp</v>
      </c>
      <c r="N118" s="161" t="s">
        <v>83</v>
      </c>
      <c r="O118" s="142" t="s">
        <v>94</v>
      </c>
      <c r="P118" s="27">
        <v>0</v>
      </c>
      <c r="Q118" s="27">
        <v>0</v>
      </c>
      <c r="R118" s="161" t="s">
        <v>83</v>
      </c>
      <c r="S118" s="161" t="s">
        <v>83</v>
      </c>
      <c r="T118" s="161" t="s">
        <v>83</v>
      </c>
      <c r="U118" s="161" t="s">
        <v>83</v>
      </c>
      <c r="V118" s="27"/>
      <c r="W118" s="27" t="s">
        <v>93</v>
      </c>
      <c r="X118" s="27">
        <v>0</v>
      </c>
      <c r="Y118" s="16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1" t="s">
        <v>83</v>
      </c>
      <c r="AF118" s="161" t="s">
        <v>83</v>
      </c>
      <c r="AG118" s="161" t="s">
        <v>83</v>
      </c>
      <c r="AH118" s="161" t="s">
        <v>83</v>
      </c>
      <c r="AI118" s="27"/>
      <c r="AJ118" s="27"/>
      <c r="AK118" s="27">
        <v>1</v>
      </c>
      <c r="AL118" s="27">
        <v>1</v>
      </c>
      <c r="AM118" s="161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1" t="str">
        <f t="shared" si="34"/>
        <v>豆沙月饼</v>
      </c>
      <c r="K119" s="141" t="str">
        <f t="shared" si="35"/>
        <v>暴击|Cffff0000+10%|n|n|r|Cff00ff7f效果持续15秒。|r</v>
      </c>
      <c r="L119" s="27"/>
      <c r="M119" s="142" t="str">
        <f>VLOOKUP(LEFT(RIGHT(B119,5),4),物品!B:CU,20,FALSE)</f>
        <v>ReplaceableTextures\\CommandButtons\\BTNI002.blp</v>
      </c>
      <c r="N119" s="161" t="s">
        <v>83</v>
      </c>
      <c r="O119" s="142" t="s">
        <v>94</v>
      </c>
      <c r="P119" s="27">
        <v>0</v>
      </c>
      <c r="Q119" s="27">
        <v>0</v>
      </c>
      <c r="R119" s="161" t="s">
        <v>83</v>
      </c>
      <c r="S119" s="161" t="s">
        <v>83</v>
      </c>
      <c r="T119" s="161" t="s">
        <v>83</v>
      </c>
      <c r="U119" s="161" t="s">
        <v>83</v>
      </c>
      <c r="V119" s="27"/>
      <c r="W119" s="27" t="s">
        <v>93</v>
      </c>
      <c r="X119" s="27">
        <v>0</v>
      </c>
      <c r="Y119" s="16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1" t="s">
        <v>83</v>
      </c>
      <c r="AF119" s="161" t="s">
        <v>83</v>
      </c>
      <c r="AG119" s="161" t="s">
        <v>83</v>
      </c>
      <c r="AH119" s="161" t="s">
        <v>83</v>
      </c>
      <c r="AI119" s="27"/>
      <c r="AJ119" s="27"/>
      <c r="AK119" s="27">
        <v>1</v>
      </c>
      <c r="AL119" s="27">
        <v>1</v>
      </c>
      <c r="AM119" s="161" t="s">
        <v>83</v>
      </c>
      <c r="AN119" s="27">
        <v>1</v>
      </c>
      <c r="AO119" s="27">
        <v>1</v>
      </c>
      <c r="AP119" s="27">
        <v>1</v>
      </c>
    </row>
    <row r="120" spans="1:42">
      <c r="A120" s="139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1" t="str">
        <f t="shared" si="34"/>
        <v>冰皮月饼</v>
      </c>
      <c r="K120" s="141" t="str">
        <f t="shared" si="35"/>
        <v>攻击速度|Cffffd24d+40%|r。|n|n|Cff00ff7f持续15秒。|r</v>
      </c>
      <c r="L120" s="27"/>
      <c r="M120" s="142" t="str">
        <f>VLOOKUP(LEFT(RIGHT(B120,5),4),物品!B:CU,20,FALSE)</f>
        <v>ReplaceableTextures\\CommandButtons\\BTNI003.blp</v>
      </c>
      <c r="N120" s="161" t="s">
        <v>83</v>
      </c>
      <c r="O120" s="142" t="s">
        <v>94</v>
      </c>
      <c r="P120" s="27">
        <v>0</v>
      </c>
      <c r="Q120" s="27">
        <v>0</v>
      </c>
      <c r="R120" s="161" t="s">
        <v>83</v>
      </c>
      <c r="S120" s="161" t="s">
        <v>83</v>
      </c>
      <c r="T120" s="161" t="s">
        <v>83</v>
      </c>
      <c r="U120" s="161" t="s">
        <v>83</v>
      </c>
      <c r="V120" s="27"/>
      <c r="W120" s="27" t="s">
        <v>93</v>
      </c>
      <c r="X120" s="27">
        <v>0</v>
      </c>
      <c r="Y120" s="16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1" t="s">
        <v>83</v>
      </c>
      <c r="AF120" s="161" t="s">
        <v>83</v>
      </c>
      <c r="AG120" s="161" t="s">
        <v>83</v>
      </c>
      <c r="AH120" s="161" t="s">
        <v>83</v>
      </c>
      <c r="AI120" s="27"/>
      <c r="AJ120" s="27"/>
      <c r="AK120" s="27">
        <v>1</v>
      </c>
      <c r="AL120" s="27">
        <v>1</v>
      </c>
      <c r="AM120" s="161" t="s">
        <v>83</v>
      </c>
      <c r="AN120" s="27">
        <v>1</v>
      </c>
      <c r="AO120" s="27">
        <v>1</v>
      </c>
      <c r="AP120" s="27">
        <v>1</v>
      </c>
    </row>
    <row r="121" spans="1:42">
      <c r="A121" s="139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1" t="str">
        <f t="shared" si="34"/>
        <v>果蔬月饼</v>
      </c>
      <c r="K121" s="141" t="str">
        <f t="shared" si="35"/>
        <v>技能伤害提高|Cffffd24d20%|r|Cfff0f0f0。|n|n|r|Cff00ff7f持续15秒。|r</v>
      </c>
      <c r="L121" s="27"/>
      <c r="M121" s="142" t="str">
        <f>VLOOKUP(LEFT(RIGHT(B121,5),4),物品!B:CU,20,FALSE)</f>
        <v>ReplaceableTextures\\CommandButtons\\BTNI004.blp</v>
      </c>
      <c r="N121" s="161" t="s">
        <v>83</v>
      </c>
      <c r="O121" s="142" t="s">
        <v>94</v>
      </c>
      <c r="P121" s="27">
        <v>0</v>
      </c>
      <c r="Q121" s="27">
        <v>0</v>
      </c>
      <c r="R121" s="161" t="s">
        <v>83</v>
      </c>
      <c r="S121" s="161" t="s">
        <v>83</v>
      </c>
      <c r="T121" s="161" t="s">
        <v>83</v>
      </c>
      <c r="U121" s="161" t="s">
        <v>83</v>
      </c>
      <c r="V121" s="27"/>
      <c r="W121" s="27" t="s">
        <v>93</v>
      </c>
      <c r="X121" s="27">
        <v>0</v>
      </c>
      <c r="Y121" s="16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1" t="s">
        <v>83</v>
      </c>
      <c r="AF121" s="161" t="s">
        <v>83</v>
      </c>
      <c r="AG121" s="161" t="s">
        <v>83</v>
      </c>
      <c r="AH121" s="161" t="s">
        <v>83</v>
      </c>
      <c r="AI121" s="27"/>
      <c r="AJ121" s="27"/>
      <c r="AK121" s="27">
        <v>1</v>
      </c>
      <c r="AL121" s="27">
        <v>1</v>
      </c>
      <c r="AM121" s="161" t="s">
        <v>83</v>
      </c>
      <c r="AN121" s="27">
        <v>1</v>
      </c>
      <c r="AO121" s="27">
        <v>1</v>
      </c>
      <c r="AP121" s="27">
        <v>1</v>
      </c>
    </row>
    <row r="122" spans="1:42">
      <c r="A122" s="139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1" t="str">
        <f t="shared" ref="J122:J124" si="36">H122</f>
        <v>鲜肉月饼</v>
      </c>
      <c r="K122" s="141" t="str">
        <f t="shared" ref="K122:K124" si="37">I122</f>
        <v>攻击伤害提高|Cffffd24d20%|r。|n|n|Cff00ff7f持续15秒。|r</v>
      </c>
      <c r="L122" s="27"/>
      <c r="M122" s="142" t="str">
        <f>VLOOKUP(LEFT(RIGHT(B122,5),4),物品!B:CU,20,FALSE)</f>
        <v>ReplaceableTextures\\CommandButtons\\BTNI005.blp</v>
      </c>
      <c r="N122" s="161" t="s">
        <v>83</v>
      </c>
      <c r="O122" s="142" t="s">
        <v>94</v>
      </c>
      <c r="P122" s="27">
        <v>0</v>
      </c>
      <c r="Q122" s="27">
        <v>0</v>
      </c>
      <c r="R122" s="161" t="s">
        <v>83</v>
      </c>
      <c r="S122" s="161" t="s">
        <v>83</v>
      </c>
      <c r="T122" s="161" t="s">
        <v>83</v>
      </c>
      <c r="U122" s="161" t="s">
        <v>83</v>
      </c>
      <c r="V122" s="27"/>
      <c r="W122" s="27" t="s">
        <v>93</v>
      </c>
      <c r="X122" s="27">
        <v>0</v>
      </c>
      <c r="Y122" s="16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1" t="s">
        <v>83</v>
      </c>
      <c r="AF122" s="161" t="s">
        <v>83</v>
      </c>
      <c r="AG122" s="161" t="s">
        <v>83</v>
      </c>
      <c r="AH122" s="161" t="s">
        <v>83</v>
      </c>
      <c r="AI122" s="27"/>
      <c r="AJ122" s="27"/>
      <c r="AK122" s="27">
        <v>1</v>
      </c>
      <c r="AL122" s="27">
        <v>1</v>
      </c>
      <c r="AM122" s="161" t="s">
        <v>83</v>
      </c>
      <c r="AN122" s="27">
        <v>1</v>
      </c>
      <c r="AO122" s="27">
        <v>1</v>
      </c>
      <c r="AP122" s="27">
        <v>1</v>
      </c>
    </row>
    <row r="123" spans="1:42">
      <c r="A123" s="139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击杀|Cff00ff7f300个|r敌人后奖励：|n金币|Cffffc926+3000~6000|r|n|n|Cff00ff7f同时只能携带一个招魂幡|r</v>
      </c>
      <c r="J123" s="141" t="str">
        <f t="shared" ref="J123" si="38">H123</f>
        <v>招魂幡Lv0</v>
      </c>
      <c r="K123" s="141" t="str">
        <f t="shared" ref="K123" si="39">I123</f>
        <v>击杀|Cff00ff7f300个|r敌人后奖励：|n金币|Cffffc926+3000~6000|r|n|n|Cff00ff7f同时只能携带一个招魂幡|r</v>
      </c>
      <c r="L123" s="27"/>
      <c r="M123" s="142" t="str">
        <f>VLOOKUP(LEFT(RIGHT(B123,5),4),物品!B:CU,20,FALSE)</f>
        <v>ReplaceableTextures\\CommandButtons\\BTNZHP1.blp</v>
      </c>
      <c r="N123" s="27">
        <v>0.5</v>
      </c>
      <c r="O123" s="142" t="s">
        <v>96</v>
      </c>
      <c r="P123" s="27">
        <v>0</v>
      </c>
      <c r="Q123" s="27">
        <v>0</v>
      </c>
      <c r="R123" s="161" t="s">
        <v>83</v>
      </c>
      <c r="S123" s="161" t="s">
        <v>83</v>
      </c>
      <c r="T123" s="161" t="s">
        <v>83</v>
      </c>
      <c r="U123" s="161" t="s">
        <v>83</v>
      </c>
      <c r="V123" s="27">
        <v>4</v>
      </c>
      <c r="W123" s="27" t="s">
        <v>85</v>
      </c>
      <c r="X123" s="27">
        <v>0</v>
      </c>
      <c r="Y123" s="161" t="s">
        <v>83</v>
      </c>
      <c r="Z123" s="27">
        <v>0</v>
      </c>
      <c r="AA123" s="27">
        <v>0</v>
      </c>
      <c r="AB123" s="141">
        <v>1</v>
      </c>
      <c r="AC123" s="27">
        <v>1</v>
      </c>
      <c r="AD123" s="27">
        <v>1</v>
      </c>
      <c r="AE123" s="161" t="s">
        <v>83</v>
      </c>
      <c r="AF123" s="161" t="s">
        <v>83</v>
      </c>
      <c r="AG123" s="161" t="s">
        <v>83</v>
      </c>
      <c r="AH123" s="161" t="s">
        <v>83</v>
      </c>
      <c r="AI123" s="27"/>
      <c r="AJ123" s="27"/>
      <c r="AK123" s="27">
        <v>1</v>
      </c>
      <c r="AL123" s="27">
        <v>1</v>
      </c>
      <c r="AM123" s="161" t="s">
        <v>83</v>
      </c>
      <c r="AN123" s="27">
        <v>300</v>
      </c>
      <c r="AO123" s="27"/>
      <c r="AP123" s="27"/>
    </row>
    <row r="124" spans="1:42">
      <c r="A124" s="139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击杀|Cff00ff7f1000|r个敌人后奖励：|n金币|Cffffc926+7000~12000|r|n经验|Cffffc926+1000|r|n|n|Cff00ff7f同时只能携带一个招魂幡|r</v>
      </c>
      <c r="J124" s="141" t="str">
        <f t="shared" si="36"/>
        <v>招魂幡Lv1</v>
      </c>
      <c r="K124" s="141" t="str">
        <f t="shared" si="37"/>
        <v>击杀|Cff00ff7f1000|r个敌人后奖励：|n金币|Cffffc926+7000~12000|r|n经验|Cffffc926+1000|r|n|n|Cff00ff7f同时只能携带一个招魂幡|r</v>
      </c>
      <c r="L124" s="27"/>
      <c r="M124" s="142" t="str">
        <f>VLOOKUP(LEFT(RIGHT(B124,5),4),物品!B:CU,20,FALSE)</f>
        <v>ReplaceableTextures\\CommandButtons\\BTNZHP1.blp</v>
      </c>
      <c r="N124" s="27">
        <v>0.5</v>
      </c>
      <c r="O124" s="142" t="s">
        <v>96</v>
      </c>
      <c r="P124" s="27">
        <v>0</v>
      </c>
      <c r="Q124" s="27">
        <v>0</v>
      </c>
      <c r="R124" s="161" t="s">
        <v>83</v>
      </c>
      <c r="S124" s="161" t="s">
        <v>83</v>
      </c>
      <c r="T124" s="161" t="s">
        <v>83</v>
      </c>
      <c r="U124" s="161" t="s">
        <v>83</v>
      </c>
      <c r="V124" s="27">
        <v>4</v>
      </c>
      <c r="W124" s="27" t="s">
        <v>85</v>
      </c>
      <c r="X124" s="27">
        <v>0</v>
      </c>
      <c r="Y124" s="161" t="s">
        <v>83</v>
      </c>
      <c r="Z124" s="27">
        <v>0</v>
      </c>
      <c r="AA124" s="27">
        <v>0</v>
      </c>
      <c r="AB124" s="141">
        <v>2</v>
      </c>
      <c r="AC124" s="27">
        <v>1</v>
      </c>
      <c r="AD124" s="27">
        <v>1</v>
      </c>
      <c r="AE124" s="161" t="s">
        <v>83</v>
      </c>
      <c r="AF124" s="161" t="s">
        <v>83</v>
      </c>
      <c r="AG124" s="161" t="s">
        <v>83</v>
      </c>
      <c r="AH124" s="161" t="s">
        <v>83</v>
      </c>
      <c r="AI124" s="27"/>
      <c r="AJ124" s="27"/>
      <c r="AK124" s="27">
        <v>1</v>
      </c>
      <c r="AL124" s="27">
        <v>1</v>
      </c>
      <c r="AM124" s="161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金币加成|Cffffc926+5%|r|n|n击杀|Cff00ff7f1000个|r敌人后奖励：|n金币|Cffffc926+8000~13000|r|n经验|Cffffc926+2000|r|n|n|Cff00ff7f同时只能携带一个招魂幡|r</v>
      </c>
      <c r="J125" s="141" t="str">
        <f t="shared" ref="J125:J126" si="40">H125</f>
        <v>|Cff00FF7F招魂幡Lv2|r</v>
      </c>
      <c r="K125" s="141" t="str">
        <f t="shared" ref="K125:K126" si="41">I125</f>
        <v>金币加成|Cffffc926+5%|r|n|n击杀|Cff00ff7f1000个|r敌人后奖励：|n金币|Cffffc926+8000~13000|r|n经验|Cffffc926+2000|r|n|n|Cff00ff7f同时只能携带一个招魂幡|r</v>
      </c>
      <c r="L125" s="27"/>
      <c r="M125" s="142" t="str">
        <f>VLOOKUP(LEFT(RIGHT(B125,5),4),物品!B:CU,20,FALSE)</f>
        <v>ReplaceableTextures\\CommandButtons\\BTNZHP2.blp</v>
      </c>
      <c r="N125" s="27">
        <v>0.5</v>
      </c>
      <c r="O125" s="142" t="s">
        <v>96</v>
      </c>
      <c r="P125" s="27">
        <v>1</v>
      </c>
      <c r="Q125" s="27">
        <v>0</v>
      </c>
      <c r="R125" s="161" t="s">
        <v>83</v>
      </c>
      <c r="S125" s="161" t="s">
        <v>83</v>
      </c>
      <c r="T125" s="161" t="s">
        <v>83</v>
      </c>
      <c r="U125" s="161" t="s">
        <v>83</v>
      </c>
      <c r="V125" s="27">
        <v>4</v>
      </c>
      <c r="W125" s="27" t="s">
        <v>85</v>
      </c>
      <c r="X125" s="27">
        <v>0</v>
      </c>
      <c r="Y125" s="161" t="s">
        <v>83</v>
      </c>
      <c r="Z125" s="27">
        <v>0</v>
      </c>
      <c r="AA125" s="27">
        <v>0</v>
      </c>
      <c r="AB125" s="141">
        <v>5</v>
      </c>
      <c r="AC125" s="27">
        <v>1</v>
      </c>
      <c r="AD125" s="27">
        <v>1</v>
      </c>
      <c r="AE125" s="161" t="s">
        <v>83</v>
      </c>
      <c r="AF125" s="161" t="s">
        <v>83</v>
      </c>
      <c r="AG125" s="161" t="s">
        <v>83</v>
      </c>
      <c r="AH125" s="161" t="s">
        <v>83</v>
      </c>
      <c r="AI125" s="27"/>
      <c r="AJ125" s="27"/>
      <c r="AK125" s="27">
        <v>1</v>
      </c>
      <c r="AL125" s="27">
        <v>1</v>
      </c>
      <c r="AM125" s="161" t="s">
        <v>83</v>
      </c>
      <c r="AN125" s="27">
        <v>1000</v>
      </c>
      <c r="AO125" s="27"/>
      <c r="AP125" s="27"/>
    </row>
    <row r="126" spans="1:42">
      <c r="A126" s="139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金币加成|Cffffc926+10%|r|n|n击杀|Cff00ff7f1000个|r敌人后奖励：|n金币|Cffffc926+9000~14000|r|n经验|Cffffc926+4000|r|n|n|Cff00ff7f同时只能携带一个招魂幡|r</v>
      </c>
      <c r="J126" s="141" t="str">
        <f t="shared" si="40"/>
        <v>|Cff00BFFF招魂幡Lv3|r</v>
      </c>
      <c r="K126" s="141" t="str">
        <f t="shared" si="41"/>
        <v>金币加成|Cffffc926+10%|r|n|n击杀|Cff00ff7f1000个|r敌人后奖励：|n金币|Cffffc926+9000~14000|r|n经验|Cffffc926+4000|r|n|n|Cff00ff7f同时只能携带一个招魂幡|r</v>
      </c>
      <c r="L126" s="27"/>
      <c r="M126" s="142" t="str">
        <f>VLOOKUP(LEFT(RIGHT(B126,5),4),物品!B:CU,20,FALSE)</f>
        <v>ReplaceableTextures\\CommandButtons\\BTNZHP3.blp</v>
      </c>
      <c r="N126" s="27">
        <v>0.5</v>
      </c>
      <c r="O126" s="142" t="s">
        <v>96</v>
      </c>
      <c r="P126" s="27">
        <v>2</v>
      </c>
      <c r="Q126" s="27">
        <v>0</v>
      </c>
      <c r="R126" s="161" t="s">
        <v>83</v>
      </c>
      <c r="S126" s="161" t="s">
        <v>83</v>
      </c>
      <c r="T126" s="161" t="s">
        <v>83</v>
      </c>
      <c r="U126" s="161" t="s">
        <v>83</v>
      </c>
      <c r="V126" s="27">
        <v>4</v>
      </c>
      <c r="W126" s="27" t="s">
        <v>85</v>
      </c>
      <c r="X126" s="27">
        <v>0</v>
      </c>
      <c r="Y126" s="161" t="s">
        <v>83</v>
      </c>
      <c r="Z126" s="27">
        <v>0</v>
      </c>
      <c r="AA126" s="27">
        <v>0</v>
      </c>
      <c r="AB126" s="141">
        <v>10</v>
      </c>
      <c r="AC126" s="27">
        <v>1</v>
      </c>
      <c r="AD126" s="27">
        <v>1</v>
      </c>
      <c r="AE126" s="161" t="s">
        <v>83</v>
      </c>
      <c r="AF126" s="161" t="s">
        <v>83</v>
      </c>
      <c r="AG126" s="161" t="s">
        <v>83</v>
      </c>
      <c r="AH126" s="161" t="s">
        <v>83</v>
      </c>
      <c r="AI126" s="27"/>
      <c r="AJ126" s="27"/>
      <c r="AK126" s="27">
        <v>1</v>
      </c>
      <c r="AL126" s="27">
        <v>1</v>
      </c>
      <c r="AM126" s="161" t="s">
        <v>83</v>
      </c>
      <c r="AN126" s="27">
        <v>1000</v>
      </c>
      <c r="AO126" s="27"/>
      <c r="AP126" s="27"/>
    </row>
    <row r="127" spans="1:42">
      <c r="A127" s="139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金币加成|Cffffc926+20%|r|n|n击杀|Cff00ff7f1000个|r敌人后奖励：|n金币|Cffffc926+10000~15000|r|n经验|Cffffc926+7000|r|n|n|Cff00ff7f同时只能携带一个招魂幡|r</v>
      </c>
      <c r="J127" s="141" t="str">
        <f t="shared" ref="J127:J129" si="42">H127</f>
        <v>|CffFFD24D招魂幡Lv4|r</v>
      </c>
      <c r="K127" s="141" t="str">
        <f t="shared" ref="K127:K129" si="43">I127</f>
        <v>金币加成|Cffffc926+20%|r|n|n击杀|Cff00ff7f1000个|r敌人后奖励：|n金币|Cffffc926+10000~15000|r|n经验|Cffffc926+7000|r|n|n|Cff00ff7f同时只能携带一个招魂幡|r</v>
      </c>
      <c r="L127" s="27"/>
      <c r="M127" s="142" t="str">
        <f>VLOOKUP(LEFT(RIGHT(B127,5),4),物品!B:CU,20,FALSE)</f>
        <v>ReplaceableTextures\\CommandButtons\\BTNZHP4.blp</v>
      </c>
      <c r="N127" s="27">
        <v>0.5</v>
      </c>
      <c r="O127" s="142" t="s">
        <v>96</v>
      </c>
      <c r="P127" s="27">
        <v>3</v>
      </c>
      <c r="Q127" s="27">
        <v>0</v>
      </c>
      <c r="R127" s="161" t="s">
        <v>83</v>
      </c>
      <c r="S127" s="161" t="s">
        <v>83</v>
      </c>
      <c r="T127" s="161" t="s">
        <v>83</v>
      </c>
      <c r="U127" s="161" t="s">
        <v>83</v>
      </c>
      <c r="V127" s="27">
        <v>4</v>
      </c>
      <c r="W127" s="27" t="s">
        <v>85</v>
      </c>
      <c r="X127" s="27">
        <v>0</v>
      </c>
      <c r="Y127" s="161" t="s">
        <v>83</v>
      </c>
      <c r="Z127" s="27">
        <v>0</v>
      </c>
      <c r="AA127" s="27">
        <v>0</v>
      </c>
      <c r="AB127" s="141">
        <v>20</v>
      </c>
      <c r="AC127" s="27">
        <v>1</v>
      </c>
      <c r="AD127" s="27">
        <v>1</v>
      </c>
      <c r="AE127" s="161" t="s">
        <v>83</v>
      </c>
      <c r="AF127" s="161" t="s">
        <v>83</v>
      </c>
      <c r="AG127" s="161" t="s">
        <v>83</v>
      </c>
      <c r="AH127" s="161" t="s">
        <v>83</v>
      </c>
      <c r="AI127" s="27"/>
      <c r="AJ127" s="27"/>
      <c r="AK127" s="27">
        <v>1</v>
      </c>
      <c r="AL127" s="27">
        <v>1</v>
      </c>
      <c r="AM127" s="161" t="s">
        <v>83</v>
      </c>
      <c r="AN127" s="27">
        <v>1000</v>
      </c>
      <c r="AO127" s="27"/>
      <c r="AP127" s="27"/>
    </row>
    <row r="128" spans="1:42">
      <c r="A128" s="139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金币加成|Cffffc926+30%|r|n|n击杀|Cff00ff7f1000个|r敌人后奖励：|n金币|Cffffc926+12000~17000|r|n经验|Cffffc926+10000|r|n|n|Cff00ff7f同时只能携带一个招魂幡|r</v>
      </c>
      <c r="J128" s="141" t="str">
        <f t="shared" ref="J128" si="44">H128</f>
        <v>|CffFF0000招魂幡Lv5|r</v>
      </c>
      <c r="K128" s="141" t="str">
        <f t="shared" ref="K128" si="45">I128</f>
        <v>金币加成|Cffffc926+30%|r|n|n击杀|Cff00ff7f1000个|r敌人后奖励：|n金币|Cffffc926+12000~17000|r|n经验|Cffffc926+10000|r|n|n|Cff00ff7f同时只能携带一个招魂幡|r</v>
      </c>
      <c r="L128" s="27"/>
      <c r="M128" s="142" t="str">
        <f>VLOOKUP(LEFT(RIGHT(B128,5),4),物品!B:CU,20,FALSE)</f>
        <v>ReplaceableTextures\\CommandButtons\\BTNZHP5.blp</v>
      </c>
      <c r="N128" s="27">
        <v>0.5</v>
      </c>
      <c r="O128" s="142" t="s">
        <v>96</v>
      </c>
      <c r="P128" s="27">
        <v>0</v>
      </c>
      <c r="Q128" s="27">
        <v>0</v>
      </c>
      <c r="R128" s="161" t="s">
        <v>83</v>
      </c>
      <c r="S128" s="161" t="s">
        <v>83</v>
      </c>
      <c r="T128" s="161" t="s">
        <v>83</v>
      </c>
      <c r="U128" s="161" t="s">
        <v>83</v>
      </c>
      <c r="V128" s="27">
        <v>4</v>
      </c>
      <c r="W128" s="27" t="s">
        <v>85</v>
      </c>
      <c r="X128" s="27">
        <v>0</v>
      </c>
      <c r="Y128" s="161" t="s">
        <v>83</v>
      </c>
      <c r="Z128" s="27">
        <v>0</v>
      </c>
      <c r="AA128" s="27">
        <v>0</v>
      </c>
      <c r="AB128" s="141">
        <v>50</v>
      </c>
      <c r="AC128" s="27">
        <v>1</v>
      </c>
      <c r="AD128" s="27">
        <v>1</v>
      </c>
      <c r="AE128" s="161" t="s">
        <v>83</v>
      </c>
      <c r="AF128" s="161" t="s">
        <v>83</v>
      </c>
      <c r="AG128" s="161" t="s">
        <v>83</v>
      </c>
      <c r="AH128" s="161" t="s">
        <v>83</v>
      </c>
      <c r="AI128" s="27"/>
      <c r="AJ128" s="27"/>
      <c r="AK128" s="27">
        <v>1</v>
      </c>
      <c r="AL128" s="27">
        <v>1</v>
      </c>
      <c r="AM128" s="161" t="s">
        <v>83</v>
      </c>
      <c r="AN128" s="27">
        <v>1000</v>
      </c>
      <c r="AO128" s="27"/>
      <c r="AP128" s="27"/>
    </row>
    <row r="129" spans="1:42">
      <c r="A129" s="139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1" t="str">
        <f t="shared" si="42"/>
        <v>|CffFFD24D锦囊|r</v>
      </c>
      <c r="K129" s="141" t="str">
        <f t="shared" si="43"/>
        <v>开启后获得一个|Cffffc926随机锦囊|r。</v>
      </c>
      <c r="L129" s="27"/>
      <c r="M129" s="142" t="str">
        <f>VLOOKUP(LEFT(RIGHT(B129,5),4),物品!B:CU,20,FALSE)</f>
        <v>ReplaceableTextures\\CommandButtons\\BTNIN00.blp</v>
      </c>
      <c r="N129" s="27">
        <v>0.8</v>
      </c>
      <c r="O129" s="142" t="s">
        <v>97</v>
      </c>
      <c r="P129" s="27">
        <v>0</v>
      </c>
      <c r="Q129" s="27">
        <v>0</v>
      </c>
      <c r="R129" s="161" t="s">
        <v>83</v>
      </c>
      <c r="S129" s="161" t="s">
        <v>83</v>
      </c>
      <c r="T129" s="161" t="s">
        <v>83</v>
      </c>
      <c r="U129" s="161" t="s">
        <v>83</v>
      </c>
      <c r="V129" s="27"/>
      <c r="W129" s="27" t="s">
        <v>93</v>
      </c>
      <c r="X129" s="27">
        <v>0</v>
      </c>
      <c r="Y129" s="16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1" t="s">
        <v>83</v>
      </c>
      <c r="AF129" s="161" t="s">
        <v>83</v>
      </c>
      <c r="AG129" s="161" t="s">
        <v>83</v>
      </c>
      <c r="AH129" s="161" t="s">
        <v>83</v>
      </c>
      <c r="AI129" s="27"/>
      <c r="AJ129" s="27"/>
      <c r="AK129" s="27">
        <v>1</v>
      </c>
      <c r="AL129" s="27">
        <v>1</v>
      </c>
      <c r="AM129" s="161" t="s">
        <v>83</v>
      </c>
      <c r="AN129" s="27">
        <v>1</v>
      </c>
      <c r="AO129" s="27">
        <v>1</v>
      </c>
      <c r="AP129" s="27">
        <v>1</v>
      </c>
    </row>
    <row r="130" spans="1:42">
      <c r="A130" s="139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1" t="str">
        <f t="shared" ref="J130:J132" si="46">H130</f>
        <v>|Cff00BFFF来份快餐|r</v>
      </c>
      <c r="K130" s="141" t="str">
        <f t="shared" ref="K130:K132" si="47">I130</f>
        <v>每秒回复|Cffffc92610%|r生命值，持续|Cffffc92610|r秒</v>
      </c>
      <c r="L130" s="27"/>
      <c r="M130" s="142" t="str">
        <f>VLOOKUP(LEFT(RIGHT(B130,5),4),物品!B:CU,20,FALSE)</f>
        <v>ReplaceableTextures\\CommandButtons\\BTNIN07.blp</v>
      </c>
      <c r="N130" s="27">
        <v>0.8</v>
      </c>
      <c r="O130" s="142" t="s">
        <v>97</v>
      </c>
      <c r="P130" s="27">
        <v>0</v>
      </c>
      <c r="Q130" s="27">
        <v>0</v>
      </c>
      <c r="R130" s="161" t="s">
        <v>83</v>
      </c>
      <c r="S130" s="161" t="s">
        <v>83</v>
      </c>
      <c r="T130" s="161" t="s">
        <v>83</v>
      </c>
      <c r="U130" s="161" t="s">
        <v>83</v>
      </c>
      <c r="V130" s="27"/>
      <c r="W130" s="27" t="s">
        <v>93</v>
      </c>
      <c r="X130" s="27">
        <v>0</v>
      </c>
      <c r="Y130" s="161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1" t="s">
        <v>83</v>
      </c>
      <c r="AF130" s="161" t="s">
        <v>83</v>
      </c>
      <c r="AG130" s="161" t="s">
        <v>83</v>
      </c>
      <c r="AH130" s="161" t="s">
        <v>83</v>
      </c>
      <c r="AI130" s="27"/>
      <c r="AJ130" s="27"/>
      <c r="AK130" s="27">
        <v>1</v>
      </c>
      <c r="AL130" s="27">
        <v>1</v>
      </c>
      <c r="AM130" s="161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1" t="str">
        <f t="shared" si="46"/>
        <v>|CffFF0000抬你一手|r</v>
      </c>
      <c r="K131" s="141" t="str">
        <f t="shared" si="47"/>
        <v>|CffFFC926击杀|r当前存在的|Cffffc926进攻怪|r和|Cffffc926Boss|r。|n|n|Cff00ff7f无法在大决战时使用|r</v>
      </c>
      <c r="L131" s="27"/>
      <c r="M131" s="142" t="str">
        <f>VLOOKUP(LEFT(RIGHT(B131,5),4),物品!B:CU,20,FALSE)</f>
        <v>ReplaceableTextures\\CommandButtons\\BTNIN08.blp</v>
      </c>
      <c r="N131" s="27">
        <v>0.8</v>
      </c>
      <c r="O131" s="142" t="s">
        <v>97</v>
      </c>
      <c r="P131" s="27">
        <v>0</v>
      </c>
      <c r="Q131" s="27">
        <v>0</v>
      </c>
      <c r="R131" s="161" t="s">
        <v>83</v>
      </c>
      <c r="S131" s="161" t="s">
        <v>83</v>
      </c>
      <c r="T131" s="161" t="s">
        <v>83</v>
      </c>
      <c r="U131" s="161" t="s">
        <v>83</v>
      </c>
      <c r="V131" s="27"/>
      <c r="W131" s="27" t="s">
        <v>93</v>
      </c>
      <c r="X131" s="27">
        <v>0</v>
      </c>
      <c r="Y131" s="161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1" t="s">
        <v>83</v>
      </c>
      <c r="AF131" s="161" t="s">
        <v>83</v>
      </c>
      <c r="AG131" s="161" t="s">
        <v>83</v>
      </c>
      <c r="AH131" s="161" t="s">
        <v>83</v>
      </c>
      <c r="AI131" s="27"/>
      <c r="AJ131" s="27"/>
      <c r="AK131" s="27">
        <v>1</v>
      </c>
      <c r="AL131" s="27">
        <v>1</v>
      </c>
      <c r="AM131" s="161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1" t="str">
        <f t="shared" si="46"/>
        <v>|CffFFC926死者苏生|r</v>
      </c>
      <c r="K132" s="141" t="str">
        <f t="shared" si="47"/>
        <v>死亡时复活。</v>
      </c>
      <c r="L132" s="27"/>
      <c r="M132" s="142" t="str">
        <f>VLOOKUP(LEFT(RIGHT(B132,5),4),物品!B:CU,20,FALSE)</f>
        <v>ReplaceableTextures\\CommandButtons\\BTNIN09.blp</v>
      </c>
      <c r="N132" s="27">
        <v>0.8</v>
      </c>
      <c r="O132" s="142" t="s">
        <v>97</v>
      </c>
      <c r="P132" s="27">
        <v>0</v>
      </c>
      <c r="Q132" s="27">
        <v>0</v>
      </c>
      <c r="R132" s="161" t="s">
        <v>83</v>
      </c>
      <c r="S132" s="161" t="s">
        <v>83</v>
      </c>
      <c r="T132" s="161" t="s">
        <v>83</v>
      </c>
      <c r="U132" s="161" t="s">
        <v>83</v>
      </c>
      <c r="V132" s="27"/>
      <c r="W132" s="27" t="s">
        <v>93</v>
      </c>
      <c r="X132" s="27">
        <v>0</v>
      </c>
      <c r="Y132" s="161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1" t="s">
        <v>83</v>
      </c>
      <c r="AF132" s="161" t="s">
        <v>83</v>
      </c>
      <c r="AG132" s="161" t="s">
        <v>83</v>
      </c>
      <c r="AH132" s="161" t="s">
        <v>83</v>
      </c>
      <c r="AI132" s="27"/>
      <c r="AJ132" s="27"/>
      <c r="AK132" s="27">
        <v>1</v>
      </c>
      <c r="AL132" s="27">
        <v>1</v>
      </c>
      <c r="AM132" s="161" t="s">
        <v>83</v>
      </c>
      <c r="AN132" s="27">
        <v>1</v>
      </c>
      <c r="AO132" s="27">
        <v>1</v>
      </c>
      <c r="AP132" s="27">
        <v>1</v>
      </c>
    </row>
    <row r="133" spans="1:42" ht="15">
      <c r="A133" s="139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点金一个|Cffffc926练功房福娃|r，获得|Cffffc926300|r倍金币奖励</v>
      </c>
      <c r="J133" s="141" t="str">
        <f t="shared" ref="J133" si="48">H133</f>
        <v>|Cff00BFFF福娃这么可爱..|r</v>
      </c>
      <c r="K133" s="141" t="str">
        <f t="shared" ref="K133" si="49">I133</f>
        <v>点金一个|Cffffc926练功房福娃|r，获得|Cffffc926300|r倍金币奖励</v>
      </c>
      <c r="L133" s="27"/>
      <c r="M133" s="142" t="str">
        <f>VLOOKUP(LEFT(RIGHT(B133,5),4),物品!B:CU,20,FALSE)</f>
        <v>ReplaceableTextures\\CommandButtons\\BTNIN10.blp</v>
      </c>
      <c r="N133" s="161" t="s">
        <v>83</v>
      </c>
      <c r="O133" s="142" t="s">
        <v>94</v>
      </c>
      <c r="P133" s="27">
        <v>0</v>
      </c>
      <c r="Q133" s="27">
        <v>0</v>
      </c>
      <c r="R133" s="161" t="s">
        <v>83</v>
      </c>
      <c r="S133" s="161" t="s">
        <v>83</v>
      </c>
      <c r="T133" s="161" t="s">
        <v>83</v>
      </c>
      <c r="U133" s="161" t="s">
        <v>83</v>
      </c>
      <c r="V133" s="27"/>
      <c r="W133" s="144" t="s">
        <v>100</v>
      </c>
      <c r="X133" s="27">
        <v>0</v>
      </c>
      <c r="Y133" s="16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1" t="s">
        <v>83</v>
      </c>
      <c r="AH133" s="161" t="s">
        <v>83</v>
      </c>
      <c r="AI133" s="27"/>
      <c r="AJ133" s="27"/>
      <c r="AK133" s="27">
        <v>1</v>
      </c>
      <c r="AL133" s="27">
        <v>1</v>
      </c>
      <c r="AM133" s="161" t="s">
        <v>83</v>
      </c>
      <c r="AN133" s="27">
        <v>0</v>
      </c>
      <c r="AO133" s="27">
        <v>0</v>
      </c>
      <c r="AP133" s="27">
        <v>1</v>
      </c>
    </row>
    <row r="134" spans="1:42">
      <c r="A134" s="139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|CffFFC92610秒|r内提高|Cffffc926100%|r攻击伤害</v>
      </c>
      <c r="J134" s="141" t="str">
        <f t="shared" ref="J134:J140" si="50">H134</f>
        <v>|CffFFC926奥里给Lo他|r</v>
      </c>
      <c r="K134" s="141" t="str">
        <f t="shared" ref="K134:K140" si="51">I134</f>
        <v>|CffFFC92610秒|r内提高|Cffffc926100%|r攻击伤害</v>
      </c>
      <c r="L134" s="27"/>
      <c r="M134" s="142" t="str">
        <f>VLOOKUP(LEFT(RIGHT(B134,5),4),物品!B:CU,20,FALSE)</f>
        <v>ReplaceableTextures\\CommandButtons\\BTNIN11.blp</v>
      </c>
      <c r="N134" s="161" t="s">
        <v>83</v>
      </c>
      <c r="O134" s="142" t="s">
        <v>94</v>
      </c>
      <c r="P134" s="27">
        <v>0</v>
      </c>
      <c r="Q134" s="27">
        <v>0</v>
      </c>
      <c r="R134" s="161" t="s">
        <v>83</v>
      </c>
      <c r="S134" s="161" t="s">
        <v>83</v>
      </c>
      <c r="T134" s="161" t="s">
        <v>83</v>
      </c>
      <c r="U134" s="161" t="s">
        <v>83</v>
      </c>
      <c r="V134" s="27"/>
      <c r="W134" s="27" t="s">
        <v>93</v>
      </c>
      <c r="X134" s="27">
        <v>0</v>
      </c>
      <c r="Y134" s="16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1" t="s">
        <v>83</v>
      </c>
      <c r="AF134" s="161" t="s">
        <v>83</v>
      </c>
      <c r="AG134" s="161" t="s">
        <v>83</v>
      </c>
      <c r="AH134" s="161" t="s">
        <v>83</v>
      </c>
      <c r="AI134" s="27"/>
      <c r="AJ134" s="27"/>
      <c r="AK134" s="27">
        <v>1</v>
      </c>
      <c r="AL134" s="27">
        <v>1</v>
      </c>
      <c r="AM134" s="161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1" t="str">
        <f t="shared" si="50"/>
        <v>|CffFF0000以逸待劳|r</v>
      </c>
      <c r="K135" s="141" t="str">
        <f t="shared" si="51"/>
        <v>在|Cffffc926基地-周文王|r附近召唤|Cffffc9261|r个|Cffffc926黑市商店|r，仅存在|Cffffc92630|r秒。</v>
      </c>
      <c r="L135" s="27"/>
      <c r="M135" s="142" t="str">
        <f>VLOOKUP(LEFT(RIGHT(B135,5),4),物品!B:CU,20,FALSE)</f>
        <v>ReplaceableTextures\\CommandButtons\\BTNIN12.blp</v>
      </c>
      <c r="N135" s="161" t="s">
        <v>83</v>
      </c>
      <c r="O135" s="142" t="s">
        <v>94</v>
      </c>
      <c r="P135" s="27">
        <v>0</v>
      </c>
      <c r="Q135" s="27">
        <v>0</v>
      </c>
      <c r="R135" s="161" t="s">
        <v>83</v>
      </c>
      <c r="S135" s="161" t="s">
        <v>83</v>
      </c>
      <c r="T135" s="161" t="s">
        <v>83</v>
      </c>
      <c r="U135" s="161" t="s">
        <v>83</v>
      </c>
      <c r="V135" s="27"/>
      <c r="W135" s="27" t="s">
        <v>93</v>
      </c>
      <c r="X135" s="27">
        <v>0</v>
      </c>
      <c r="Y135" s="16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1" t="s">
        <v>83</v>
      </c>
      <c r="AF135" s="161" t="s">
        <v>83</v>
      </c>
      <c r="AG135" s="161" t="s">
        <v>83</v>
      </c>
      <c r="AH135" s="161" t="s">
        <v>83</v>
      </c>
      <c r="AI135" s="27"/>
      <c r="AJ135" s="27"/>
      <c r="AK135" s="27">
        <v>1</v>
      </c>
      <c r="AL135" s="27">
        <v>1</v>
      </c>
      <c r="AM135" s="161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场上存活的队友|Cffffc92615|r秒内提高|Cffffc92650%|r技能伤害</v>
      </c>
      <c r="J136" s="141" t="str">
        <f t="shared" si="50"/>
        <v>|CffFF0000全军出击|r</v>
      </c>
      <c r="K136" s="141" t="str">
        <f t="shared" si="51"/>
        <v>场上存活的队友|Cffffc92615|r秒内提高|Cffffc92650%|r技能伤害</v>
      </c>
      <c r="L136" s="27"/>
      <c r="M136" s="142" t="str">
        <f>VLOOKUP(LEFT(RIGHT(B136,5),4),物品!B:CU,20,FALSE)</f>
        <v>ReplaceableTextures\\CommandButtons\\BTNIN13.blp</v>
      </c>
      <c r="N136" s="161" t="s">
        <v>83</v>
      </c>
      <c r="O136" s="142" t="s">
        <v>94</v>
      </c>
      <c r="P136" s="27">
        <v>0</v>
      </c>
      <c r="Q136" s="27">
        <v>0</v>
      </c>
      <c r="R136" s="161" t="s">
        <v>83</v>
      </c>
      <c r="S136" s="161" t="s">
        <v>83</v>
      </c>
      <c r="T136" s="161" t="s">
        <v>83</v>
      </c>
      <c r="U136" s="161" t="s">
        <v>83</v>
      </c>
      <c r="V136" s="27"/>
      <c r="W136" s="27" t="s">
        <v>93</v>
      </c>
      <c r="X136" s="27">
        <v>0</v>
      </c>
      <c r="Y136" s="16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1" t="s">
        <v>83</v>
      </c>
      <c r="AF136" s="161" t="s">
        <v>83</v>
      </c>
      <c r="AG136" s="161" t="s">
        <v>83</v>
      </c>
      <c r="AH136" s="161" t="s">
        <v>83</v>
      </c>
      <c r="AI136" s="27"/>
      <c r="AJ136" s="27"/>
      <c r="AK136" s="27">
        <v>1</v>
      </c>
      <c r="AL136" s="27">
        <v>1</v>
      </c>
      <c r="AM136" s="161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使用后基地无敌|Cffffc92610|r秒。</v>
      </c>
      <c r="J137" s="141" t="str">
        <f t="shared" si="50"/>
        <v>|CffFFC926心跳时刻|r</v>
      </c>
      <c r="K137" s="141" t="str">
        <f t="shared" si="51"/>
        <v>使用后基地无敌|Cffffc92610|r秒。</v>
      </c>
      <c r="L137" s="27"/>
      <c r="M137" s="142" t="str">
        <f>VLOOKUP(LEFT(RIGHT(B137,5),4),物品!B:CU,20,FALSE)</f>
        <v>ReplaceableTextures\\CommandButtons\\BTNIN14.blp</v>
      </c>
      <c r="N137" s="161" t="s">
        <v>83</v>
      </c>
      <c r="O137" s="142" t="s">
        <v>94</v>
      </c>
      <c r="P137" s="27">
        <v>0</v>
      </c>
      <c r="Q137" s="27">
        <v>0</v>
      </c>
      <c r="R137" s="161" t="s">
        <v>83</v>
      </c>
      <c r="S137" s="161" t="s">
        <v>83</v>
      </c>
      <c r="T137" s="161" t="s">
        <v>83</v>
      </c>
      <c r="U137" s="161" t="s">
        <v>83</v>
      </c>
      <c r="V137" s="27"/>
      <c r="W137" s="27" t="s">
        <v>93</v>
      </c>
      <c r="X137" s="27">
        <v>0</v>
      </c>
      <c r="Y137" s="16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1" t="s">
        <v>83</v>
      </c>
      <c r="AF137" s="161" t="s">
        <v>83</v>
      </c>
      <c r="AG137" s="161" t="s">
        <v>83</v>
      </c>
      <c r="AH137" s="161" t="s">
        <v>83</v>
      </c>
      <c r="AI137" s="27"/>
      <c r="AJ137" s="27"/>
      <c r="AK137" s="27">
        <v>1</v>
      </c>
      <c r="AL137" s="27">
        <v>1</v>
      </c>
      <c r="AM137" s="161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场上存活的队友|Cffffc92615|r秒内减少|Cffffc92620%|r承受伤害</v>
      </c>
      <c r="J138" s="141" t="str">
        <f t="shared" si="50"/>
        <v>|CffFFC926据守|r</v>
      </c>
      <c r="K138" s="141" t="str">
        <f t="shared" si="51"/>
        <v>场上存活的队友|Cffffc92615|r秒内减少|Cffffc92620%|r承受伤害</v>
      </c>
      <c r="L138" s="27"/>
      <c r="M138" s="142" t="str">
        <f>VLOOKUP(LEFT(RIGHT(B138,5),4),物品!B:CU,20,FALSE)</f>
        <v>ReplaceableTextures\\CommandButtons\\BTNIN15.blp</v>
      </c>
      <c r="N138" s="161" t="s">
        <v>83</v>
      </c>
      <c r="O138" s="142" t="s">
        <v>94</v>
      </c>
      <c r="P138" s="27">
        <v>0</v>
      </c>
      <c r="Q138" s="27">
        <v>0</v>
      </c>
      <c r="R138" s="161" t="s">
        <v>83</v>
      </c>
      <c r="S138" s="161" t="s">
        <v>83</v>
      </c>
      <c r="T138" s="161" t="s">
        <v>83</v>
      </c>
      <c r="U138" s="161" t="s">
        <v>83</v>
      </c>
      <c r="V138" s="27"/>
      <c r="W138" s="27" t="s">
        <v>93</v>
      </c>
      <c r="X138" s="27">
        <v>0</v>
      </c>
      <c r="Y138" s="16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1" t="s">
        <v>83</v>
      </c>
      <c r="AF138" s="161" t="s">
        <v>83</v>
      </c>
      <c r="AG138" s="161" t="s">
        <v>83</v>
      </c>
      <c r="AH138" s="161" t="s">
        <v>83</v>
      </c>
      <c r="AI138" s="27"/>
      <c r="AJ138" s="27"/>
      <c r="AK138" s="27">
        <v>1</v>
      </c>
      <c r="AL138" s="27">
        <v>1</v>
      </c>
      <c r="AM138" s="161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1" t="str">
        <f t="shared" si="50"/>
        <v>赌输可退</v>
      </c>
      <c r="K139" s="141" t="str">
        <f t="shared" si="51"/>
        <v>使|Cffffd24d1|r个|Cffffd24d道果品质|r提高|Cffffd24d-1~+2|r。|n|n|Cff00ff7f只能对天级【7】或以下的道果使用|r</v>
      </c>
      <c r="L139" s="27"/>
      <c r="M139" s="142" t="str">
        <f>VLOOKUP(LEFT(RIGHT(B139,5),4),物品!B:CU,20,FALSE)</f>
        <v>ReplaceableTextures\\CommandButtons\\BTNIN16.blp</v>
      </c>
      <c r="N139" s="161" t="s">
        <v>83</v>
      </c>
      <c r="O139" s="142" t="s">
        <v>94</v>
      </c>
      <c r="P139" s="27">
        <v>0</v>
      </c>
      <c r="Q139" s="27">
        <v>0</v>
      </c>
      <c r="R139" s="161" t="s">
        <v>83</v>
      </c>
      <c r="S139" s="161" t="s">
        <v>83</v>
      </c>
      <c r="T139" s="161" t="s">
        <v>83</v>
      </c>
      <c r="U139" s="161" t="s">
        <v>83</v>
      </c>
      <c r="V139" s="27"/>
      <c r="W139" s="27" t="s">
        <v>93</v>
      </c>
      <c r="X139" s="27">
        <v>0</v>
      </c>
      <c r="Y139" s="16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1" t="s">
        <v>83</v>
      </c>
      <c r="AF139" s="161" t="s">
        <v>83</v>
      </c>
      <c r="AG139" s="161" t="s">
        <v>83</v>
      </c>
      <c r="AH139" s="161" t="s">
        <v>83</v>
      </c>
      <c r="AI139" s="27"/>
      <c r="AJ139" s="27"/>
      <c r="AK139" s="27">
        <v>1</v>
      </c>
      <c r="AL139" s="27">
        <v>1</v>
      </c>
      <c r="AM139" s="161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1" t="str">
        <f t="shared" si="50"/>
        <v>|Cff00BFFF来点玄铁|r</v>
      </c>
      <c r="K140" s="141" t="str">
        <f t="shared" si="51"/>
        <v>玄铁|Cffffc926+5~20|r</v>
      </c>
      <c r="L140" s="27"/>
      <c r="M140" s="142" t="str">
        <f>VLOOKUP(LEFT(RIGHT(B140,5),4),物品!B:CU,20,FALSE)</f>
        <v>ReplaceableTextures\\CommandButtons\\BTNIN17.blp</v>
      </c>
      <c r="N140" s="161" t="s">
        <v>83</v>
      </c>
      <c r="O140" s="142" t="s">
        <v>94</v>
      </c>
      <c r="P140" s="27">
        <v>0</v>
      </c>
      <c r="Q140" s="27">
        <v>0</v>
      </c>
      <c r="R140" s="161" t="s">
        <v>83</v>
      </c>
      <c r="S140" s="161" t="s">
        <v>83</v>
      </c>
      <c r="T140" s="161" t="s">
        <v>83</v>
      </c>
      <c r="U140" s="161" t="s">
        <v>83</v>
      </c>
      <c r="V140" s="27"/>
      <c r="W140" s="27" t="s">
        <v>93</v>
      </c>
      <c r="X140" s="27">
        <v>0</v>
      </c>
      <c r="Y140" s="16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1" t="s">
        <v>83</v>
      </c>
      <c r="AF140" s="161" t="s">
        <v>83</v>
      </c>
      <c r="AG140" s="161" t="s">
        <v>83</v>
      </c>
      <c r="AH140" s="161" t="s">
        <v>83</v>
      </c>
      <c r="AI140" s="27"/>
      <c r="AJ140" s="27"/>
      <c r="AK140" s="27">
        <v>1</v>
      </c>
      <c r="AL140" s="27">
        <v>1</v>
      </c>
      <c r="AM140" s="161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1" t="str">
        <f t="shared" ref="J141" si="52">H141</f>
        <v>|CffFFC926恭喜发财|r</v>
      </c>
      <c r="K141" s="141" t="str">
        <f t="shared" ref="K141" si="53">I141</f>
        <v>|CffFFC92630|r秒内金币加成|Cffffc926+50%|r</v>
      </c>
      <c r="L141" s="27"/>
      <c r="M141" s="142" t="str">
        <f>VLOOKUP(LEFT(RIGHT(B141,5),4),物品!B:CU,20,FALSE)</f>
        <v>ReplaceableTextures\\CommandButtons\\BTNIN18.blp</v>
      </c>
      <c r="N141" s="161" t="s">
        <v>83</v>
      </c>
      <c r="O141" s="142" t="s">
        <v>94</v>
      </c>
      <c r="P141" s="27">
        <v>0</v>
      </c>
      <c r="Q141" s="27">
        <v>0</v>
      </c>
      <c r="R141" s="161" t="s">
        <v>83</v>
      </c>
      <c r="S141" s="161" t="s">
        <v>83</v>
      </c>
      <c r="T141" s="161" t="s">
        <v>83</v>
      </c>
      <c r="U141" s="161" t="s">
        <v>83</v>
      </c>
      <c r="V141" s="27"/>
      <c r="W141" s="27" t="s">
        <v>93</v>
      </c>
      <c r="X141" s="27">
        <v>0</v>
      </c>
      <c r="Y141" s="16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1" t="s">
        <v>83</v>
      </c>
      <c r="AF141" s="161" t="s">
        <v>83</v>
      </c>
      <c r="AG141" s="161" t="s">
        <v>83</v>
      </c>
      <c r="AH141" s="161" t="s">
        <v>83</v>
      </c>
      <c r="AI141" s="27"/>
      <c r="AJ141" s="27"/>
      <c r="AK141" s="27">
        <v>1</v>
      </c>
      <c r="AL141" s="27">
        <v>1</v>
      </c>
      <c r="AM141" s="161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1" t="str">
        <f t="shared" ref="J142:J150" si="54">H142</f>
        <v>附魔宝箱</v>
      </c>
      <c r="K142" s="141" t="str">
        <f t="shared" ref="K142:K150" si="55">I142</f>
        <v>使用后获得|Cffffc926随机类型技能附魔石|r</v>
      </c>
      <c r="L142" s="27"/>
      <c r="M142" s="142" t="str">
        <f>VLOOKUP(LEFT(RIGHT(B142,5),4),物品!B:CU,20,FALSE)</f>
        <v>ReplaceableTextures\\CommandButtons\\BTNIN16.blp</v>
      </c>
      <c r="N142" s="161" t="s">
        <v>83</v>
      </c>
      <c r="O142" s="142" t="s">
        <v>101</v>
      </c>
      <c r="P142" s="27">
        <v>0</v>
      </c>
      <c r="Q142" s="27">
        <v>0</v>
      </c>
      <c r="R142" s="161" t="s">
        <v>83</v>
      </c>
      <c r="S142" s="161" t="s">
        <v>83</v>
      </c>
      <c r="T142" s="161" t="s">
        <v>83</v>
      </c>
      <c r="U142" s="161" t="s">
        <v>83</v>
      </c>
      <c r="V142" s="27"/>
      <c r="W142" s="27" t="s">
        <v>93</v>
      </c>
      <c r="X142" s="27">
        <v>0</v>
      </c>
      <c r="Y142" s="16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1" t="s">
        <v>83</v>
      </c>
      <c r="AF142" s="161" t="s">
        <v>83</v>
      </c>
      <c r="AG142" s="161" t="s">
        <v>83</v>
      </c>
      <c r="AH142" s="161" t="s">
        <v>83</v>
      </c>
      <c r="AI142" s="27"/>
      <c r="AJ142" s="27"/>
      <c r="AK142" s="27">
        <v>1</v>
      </c>
      <c r="AL142" s="27">
        <v>1</v>
      </c>
      <c r="AM142" s="161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1" t="str">
        <f t="shared" si="54"/>
        <v>|CffFFC926鼠年大吉|r</v>
      </c>
      <c r="K143" s="141" t="str">
        <f t="shared" si="55"/>
        <v>|CffFFC92630|r秒内杀敌金币|Cffffc926+25|r</v>
      </c>
      <c r="L143" s="27"/>
      <c r="M143" s="142" t="str">
        <f>VLOOKUP(LEFT(RIGHT(B143,5),4),物品!B:CU,20,FALSE)</f>
        <v>ReplaceableTextures\\CommandButtons\\BTNIN20.blp</v>
      </c>
      <c r="N143" s="161" t="s">
        <v>83</v>
      </c>
      <c r="O143" s="142" t="s">
        <v>94</v>
      </c>
      <c r="P143" s="27">
        <v>0</v>
      </c>
      <c r="Q143" s="27">
        <v>0</v>
      </c>
      <c r="R143" s="161" t="s">
        <v>83</v>
      </c>
      <c r="S143" s="161" t="s">
        <v>83</v>
      </c>
      <c r="T143" s="161" t="s">
        <v>83</v>
      </c>
      <c r="U143" s="161" t="s">
        <v>83</v>
      </c>
      <c r="V143" s="27"/>
      <c r="W143" s="27" t="s">
        <v>93</v>
      </c>
      <c r="X143" s="27">
        <v>0</v>
      </c>
      <c r="Y143" s="16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1" t="s">
        <v>83</v>
      </c>
      <c r="AF143" s="161" t="s">
        <v>83</v>
      </c>
      <c r="AG143" s="161" t="s">
        <v>83</v>
      </c>
      <c r="AH143" s="161" t="s">
        <v>83</v>
      </c>
      <c r="AI143" s="27"/>
      <c r="AJ143" s="27"/>
      <c r="AK143" s="27">
        <v>1</v>
      </c>
      <c r="AL143" s="27">
        <v>1</v>
      </c>
      <c r="AM143" s="161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1" t="str">
        <f t="shared" si="54"/>
        <v>|Cff00FF7F小金库|r</v>
      </c>
      <c r="K144" s="141" t="str">
        <f t="shared" si="55"/>
        <v>金币|Cffffc926+888~8888|r</v>
      </c>
      <c r="L144" s="27"/>
      <c r="M144" s="142" t="str">
        <f>VLOOKUP(LEFT(RIGHT(B144,5),4),物品!B:CU,20,FALSE)</f>
        <v>ReplaceableTextures\\CommandButtons\\BTNIN21.blp</v>
      </c>
      <c r="N144" s="161" t="s">
        <v>83</v>
      </c>
      <c r="O144" s="142" t="s">
        <v>94</v>
      </c>
      <c r="P144" s="27">
        <v>0</v>
      </c>
      <c r="Q144" s="27">
        <v>0</v>
      </c>
      <c r="R144" s="161" t="s">
        <v>83</v>
      </c>
      <c r="S144" s="161" t="s">
        <v>83</v>
      </c>
      <c r="T144" s="161" t="s">
        <v>83</v>
      </c>
      <c r="U144" s="161" t="s">
        <v>83</v>
      </c>
      <c r="V144" s="27"/>
      <c r="W144" s="27" t="s">
        <v>93</v>
      </c>
      <c r="X144" s="27">
        <v>0</v>
      </c>
      <c r="Y144" s="16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1" t="s">
        <v>83</v>
      </c>
      <c r="AF144" s="161" t="s">
        <v>83</v>
      </c>
      <c r="AG144" s="161" t="s">
        <v>83</v>
      </c>
      <c r="AH144" s="161" t="s">
        <v>83</v>
      </c>
      <c r="AI144" s="27"/>
      <c r="AJ144" s="27"/>
      <c r="AK144" s="27">
        <v>1</v>
      </c>
      <c r="AL144" s="27">
        <v>1</v>
      </c>
      <c r="AM144" s="161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1" t="str">
        <f t="shared" si="54"/>
        <v>|Cff00BFFF小银行|r</v>
      </c>
      <c r="K145" s="141" t="str">
        <f t="shared" si="55"/>
        <v>金币|Cffffc926+2888~18888|r</v>
      </c>
      <c r="L145" s="27"/>
      <c r="M145" s="142" t="str">
        <f>VLOOKUP(LEFT(RIGHT(B145,5),4),物品!B:CU,20,FALSE)</f>
        <v>ReplaceableTextures\\CommandButtons\\BTNIN22.blp</v>
      </c>
      <c r="N145" s="161" t="s">
        <v>83</v>
      </c>
      <c r="O145" s="142" t="s">
        <v>94</v>
      </c>
      <c r="P145" s="27">
        <v>0</v>
      </c>
      <c r="Q145" s="27">
        <v>0</v>
      </c>
      <c r="R145" s="161" t="s">
        <v>83</v>
      </c>
      <c r="S145" s="161" t="s">
        <v>83</v>
      </c>
      <c r="T145" s="161" t="s">
        <v>83</v>
      </c>
      <c r="U145" s="161" t="s">
        <v>83</v>
      </c>
      <c r="V145" s="27"/>
      <c r="W145" s="27" t="s">
        <v>93</v>
      </c>
      <c r="X145" s="27">
        <v>0</v>
      </c>
      <c r="Y145" s="16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1" t="s">
        <v>83</v>
      </c>
      <c r="AF145" s="161" t="s">
        <v>83</v>
      </c>
      <c r="AG145" s="161" t="s">
        <v>83</v>
      </c>
      <c r="AH145" s="161" t="s">
        <v>83</v>
      </c>
      <c r="AI145" s="27"/>
      <c r="AJ145" s="27"/>
      <c r="AK145" s="27">
        <v>1</v>
      </c>
      <c r="AL145" s="27">
        <v>1</v>
      </c>
      <c r="AM145" s="161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1" t="str">
        <f t="shared" si="54"/>
        <v>|CffFFC926大金矿|r</v>
      </c>
      <c r="K146" s="141" t="str">
        <f t="shared" si="55"/>
        <v>金币|Cffffc926+8888~88888|r</v>
      </c>
      <c r="L146" s="27"/>
      <c r="M146" s="142" t="str">
        <f>VLOOKUP(LEFT(RIGHT(B146,5),4),物品!B:CU,20,FALSE)</f>
        <v>ReplaceableTextures\\CommandButtons\\BTNIN23.blp</v>
      </c>
      <c r="N146" s="161" t="s">
        <v>83</v>
      </c>
      <c r="O146" s="142" t="s">
        <v>94</v>
      </c>
      <c r="P146" s="27">
        <v>0</v>
      </c>
      <c r="Q146" s="27">
        <v>0</v>
      </c>
      <c r="R146" s="161" t="s">
        <v>83</v>
      </c>
      <c r="S146" s="161" t="s">
        <v>83</v>
      </c>
      <c r="T146" s="161" t="s">
        <v>83</v>
      </c>
      <c r="U146" s="161" t="s">
        <v>83</v>
      </c>
      <c r="V146" s="27"/>
      <c r="W146" s="27" t="s">
        <v>93</v>
      </c>
      <c r="X146" s="27">
        <v>0</v>
      </c>
      <c r="Y146" s="16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1" t="s">
        <v>83</v>
      </c>
      <c r="AF146" s="161" t="s">
        <v>83</v>
      </c>
      <c r="AG146" s="161" t="s">
        <v>83</v>
      </c>
      <c r="AH146" s="161" t="s">
        <v>83</v>
      </c>
      <c r="AI146" s="27"/>
      <c r="AJ146" s="27"/>
      <c r="AK146" s="27">
        <v>1</v>
      </c>
      <c r="AL146" s="27">
        <v>1</v>
      </c>
      <c r="AM146" s="161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1" t="str">
        <f t="shared" si="54"/>
        <v>|Cff00FF7F培元丹|r</v>
      </c>
      <c r="K147" s="141" t="str">
        <f t="shared" si="55"/>
        <v>攻击|Cffffc926+1000|r</v>
      </c>
      <c r="L147" s="27"/>
      <c r="M147" s="142" t="str">
        <f>VLOOKUP(LEFT(RIGHT(B147,5),4),物品!B:CU,20,FALSE)</f>
        <v>ReplaceableTextures\\CommandButtons\\BTNIN24.blp</v>
      </c>
      <c r="N147" s="161" t="s">
        <v>83</v>
      </c>
      <c r="O147" s="142" t="s">
        <v>94</v>
      </c>
      <c r="P147" s="27">
        <v>0</v>
      </c>
      <c r="Q147" s="27">
        <v>0</v>
      </c>
      <c r="R147" s="161" t="s">
        <v>83</v>
      </c>
      <c r="S147" s="161" t="s">
        <v>83</v>
      </c>
      <c r="T147" s="161" t="s">
        <v>83</v>
      </c>
      <c r="U147" s="161" t="s">
        <v>83</v>
      </c>
      <c r="V147" s="27"/>
      <c r="W147" s="27" t="s">
        <v>93</v>
      </c>
      <c r="X147" s="27">
        <v>0</v>
      </c>
      <c r="Y147" s="16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1" t="s">
        <v>83</v>
      </c>
      <c r="AF147" s="161" t="s">
        <v>83</v>
      </c>
      <c r="AG147" s="161" t="s">
        <v>83</v>
      </c>
      <c r="AH147" s="161" t="s">
        <v>83</v>
      </c>
      <c r="AI147" s="27"/>
      <c r="AJ147" s="27"/>
      <c r="AK147" s="27">
        <v>1</v>
      </c>
      <c r="AL147" s="27">
        <v>1</v>
      </c>
      <c r="AM147" s="161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1" t="str">
        <f t="shared" si="54"/>
        <v>|Cff00BFFF入门道果箱|r</v>
      </c>
      <c r="K148" s="141" t="str">
        <f t="shared" si="55"/>
        <v>打开后有几率获得以下奖励：|n【随机品质】中级道果|n|Cff00ff7f【随机品质】高级道果|r</v>
      </c>
      <c r="L148" s="27"/>
      <c r="M148" s="142" t="str">
        <f>VLOOKUP(LEFT(RIGHT(B148,5),4),物品!B:CU,20,FALSE)</f>
        <v>ReplaceableTextures\\CommandButtons\\BTNAM20.blp</v>
      </c>
      <c r="N148" s="161" t="s">
        <v>83</v>
      </c>
      <c r="O148" s="10" t="s">
        <v>102</v>
      </c>
      <c r="P148" s="27">
        <v>0</v>
      </c>
      <c r="Q148" s="27">
        <v>0</v>
      </c>
      <c r="R148" s="161" t="s">
        <v>83</v>
      </c>
      <c r="S148" s="161" t="s">
        <v>83</v>
      </c>
      <c r="T148" s="161" t="s">
        <v>83</v>
      </c>
      <c r="U148" s="161" t="s">
        <v>83</v>
      </c>
      <c r="V148" s="27"/>
      <c r="W148" s="27" t="s">
        <v>93</v>
      </c>
      <c r="X148" s="27">
        <v>0</v>
      </c>
      <c r="Y148" s="16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1" t="s">
        <v>83</v>
      </c>
      <c r="AF148" s="161" t="s">
        <v>83</v>
      </c>
      <c r="AG148" s="161" t="s">
        <v>83</v>
      </c>
      <c r="AH148" s="161" t="s">
        <v>83</v>
      </c>
      <c r="AI148" s="27"/>
      <c r="AJ148" s="27"/>
      <c r="AK148" s="27">
        <v>1</v>
      </c>
      <c r="AL148" s="27">
        <v>1</v>
      </c>
      <c r="AM148" s="161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1" t="str">
        <f t="shared" si="54"/>
        <v>|CffFFD24D后天道果箱|r</v>
      </c>
      <c r="K149" s="141" t="str">
        <f t="shared" si="55"/>
        <v>打开后有几率获得以下奖励：|n|Cff00ff7f【随机品质】黄级道果|r|n|Cff00bfff【随机品质】玄级道果|n【随机品质】地级道果|r</v>
      </c>
      <c r="L149" s="27"/>
      <c r="M149" s="142" t="str">
        <f>VLOOKUP(LEFT(RIGHT(B149,5),4),物品!B:CU,20,FALSE)</f>
        <v>ReplaceableTextures\\CommandButtons\\BTNAM21.blp</v>
      </c>
      <c r="N149" s="161" t="s">
        <v>83</v>
      </c>
      <c r="O149" s="10" t="s">
        <v>103</v>
      </c>
      <c r="P149" s="27">
        <v>0</v>
      </c>
      <c r="Q149" s="27">
        <v>0</v>
      </c>
      <c r="R149" s="161" t="s">
        <v>83</v>
      </c>
      <c r="S149" s="161" t="s">
        <v>83</v>
      </c>
      <c r="T149" s="161" t="s">
        <v>83</v>
      </c>
      <c r="U149" s="161" t="s">
        <v>83</v>
      </c>
      <c r="V149" s="27"/>
      <c r="W149" s="27" t="s">
        <v>93</v>
      </c>
      <c r="X149" s="27">
        <v>0</v>
      </c>
      <c r="Y149" s="16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1" t="s">
        <v>83</v>
      </c>
      <c r="AF149" s="161" t="s">
        <v>83</v>
      </c>
      <c r="AG149" s="161" t="s">
        <v>83</v>
      </c>
      <c r="AH149" s="161" t="s">
        <v>83</v>
      </c>
      <c r="AI149" s="27"/>
      <c r="AJ149" s="27"/>
      <c r="AK149" s="27">
        <v>1</v>
      </c>
      <c r="AL149" s="27">
        <v>1</v>
      </c>
      <c r="AM149" s="161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1" t="str">
        <f t="shared" si="54"/>
        <v>|CffFF0000先天道果箱|r</v>
      </c>
      <c r="K150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2" t="str">
        <f>VLOOKUP(LEFT(RIGHT(B150,5),4),物品!B:CU,20,FALSE)</f>
        <v>ReplaceableTextures\\CommandButtons\\BTNAM22.blp</v>
      </c>
      <c r="N150" s="161" t="s">
        <v>83</v>
      </c>
      <c r="O150" s="142" t="s">
        <v>104</v>
      </c>
      <c r="P150" s="27">
        <v>0</v>
      </c>
      <c r="Q150" s="27">
        <v>0</v>
      </c>
      <c r="R150" s="161" t="s">
        <v>83</v>
      </c>
      <c r="S150" s="161" t="s">
        <v>83</v>
      </c>
      <c r="T150" s="161" t="s">
        <v>83</v>
      </c>
      <c r="U150" s="161" t="s">
        <v>83</v>
      </c>
      <c r="V150" s="27"/>
      <c r="W150" s="27" t="s">
        <v>93</v>
      </c>
      <c r="X150" s="27">
        <v>0</v>
      </c>
      <c r="Y150" s="16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1" t="s">
        <v>83</v>
      </c>
      <c r="AF150" s="161" t="s">
        <v>83</v>
      </c>
      <c r="AG150" s="161" t="s">
        <v>83</v>
      </c>
      <c r="AH150" s="161" t="s">
        <v>83</v>
      </c>
      <c r="AI150" s="27"/>
      <c r="AJ150" s="27"/>
      <c r="AK150" s="27">
        <v>1</v>
      </c>
      <c r="AL150" s="27">
        <v>1</v>
      </c>
      <c r="AM150" s="161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:J152" si="56">H151</f>
        <v>|CffFFD24D技能宝箱|r</v>
      </c>
      <c r="K151" s="141" t="str">
        <f t="shared" ref="K151:K152" si="57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161" t="s">
        <v>83</v>
      </c>
      <c r="O151" s="10" t="s">
        <v>103</v>
      </c>
      <c r="P151" s="27">
        <v>0</v>
      </c>
      <c r="Q151" s="27">
        <v>0</v>
      </c>
      <c r="R151" s="161" t="s">
        <v>83</v>
      </c>
      <c r="S151" s="161" t="s">
        <v>83</v>
      </c>
      <c r="T151" s="161" t="s">
        <v>83</v>
      </c>
      <c r="U151" s="161" t="s">
        <v>83</v>
      </c>
      <c r="V151" s="27"/>
      <c r="W151" s="27" t="s">
        <v>93</v>
      </c>
      <c r="X151" s="27">
        <v>0</v>
      </c>
      <c r="Y151" s="16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1" t="s">
        <v>83</v>
      </c>
      <c r="AF151" s="161" t="s">
        <v>83</v>
      </c>
      <c r="AG151" s="161" t="s">
        <v>83</v>
      </c>
      <c r="AH151" s="161" t="s">
        <v>83</v>
      </c>
      <c r="AI151" s="27"/>
      <c r="AJ151" s="27"/>
      <c r="AK151" s="27">
        <v>1</v>
      </c>
      <c r="AL151" s="27">
        <v>1</v>
      </c>
      <c r="AM151" s="161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1" t="str">
        <f t="shared" si="56"/>
        <v>|CffFFD24D附魔宝箱|r</v>
      </c>
      <c r="K152" s="141" t="str">
        <f t="shared" si="57"/>
        <v>使用后获得|Cffffc926随机类型技能附魔石|r</v>
      </c>
      <c r="L152" s="27"/>
      <c r="M152" s="142" t="str">
        <f>VLOOKUP(LEFT(RIGHT(B152,5),4),物品!B:CU,20,FALSE)</f>
        <v>ReplaceableTextures\\CommandButtons\\BTNAM24.blp</v>
      </c>
      <c r="N152" s="161" t="s">
        <v>83</v>
      </c>
      <c r="O152" s="10" t="s">
        <v>103</v>
      </c>
      <c r="P152" s="27">
        <v>0</v>
      </c>
      <c r="Q152" s="27">
        <v>0</v>
      </c>
      <c r="R152" s="161" t="s">
        <v>83</v>
      </c>
      <c r="S152" s="161" t="s">
        <v>83</v>
      </c>
      <c r="T152" s="161" t="s">
        <v>83</v>
      </c>
      <c r="U152" s="161" t="s">
        <v>83</v>
      </c>
      <c r="V152" s="27"/>
      <c r="W152" s="27" t="s">
        <v>93</v>
      </c>
      <c r="X152" s="27">
        <v>0</v>
      </c>
      <c r="Y152" s="16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1" t="s">
        <v>83</v>
      </c>
      <c r="AF152" s="161" t="s">
        <v>83</v>
      </c>
      <c r="AG152" s="161" t="s">
        <v>83</v>
      </c>
      <c r="AH152" s="161" t="s">
        <v>83</v>
      </c>
      <c r="AI152" s="27"/>
      <c r="AJ152" s="27"/>
      <c r="AK152" s="27">
        <v>1</v>
      </c>
      <c r="AL152" s="27">
        <v>1</v>
      </c>
      <c r="AM152" s="161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1" t="str">
        <f t="shared" ref="J153:J154" si="58">H153</f>
        <v>|Cff00FF7F幸运星盒|r</v>
      </c>
      <c r="K153" s="141" t="str">
        <f t="shared" ref="K153:K154" si="59">I153</f>
        <v>开启后获得|Cff00bfff随机奖励|r。</v>
      </c>
      <c r="L153" s="27"/>
      <c r="M153" s="142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1" t="s">
        <v>83</v>
      </c>
      <c r="S153" s="161" t="s">
        <v>83</v>
      </c>
      <c r="T153" s="161" t="s">
        <v>83</v>
      </c>
      <c r="U153" s="161" t="s">
        <v>83</v>
      </c>
      <c r="V153" s="27"/>
      <c r="W153" s="27" t="s">
        <v>93</v>
      </c>
      <c r="X153" s="27">
        <v>0</v>
      </c>
      <c r="Y153" s="16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1" t="s">
        <v>83</v>
      </c>
      <c r="AF153" s="161" t="s">
        <v>83</v>
      </c>
      <c r="AG153" s="161" t="s">
        <v>83</v>
      </c>
      <c r="AH153" s="161" t="s">
        <v>83</v>
      </c>
      <c r="AI153" s="27"/>
      <c r="AJ153" s="27"/>
      <c r="AK153" s="27">
        <v>1</v>
      </c>
      <c r="AL153" s="27">
        <v>1</v>
      </c>
      <c r="AM153" s="161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1" t="str">
        <f t="shared" si="58"/>
        <v>|CffFFD24D炽星魔盒|r</v>
      </c>
      <c r="K154" s="141" t="str">
        <f t="shared" si="59"/>
        <v>开启后获得|Cffffd24d随机奖励|r。</v>
      </c>
      <c r="L154" s="27"/>
      <c r="M154" s="142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1" t="s">
        <v>83</v>
      </c>
      <c r="S154" s="161" t="s">
        <v>83</v>
      </c>
      <c r="T154" s="161" t="s">
        <v>83</v>
      </c>
      <c r="U154" s="161" t="s">
        <v>83</v>
      </c>
      <c r="V154" s="27"/>
      <c r="W154" s="27" t="s">
        <v>93</v>
      </c>
      <c r="X154" s="27">
        <v>0</v>
      </c>
      <c r="Y154" s="16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1" t="s">
        <v>83</v>
      </c>
      <c r="AF154" s="161" t="s">
        <v>83</v>
      </c>
      <c r="AG154" s="161" t="s">
        <v>83</v>
      </c>
      <c r="AH154" s="161" t="s">
        <v>83</v>
      </c>
      <c r="AI154" s="27"/>
      <c r="AJ154" s="27"/>
      <c r="AK154" s="27">
        <v>1</v>
      </c>
      <c r="AL154" s="27">
        <v>1</v>
      </c>
      <c r="AM154" s="161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1" t="str">
        <f t="shared" ref="J155" si="60">H155</f>
        <v>|CffFFD24D技能宝箱|r</v>
      </c>
      <c r="K155" s="141" t="str">
        <f t="shared" ref="K155" si="61">I155</f>
        <v>使用后获得|Cffffc926随机类型技能升阶石|r</v>
      </c>
      <c r="L155" s="27"/>
      <c r="M155" s="142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1" t="s">
        <v>83</v>
      </c>
      <c r="S155" s="161" t="s">
        <v>83</v>
      </c>
      <c r="T155" s="161" t="s">
        <v>83</v>
      </c>
      <c r="U155" s="161" t="s">
        <v>83</v>
      </c>
      <c r="V155" s="27"/>
      <c r="W155" s="27" t="s">
        <v>93</v>
      </c>
      <c r="X155" s="27">
        <v>0</v>
      </c>
      <c r="Y155" s="16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1" t="s">
        <v>83</v>
      </c>
      <c r="AF155" s="161" t="s">
        <v>83</v>
      </c>
      <c r="AG155" s="161" t="s">
        <v>83</v>
      </c>
      <c r="AH155" s="161" t="s">
        <v>83</v>
      </c>
      <c r="AI155" s="27"/>
      <c r="AJ155" s="27"/>
      <c r="AK155" s="27">
        <v>1</v>
      </c>
      <c r="AL155" s="27">
        <v>1</v>
      </c>
      <c r="AM155" s="161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1" t="str">
        <f t="shared" ref="J156:J159" si="62">H156</f>
        <v>|Cff00BFFF血莲丹|r</v>
      </c>
      <c r="K156" s="141" t="str">
        <f t="shared" ref="K156:K159" si="63">I156</f>
        <v>攻击|Cffffc926+2500|r</v>
      </c>
      <c r="L156" s="27"/>
      <c r="M156" s="142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1" t="s">
        <v>83</v>
      </c>
      <c r="S156" s="161" t="s">
        <v>83</v>
      </c>
      <c r="T156" s="161" t="s">
        <v>83</v>
      </c>
      <c r="U156" s="161" t="s">
        <v>83</v>
      </c>
      <c r="V156" s="27"/>
      <c r="W156" s="27" t="s">
        <v>93</v>
      </c>
      <c r="X156" s="27">
        <v>0</v>
      </c>
      <c r="Y156" s="16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1" t="s">
        <v>83</v>
      </c>
      <c r="AF156" s="161" t="s">
        <v>83</v>
      </c>
      <c r="AG156" s="161" t="s">
        <v>83</v>
      </c>
      <c r="AH156" s="161" t="s">
        <v>83</v>
      </c>
      <c r="AI156" s="27"/>
      <c r="AJ156" s="27"/>
      <c r="AK156" s="27">
        <v>1</v>
      </c>
      <c r="AL156" s="27">
        <v>1</v>
      </c>
      <c r="AM156" s="161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1" t="str">
        <f t="shared" si="62"/>
        <v>|CffFFC926天魂融血丹|r</v>
      </c>
      <c r="K157" s="141" t="str">
        <f t="shared" si="63"/>
        <v>攻击|Cffffc926+10000|r</v>
      </c>
      <c r="L157" s="27"/>
      <c r="M157" s="142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1" t="s">
        <v>83</v>
      </c>
      <c r="S157" s="161" t="s">
        <v>83</v>
      </c>
      <c r="T157" s="161" t="s">
        <v>83</v>
      </c>
      <c r="U157" s="161" t="s">
        <v>83</v>
      </c>
      <c r="V157" s="27"/>
      <c r="W157" s="27" t="s">
        <v>93</v>
      </c>
      <c r="X157" s="27">
        <v>0</v>
      </c>
      <c r="Y157" s="16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1" t="s">
        <v>83</v>
      </c>
      <c r="AF157" s="161" t="s">
        <v>83</v>
      </c>
      <c r="AG157" s="161" t="s">
        <v>83</v>
      </c>
      <c r="AH157" s="161" t="s">
        <v>83</v>
      </c>
      <c r="AI157" s="27"/>
      <c r="AJ157" s="27"/>
      <c r="AK157" s="27">
        <v>1</v>
      </c>
      <c r="AL157" s="27">
        <v>1</v>
      </c>
      <c r="AM157" s="161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1" t="str">
        <f t="shared" si="62"/>
        <v>|Cff00FF7F聚灵丹|r</v>
      </c>
      <c r="K158" s="141" t="str">
        <f t="shared" si="63"/>
        <v>业力|Cffffc926+1000|r</v>
      </c>
      <c r="L158" s="27"/>
      <c r="M158" s="142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1" t="s">
        <v>83</v>
      </c>
      <c r="S158" s="161" t="s">
        <v>83</v>
      </c>
      <c r="T158" s="161" t="s">
        <v>83</v>
      </c>
      <c r="U158" s="161" t="s">
        <v>83</v>
      </c>
      <c r="V158" s="27"/>
      <c r="W158" s="27" t="s">
        <v>93</v>
      </c>
      <c r="X158" s="27">
        <v>0</v>
      </c>
      <c r="Y158" s="16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1" t="s">
        <v>83</v>
      </c>
      <c r="AF158" s="161" t="s">
        <v>83</v>
      </c>
      <c r="AG158" s="161" t="s">
        <v>83</v>
      </c>
      <c r="AH158" s="161" t="s">
        <v>83</v>
      </c>
      <c r="AI158" s="27"/>
      <c r="AJ158" s="27"/>
      <c r="AK158" s="27">
        <v>1</v>
      </c>
      <c r="AL158" s="27">
        <v>1</v>
      </c>
      <c r="AM158" s="161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1" t="str">
        <f t="shared" si="62"/>
        <v>|Cff00BFFF地灵丹|r</v>
      </c>
      <c r="K159" s="141" t="str">
        <f t="shared" si="63"/>
        <v>业力|Cffffc926+2500|r</v>
      </c>
      <c r="L159" s="27"/>
      <c r="M159" s="142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1" t="s">
        <v>83</v>
      </c>
      <c r="S159" s="161" t="s">
        <v>83</v>
      </c>
      <c r="T159" s="161" t="s">
        <v>83</v>
      </c>
      <c r="U159" s="161" t="s">
        <v>83</v>
      </c>
      <c r="V159" s="27"/>
      <c r="W159" s="27" t="s">
        <v>93</v>
      </c>
      <c r="X159" s="27">
        <v>0</v>
      </c>
      <c r="Y159" s="16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1" t="s">
        <v>83</v>
      </c>
      <c r="AF159" s="161" t="s">
        <v>83</v>
      </c>
      <c r="AG159" s="161" t="s">
        <v>83</v>
      </c>
      <c r="AH159" s="161" t="s">
        <v>83</v>
      </c>
      <c r="AI159" s="27"/>
      <c r="AJ159" s="27"/>
      <c r="AK159" s="27">
        <v>1</v>
      </c>
      <c r="AL159" s="27">
        <v>1</v>
      </c>
      <c r="AM159" s="161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1" t="str">
        <f t="shared" ref="J160:J161" si="64">H160</f>
        <v>|CffFFC926三纹清灵丹|r</v>
      </c>
      <c r="K160" s="141" t="str">
        <f t="shared" ref="K160:K161" si="65">I160</f>
        <v>业力|Cffffc926+10000|r</v>
      </c>
      <c r="L160" s="27"/>
      <c r="M160" s="142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1" t="s">
        <v>83</v>
      </c>
      <c r="S160" s="161" t="s">
        <v>83</v>
      </c>
      <c r="T160" s="161" t="s">
        <v>83</v>
      </c>
      <c r="U160" s="161" t="s">
        <v>83</v>
      </c>
      <c r="V160" s="27"/>
      <c r="W160" s="27" t="s">
        <v>93</v>
      </c>
      <c r="X160" s="27">
        <v>0</v>
      </c>
      <c r="Y160" s="16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1" t="s">
        <v>83</v>
      </c>
      <c r="AF160" s="161" t="s">
        <v>83</v>
      </c>
      <c r="AG160" s="161" t="s">
        <v>83</v>
      </c>
      <c r="AH160" s="161" t="s">
        <v>83</v>
      </c>
      <c r="AI160" s="27"/>
      <c r="AJ160" s="27"/>
      <c r="AK160" s="27">
        <v>1</v>
      </c>
      <c r="AL160" s="27">
        <v>1</v>
      </c>
      <c r="AM160" s="161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1" t="str">
        <f t="shared" si="64"/>
        <v>|Cff00FF7F血气丹|r</v>
      </c>
      <c r="K161" s="141" t="str">
        <f t="shared" si="65"/>
        <v>生命|Cffffc926+20000|r</v>
      </c>
      <c r="L161" s="27"/>
      <c r="M161" s="142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1" t="s">
        <v>83</v>
      </c>
      <c r="S161" s="161" t="s">
        <v>83</v>
      </c>
      <c r="T161" s="161" t="s">
        <v>83</v>
      </c>
      <c r="U161" s="161" t="s">
        <v>83</v>
      </c>
      <c r="V161" s="27"/>
      <c r="W161" s="27" t="s">
        <v>93</v>
      </c>
      <c r="X161" s="27">
        <v>0</v>
      </c>
      <c r="Y161" s="16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1" t="s">
        <v>83</v>
      </c>
      <c r="AF161" s="161" t="s">
        <v>83</v>
      </c>
      <c r="AG161" s="161" t="s">
        <v>83</v>
      </c>
      <c r="AH161" s="161" t="s">
        <v>83</v>
      </c>
      <c r="AI161" s="27"/>
      <c r="AJ161" s="27"/>
      <c r="AK161" s="27">
        <v>1</v>
      </c>
      <c r="AL161" s="27">
        <v>1</v>
      </c>
      <c r="AM161" s="161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1" t="str">
        <f t="shared" ref="J162" si="66">H162</f>
        <v>|Cff00BFFF洗髓丹|r</v>
      </c>
      <c r="K162" s="141" t="str">
        <f t="shared" ref="K162" si="67">I162</f>
        <v>生命|Cffffc926+50000|r</v>
      </c>
      <c r="L162" s="27"/>
      <c r="M162" s="142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1" t="s">
        <v>83</v>
      </c>
      <c r="S162" s="161" t="s">
        <v>83</v>
      </c>
      <c r="T162" s="161" t="s">
        <v>83</v>
      </c>
      <c r="U162" s="161" t="s">
        <v>83</v>
      </c>
      <c r="V162" s="27"/>
      <c r="W162" s="27" t="s">
        <v>93</v>
      </c>
      <c r="X162" s="27">
        <v>0</v>
      </c>
      <c r="Y162" s="16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1" t="s">
        <v>83</v>
      </c>
      <c r="AF162" s="161" t="s">
        <v>83</v>
      </c>
      <c r="AG162" s="161" t="s">
        <v>83</v>
      </c>
      <c r="AH162" s="161" t="s">
        <v>83</v>
      </c>
      <c r="AI162" s="27"/>
      <c r="AJ162" s="27"/>
      <c r="AK162" s="27">
        <v>1</v>
      </c>
      <c r="AL162" s="27">
        <v>1</v>
      </c>
      <c r="AM162" s="161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1" t="str">
        <f t="shared" ref="J163" si="68">H163</f>
        <v>|CffFFC926七命玄门丹|r</v>
      </c>
      <c r="K163" s="141" t="str">
        <f t="shared" ref="K163" si="69">I163</f>
        <v>生命|Cffffc926+200000|r</v>
      </c>
      <c r="L163" s="27"/>
      <c r="M163" s="142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1" t="s">
        <v>83</v>
      </c>
      <c r="S163" s="161" t="s">
        <v>83</v>
      </c>
      <c r="T163" s="161" t="s">
        <v>83</v>
      </c>
      <c r="U163" s="161" t="s">
        <v>83</v>
      </c>
      <c r="V163" s="27"/>
      <c r="W163" s="27" t="s">
        <v>93</v>
      </c>
      <c r="X163" s="27">
        <v>0</v>
      </c>
      <c r="Y163" s="16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1" t="s">
        <v>83</v>
      </c>
      <c r="AF163" s="161" t="s">
        <v>83</v>
      </c>
      <c r="AG163" s="161" t="s">
        <v>83</v>
      </c>
      <c r="AH163" s="161" t="s">
        <v>83</v>
      </c>
      <c r="AI163" s="27"/>
      <c r="AJ163" s="27"/>
      <c r="AK163" s="27">
        <v>1</v>
      </c>
      <c r="AL163" s="27">
        <v>1</v>
      </c>
      <c r="AM163" s="161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1" t="str">
        <f t="shared" ref="J164" si="70">H164</f>
        <v>|CffFF0000时渊入场券|r</v>
      </c>
      <c r="K164" s="141" t="str">
        <f t="shared" ref="K164" si="71">I164</f>
        <v>每次|Cffffd24d完成|r时渊副本将消耗|Cffffd24d1|r个|Cffffd24d时渊入场券|r</v>
      </c>
      <c r="L164" s="27"/>
      <c r="M164" s="142" t="str">
        <f>VLOOKUP(LEFT(RIGHT(B164,5),4),物品!B:CU,20,FALSE)</f>
        <v>ReplaceableTextures\\CommandButtons\\BTNIP01.blp</v>
      </c>
      <c r="N164" s="161" t="s">
        <v>83</v>
      </c>
      <c r="O164" s="142" t="s">
        <v>95</v>
      </c>
      <c r="P164" s="27">
        <v>0</v>
      </c>
      <c r="Q164" s="27">
        <v>0</v>
      </c>
      <c r="R164" s="161" t="s">
        <v>83</v>
      </c>
      <c r="S164" s="161" t="s">
        <v>83</v>
      </c>
      <c r="T164" s="161" t="s">
        <v>83</v>
      </c>
      <c r="U164" s="161" t="s">
        <v>83</v>
      </c>
      <c r="V164" s="27"/>
      <c r="W164" s="27" t="s">
        <v>88</v>
      </c>
      <c r="X164" s="27">
        <v>0</v>
      </c>
      <c r="Y164" s="161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1" t="s">
        <v>83</v>
      </c>
      <c r="AF164" s="161" t="s">
        <v>83</v>
      </c>
      <c r="AG164" s="161" t="s">
        <v>83</v>
      </c>
      <c r="AH164" s="161" t="s">
        <v>83</v>
      </c>
      <c r="AI164" s="27">
        <v>1</v>
      </c>
      <c r="AJ164" s="27"/>
      <c r="AK164" s="27">
        <v>1</v>
      </c>
      <c r="AL164" s="27">
        <v>1</v>
      </c>
      <c r="AM164" s="161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IP02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1" t="str">
        <f t="shared" ref="J165:J187" si="72">H165</f>
        <v>|CffFFD24D补天石|r</v>
      </c>
      <c r="K165" s="141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2" t="str">
        <f>VLOOKUP(LEFT(RIGHT(B165,5),4),物品!B:CU,20,FALSE)</f>
        <v>ReplaceableTextures\\CommandButtons\\BTNIP02.blp</v>
      </c>
      <c r="N165" s="161" t="s">
        <v>83</v>
      </c>
      <c r="O165" s="142" t="s">
        <v>104</v>
      </c>
      <c r="P165" s="27">
        <v>0</v>
      </c>
      <c r="Q165" s="27">
        <v>0</v>
      </c>
      <c r="R165" s="161" t="s">
        <v>83</v>
      </c>
      <c r="S165" s="161" t="s">
        <v>83</v>
      </c>
      <c r="T165" s="161" t="s">
        <v>83</v>
      </c>
      <c r="U165" s="161" t="s">
        <v>83</v>
      </c>
      <c r="V165" s="27"/>
      <c r="W165" s="27" t="s">
        <v>88</v>
      </c>
      <c r="X165" s="27">
        <v>0</v>
      </c>
      <c r="Y165" s="161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1" t="s">
        <v>83</v>
      </c>
      <c r="AF165" s="161" t="s">
        <v>83</v>
      </c>
      <c r="AG165" s="161" t="s">
        <v>83</v>
      </c>
      <c r="AH165" s="161" t="s">
        <v>83</v>
      </c>
      <c r="AI165" s="27"/>
      <c r="AJ165" s="27"/>
      <c r="AK165" s="27">
        <v>1</v>
      </c>
      <c r="AL165" s="27">
        <v>1</v>
      </c>
      <c r="AM165" s="161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IP03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1" t="str">
        <f t="shared" si="72"/>
        <v>|CffFF0000鸿蒙结晶|r</v>
      </c>
      <c r="K166" s="141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2" t="str">
        <f>VLOOKUP(LEFT(RIGHT(B166,5),4),物品!B:CU,20,FALSE)</f>
        <v>ReplaceableTextures\\CommandButtons\\BTNIP03.blp</v>
      </c>
      <c r="N166" s="161" t="s">
        <v>83</v>
      </c>
      <c r="O166" s="142" t="s">
        <v>104</v>
      </c>
      <c r="P166" s="27">
        <v>0</v>
      </c>
      <c r="Q166" s="27">
        <v>0</v>
      </c>
      <c r="R166" s="161" t="s">
        <v>83</v>
      </c>
      <c r="S166" s="161" t="s">
        <v>83</v>
      </c>
      <c r="T166" s="161" t="s">
        <v>83</v>
      </c>
      <c r="U166" s="161" t="s">
        <v>83</v>
      </c>
      <c r="V166" s="27"/>
      <c r="W166" s="27" t="s">
        <v>88</v>
      </c>
      <c r="X166" s="27">
        <v>0</v>
      </c>
      <c r="Y166" s="161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1" t="s">
        <v>83</v>
      </c>
      <c r="AF166" s="161" t="s">
        <v>83</v>
      </c>
      <c r="AG166" s="161" t="s">
        <v>83</v>
      </c>
      <c r="AH166" s="161" t="s">
        <v>83</v>
      </c>
      <c r="AI166" s="27"/>
      <c r="AJ166" s="27"/>
      <c r="AK166" s="27">
        <v>1</v>
      </c>
      <c r="AL166" s="27">
        <v>1</v>
      </c>
      <c r="AM166" s="161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1" t="str">
        <f t="shared" ref="J167:J168" si="74">H167</f>
        <v>|CffFF0000神兽洗灵石|r</v>
      </c>
      <c r="K167" s="141" t="str">
        <f t="shared" ref="K167:K168" si="75">I167</f>
        <v>使用后|Cffffc926重置|r当前|Cffff0000觉醒神通【R】|r|Cfff0f0f0。|r</v>
      </c>
      <c r="L167" s="27"/>
      <c r="M167" s="142" t="str">
        <f>VLOOKUP(LEFT(RIGHT(B167,5),4),物品!B:CU,20,FALSE)</f>
        <v>ReplaceableTextures\\CommandButtons\\BTNIP04.blp</v>
      </c>
      <c r="N167" s="161" t="s">
        <v>83</v>
      </c>
      <c r="O167" s="142" t="s">
        <v>95</v>
      </c>
      <c r="P167" s="27">
        <v>1</v>
      </c>
      <c r="Q167" s="27">
        <v>1</v>
      </c>
      <c r="R167" s="161" t="s">
        <v>83</v>
      </c>
      <c r="S167" s="161" t="s">
        <v>83</v>
      </c>
      <c r="T167" s="161" t="s">
        <v>83</v>
      </c>
      <c r="U167" s="161" t="s">
        <v>83</v>
      </c>
      <c r="V167" s="27"/>
      <c r="W167" s="27" t="s">
        <v>93</v>
      </c>
      <c r="X167" s="27">
        <v>80000</v>
      </c>
      <c r="Y167" s="161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1" t="s">
        <v>83</v>
      </c>
      <c r="AF167" s="161" t="s">
        <v>83</v>
      </c>
      <c r="AG167" s="161" t="s">
        <v>83</v>
      </c>
      <c r="AH167" s="161" t="s">
        <v>83</v>
      </c>
      <c r="AI167" s="27"/>
      <c r="AJ167" s="27"/>
      <c r="AK167" s="27">
        <v>1</v>
      </c>
      <c r="AL167" s="27">
        <v>1</v>
      </c>
      <c r="AM167" s="161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1" t="str">
        <f t="shared" si="74"/>
        <v>|CffFF0000虚空圣战卡|r</v>
      </c>
      <c r="K168" s="141" t="str">
        <f t="shared" si="75"/>
        <v>开启|Cffffc926结界|r，前往虚空终止|Cffff0000封神圣战|r。</v>
      </c>
      <c r="L168" s="27"/>
      <c r="M168" s="142" t="str">
        <f>VLOOKUP(LEFT(RIGHT(B168,5),4),物品!B:CU,20,FALSE)</f>
        <v>ReplaceableTextures\\CommandButtons\\BTNIP05.blp</v>
      </c>
      <c r="N168" s="161" t="s">
        <v>83</v>
      </c>
      <c r="O168" s="142" t="s">
        <v>95</v>
      </c>
      <c r="P168" s="27">
        <v>0</v>
      </c>
      <c r="Q168" s="27">
        <v>0</v>
      </c>
      <c r="R168" s="161" t="s">
        <v>83</v>
      </c>
      <c r="S168" s="161" t="s">
        <v>83</v>
      </c>
      <c r="T168" s="161" t="s">
        <v>83</v>
      </c>
      <c r="U168" s="161" t="s">
        <v>83</v>
      </c>
      <c r="V168" s="27"/>
      <c r="W168" s="27" t="s">
        <v>93</v>
      </c>
      <c r="X168" s="27">
        <v>0</v>
      </c>
      <c r="Y168" s="161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1" t="s">
        <v>83</v>
      </c>
      <c r="AF168" s="161" t="s">
        <v>83</v>
      </c>
      <c r="AG168" s="161" t="s">
        <v>83</v>
      </c>
      <c r="AH168" s="161" t="s">
        <v>83</v>
      </c>
      <c r="AI168" s="27"/>
      <c r="AJ168" s="27"/>
      <c r="AK168" s="27">
        <v>1</v>
      </c>
      <c r="AL168" s="27">
        <v>1</v>
      </c>
      <c r="AM168" s="161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1" t="str">
        <f t="shared" ref="J169:J170" si="76">H169</f>
        <v>|Cff00FF7F大补丸|r</v>
      </c>
      <c r="K169" s="141" t="str">
        <f t="shared" ref="K169:K170" si="77">I169</f>
        <v>使用后增加|Cffffd24d100点|r境界经验。</v>
      </c>
      <c r="L169" s="27"/>
      <c r="M169" s="142" t="str">
        <f>VLOOKUP(LEFT(RIGHT(B169,5),4),物品!B:CU,20,FALSE)</f>
        <v>ReplaceableTextures\\CommandButtons\\BTNAM40.blp</v>
      </c>
      <c r="N169" s="161" t="s">
        <v>83</v>
      </c>
      <c r="O169" s="142" t="s">
        <v>95</v>
      </c>
      <c r="P169" s="27">
        <v>0</v>
      </c>
      <c r="Q169" s="27">
        <v>0</v>
      </c>
      <c r="R169" s="161" t="s">
        <v>83</v>
      </c>
      <c r="S169" s="161" t="s">
        <v>83</v>
      </c>
      <c r="T169" s="161" t="s">
        <v>83</v>
      </c>
      <c r="U169" s="161" t="s">
        <v>83</v>
      </c>
      <c r="V169" s="27"/>
      <c r="W169" s="27" t="s">
        <v>93</v>
      </c>
      <c r="X169" s="27">
        <v>0</v>
      </c>
      <c r="Y169" s="161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1" t="s">
        <v>83</v>
      </c>
      <c r="AF169" s="161" t="s">
        <v>83</v>
      </c>
      <c r="AG169" s="161" t="s">
        <v>83</v>
      </c>
      <c r="AH169" s="161" t="s">
        <v>83</v>
      </c>
      <c r="AI169" s="27"/>
      <c r="AJ169" s="27"/>
      <c r="AK169" s="27">
        <v>1</v>
      </c>
      <c r="AL169" s="27">
        <v>1</v>
      </c>
      <c r="AM169" s="161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1" t="str">
        <f t="shared" si="76"/>
        <v>|Cff00FF7F抽奖抵用券|r</v>
      </c>
      <c r="K170" s="141" t="str">
        <f t="shared" si="77"/>
        <v>可抵扣|Cffffd24d1|r次抽奖消耗</v>
      </c>
      <c r="L170" s="27"/>
      <c r="M170" s="142" t="str">
        <f>VLOOKUP(LEFT(RIGHT(B170,5),4),物品!B:CU,20,FALSE)</f>
        <v>ReplaceableTextures\\CommandButtons\\BTNIP07.blp</v>
      </c>
      <c r="N170" s="161" t="s">
        <v>83</v>
      </c>
      <c r="O170" s="142" t="s">
        <v>95</v>
      </c>
      <c r="P170" s="27">
        <v>0</v>
      </c>
      <c r="Q170" s="27">
        <v>0</v>
      </c>
      <c r="R170" s="161" t="s">
        <v>83</v>
      </c>
      <c r="S170" s="161" t="s">
        <v>83</v>
      </c>
      <c r="T170" s="161" t="s">
        <v>83</v>
      </c>
      <c r="U170" s="161" t="s">
        <v>83</v>
      </c>
      <c r="V170" s="27"/>
      <c r="W170" s="27" t="s">
        <v>93</v>
      </c>
      <c r="X170" s="27">
        <v>0</v>
      </c>
      <c r="Y170" s="161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1" t="s">
        <v>83</v>
      </c>
      <c r="AF170" s="161" t="s">
        <v>83</v>
      </c>
      <c r="AG170" s="161" t="s">
        <v>83</v>
      </c>
      <c r="AH170" s="161" t="s">
        <v>83</v>
      </c>
      <c r="AI170" s="27"/>
      <c r="AJ170" s="27"/>
      <c r="AK170" s="27">
        <v>1</v>
      </c>
      <c r="AL170" s="27">
        <v>1</v>
      </c>
      <c r="AM170" s="161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1" t="str">
        <f t="shared" ref="J171:J172" si="78">H171</f>
        <v>|Cff00FF7F超级大补丸|r</v>
      </c>
      <c r="K171" s="141" t="str">
        <f t="shared" ref="K171:K172" si="79">I171</f>
        <v>使用后增加|Cffffd24d300点|r境界经验。</v>
      </c>
      <c r="L171" s="27"/>
      <c r="M171" s="142" t="str">
        <f>VLOOKUP(LEFT(RIGHT(B171,5),4),物品!B:CU,20,FALSE)</f>
        <v>ReplaceableTextures\\CommandButtons\\BTNAM41.blp</v>
      </c>
      <c r="N171" s="161" t="s">
        <v>83</v>
      </c>
      <c r="O171" s="142" t="s">
        <v>95</v>
      </c>
      <c r="P171" s="27">
        <v>0</v>
      </c>
      <c r="Q171" s="27">
        <v>0</v>
      </c>
      <c r="R171" s="161" t="s">
        <v>83</v>
      </c>
      <c r="S171" s="161" t="s">
        <v>83</v>
      </c>
      <c r="T171" s="161" t="s">
        <v>83</v>
      </c>
      <c r="U171" s="161" t="s">
        <v>83</v>
      </c>
      <c r="V171" s="27"/>
      <c r="W171" s="27" t="s">
        <v>93</v>
      </c>
      <c r="X171" s="27">
        <v>0</v>
      </c>
      <c r="Y171" s="16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1" t="s">
        <v>83</v>
      </c>
      <c r="AF171" s="161" t="s">
        <v>83</v>
      </c>
      <c r="AG171" s="161" t="s">
        <v>83</v>
      </c>
      <c r="AH171" s="161" t="s">
        <v>83</v>
      </c>
      <c r="AI171" s="27"/>
      <c r="AJ171" s="27"/>
      <c r="AK171" s="27">
        <v>1</v>
      </c>
      <c r="AL171" s="27">
        <v>1</v>
      </c>
      <c r="AM171" s="161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1" t="str">
        <f t="shared" si="78"/>
        <v>|Cff00FF7F特级大补丸|r</v>
      </c>
      <c r="K172" s="141" t="str">
        <f t="shared" si="79"/>
        <v>使用后增加|Cffffd24d500点|r境界经验。</v>
      </c>
      <c r="L172" s="27"/>
      <c r="M172" s="142" t="str">
        <f>VLOOKUP(LEFT(RIGHT(B172,5),4),物品!B:CU,20,FALSE)</f>
        <v>ReplaceableTextures\\CommandButtons\\BTNAM42.blp</v>
      </c>
      <c r="N172" s="161" t="s">
        <v>83</v>
      </c>
      <c r="O172" s="142" t="s">
        <v>95</v>
      </c>
      <c r="P172" s="27">
        <v>0</v>
      </c>
      <c r="Q172" s="27">
        <v>0</v>
      </c>
      <c r="R172" s="161" t="s">
        <v>83</v>
      </c>
      <c r="S172" s="161" t="s">
        <v>83</v>
      </c>
      <c r="T172" s="161" t="s">
        <v>83</v>
      </c>
      <c r="U172" s="161" t="s">
        <v>83</v>
      </c>
      <c r="V172" s="27"/>
      <c r="W172" s="27" t="s">
        <v>93</v>
      </c>
      <c r="X172" s="27">
        <v>0</v>
      </c>
      <c r="Y172" s="16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1" t="s">
        <v>83</v>
      </c>
      <c r="AF172" s="161" t="s">
        <v>83</v>
      </c>
      <c r="AG172" s="161" t="s">
        <v>83</v>
      </c>
      <c r="AH172" s="161" t="s">
        <v>83</v>
      </c>
      <c r="AI172" s="27"/>
      <c r="AJ172" s="27"/>
      <c r="AK172" s="27">
        <v>1</v>
      </c>
      <c r="AL172" s="27">
        <v>1</v>
      </c>
      <c r="AM172" s="161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1" t="str">
        <f t="shared" si="72"/>
        <v>噬心劫</v>
      </c>
      <c r="K173" s="141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2" t="str">
        <f>VLOOKUP(LEFT(RIGHT(B173,5),4),物品!B:CU,20,FALSE)</f>
        <v>ReplaceableTextures\\CommandButtons\\BTNIT01.blp</v>
      </c>
      <c r="N173" s="161" t="s">
        <v>83</v>
      </c>
      <c r="O173" s="142" t="s">
        <v>95</v>
      </c>
      <c r="P173" s="27">
        <v>0</v>
      </c>
      <c r="Q173" s="27">
        <v>0</v>
      </c>
      <c r="R173" s="161" t="s">
        <v>83</v>
      </c>
      <c r="S173" s="161" t="s">
        <v>83</v>
      </c>
      <c r="T173" s="161" t="s">
        <v>83</v>
      </c>
      <c r="U173" s="161" t="s">
        <v>83</v>
      </c>
      <c r="V173" s="27"/>
      <c r="W173" s="27" t="s">
        <v>88</v>
      </c>
      <c r="X173" s="27">
        <v>3000</v>
      </c>
      <c r="Y173" s="161" t="s">
        <v>83</v>
      </c>
      <c r="Z173" s="27">
        <v>0</v>
      </c>
      <c r="AA173" s="27">
        <v>0</v>
      </c>
      <c r="AB173" s="141">
        <v>0</v>
      </c>
      <c r="AC173" s="27">
        <v>1</v>
      </c>
      <c r="AD173" s="27">
        <v>1</v>
      </c>
      <c r="AE173" s="161" t="s">
        <v>83</v>
      </c>
      <c r="AF173" s="161" t="s">
        <v>83</v>
      </c>
      <c r="AG173" s="161" t="s">
        <v>83</v>
      </c>
      <c r="AH173" s="161" t="s">
        <v>83</v>
      </c>
      <c r="AI173" s="27">
        <v>1</v>
      </c>
      <c r="AJ173" s="27"/>
      <c r="AK173" s="27">
        <v>1</v>
      </c>
      <c r="AL173" s="27">
        <v>1</v>
      </c>
      <c r="AM173" s="161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1" t="str">
        <f t="shared" si="72"/>
        <v>三重轰雷劫</v>
      </c>
      <c r="K174" s="141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2" t="str">
        <f>VLOOKUP(LEFT(RIGHT(B174,5),4),物品!B:CU,20,FALSE)</f>
        <v>ReplaceableTextures\\CommandButtons\\BTNIT02.blp</v>
      </c>
      <c r="N174" s="161" t="s">
        <v>83</v>
      </c>
      <c r="O174" s="142" t="s">
        <v>95</v>
      </c>
      <c r="P174" s="27">
        <v>1</v>
      </c>
      <c r="Q174" s="27">
        <v>0</v>
      </c>
      <c r="R174" s="161" t="s">
        <v>83</v>
      </c>
      <c r="S174" s="161" t="s">
        <v>83</v>
      </c>
      <c r="T174" s="161" t="s">
        <v>83</v>
      </c>
      <c r="U174" s="161" t="s">
        <v>83</v>
      </c>
      <c r="V174" s="27"/>
      <c r="W174" s="27" t="s">
        <v>88</v>
      </c>
      <c r="X174" s="27">
        <v>3000</v>
      </c>
      <c r="Y174" s="161" t="s">
        <v>83</v>
      </c>
      <c r="Z174" s="27">
        <v>0</v>
      </c>
      <c r="AA174" s="27">
        <v>0</v>
      </c>
      <c r="AB174" s="141">
        <v>2</v>
      </c>
      <c r="AC174" s="27">
        <v>1</v>
      </c>
      <c r="AD174" s="27">
        <v>1</v>
      </c>
      <c r="AE174" s="161" t="s">
        <v>83</v>
      </c>
      <c r="AF174" s="161" t="s">
        <v>83</v>
      </c>
      <c r="AG174" s="161" t="s">
        <v>83</v>
      </c>
      <c r="AH174" s="161" t="s">
        <v>83</v>
      </c>
      <c r="AI174" s="27">
        <v>1</v>
      </c>
      <c r="AJ174" s="27"/>
      <c r="AK174" s="27">
        <v>1</v>
      </c>
      <c r="AL174" s="27">
        <v>1</v>
      </c>
      <c r="AM174" s="161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1" t="str">
        <f t="shared" si="72"/>
        <v>|Cff00FF7F六重天雷劫|r</v>
      </c>
      <c r="K175" s="141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2" t="str">
        <f>VLOOKUP(LEFT(RIGHT(B175,5),4),物品!B:CU,20,FALSE)</f>
        <v>ReplaceableTextures\\CommandButtons\\BTNIT03.blp</v>
      </c>
      <c r="N175" s="161" t="s">
        <v>83</v>
      </c>
      <c r="O175" s="142" t="s">
        <v>95</v>
      </c>
      <c r="P175" s="27">
        <v>2</v>
      </c>
      <c r="Q175" s="27">
        <v>0</v>
      </c>
      <c r="R175" s="161" t="s">
        <v>83</v>
      </c>
      <c r="S175" s="161" t="s">
        <v>83</v>
      </c>
      <c r="T175" s="161" t="s">
        <v>83</v>
      </c>
      <c r="U175" s="161" t="s">
        <v>83</v>
      </c>
      <c r="V175" s="27"/>
      <c r="W175" s="27" t="s">
        <v>88</v>
      </c>
      <c r="X175" s="27">
        <v>5000</v>
      </c>
      <c r="Y175" s="161" t="s">
        <v>83</v>
      </c>
      <c r="Z175" s="27">
        <v>0</v>
      </c>
      <c r="AA175" s="27">
        <v>0</v>
      </c>
      <c r="AB175" s="141">
        <v>3</v>
      </c>
      <c r="AC175" s="27">
        <v>1</v>
      </c>
      <c r="AD175" s="27">
        <v>1</v>
      </c>
      <c r="AE175" s="161" t="s">
        <v>83</v>
      </c>
      <c r="AF175" s="161" t="s">
        <v>83</v>
      </c>
      <c r="AG175" s="161" t="s">
        <v>83</v>
      </c>
      <c r="AH175" s="161" t="s">
        <v>83</v>
      </c>
      <c r="AI175" s="27">
        <v>1</v>
      </c>
      <c r="AJ175" s="27"/>
      <c r="AK175" s="27">
        <v>1</v>
      </c>
      <c r="AL175" s="27">
        <v>1</v>
      </c>
      <c r="AM175" s="161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1" t="str">
        <f t="shared" si="72"/>
        <v>|Cff00FF7F九重煅神劫|r</v>
      </c>
      <c r="K176" s="141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2" t="str">
        <f>VLOOKUP(LEFT(RIGHT(B176,5),4),物品!B:CU,20,FALSE)</f>
        <v>ReplaceableTextures\\CommandButtons\\BTNIT04.blp</v>
      </c>
      <c r="N176" s="161" t="s">
        <v>83</v>
      </c>
      <c r="O176" s="142" t="s">
        <v>95</v>
      </c>
      <c r="P176" s="27">
        <v>3</v>
      </c>
      <c r="Q176" s="27">
        <v>0</v>
      </c>
      <c r="R176" s="161" t="s">
        <v>83</v>
      </c>
      <c r="S176" s="161" t="s">
        <v>83</v>
      </c>
      <c r="T176" s="161" t="s">
        <v>83</v>
      </c>
      <c r="U176" s="161" t="s">
        <v>83</v>
      </c>
      <c r="V176" s="27"/>
      <c r="W176" s="27" t="s">
        <v>88</v>
      </c>
      <c r="X176" s="27">
        <v>7000</v>
      </c>
      <c r="Y176" s="161" t="s">
        <v>83</v>
      </c>
      <c r="Z176" s="27">
        <v>0</v>
      </c>
      <c r="AA176" s="27">
        <v>0</v>
      </c>
      <c r="AB176" s="141">
        <v>5</v>
      </c>
      <c r="AC176" s="27">
        <v>1</v>
      </c>
      <c r="AD176" s="27">
        <v>1</v>
      </c>
      <c r="AE176" s="161" t="s">
        <v>83</v>
      </c>
      <c r="AF176" s="161" t="s">
        <v>83</v>
      </c>
      <c r="AG176" s="161" t="s">
        <v>83</v>
      </c>
      <c r="AH176" s="161" t="s">
        <v>83</v>
      </c>
      <c r="AI176" s="27">
        <v>1</v>
      </c>
      <c r="AJ176" s="27"/>
      <c r="AK176" s="27">
        <v>1</v>
      </c>
      <c r="AL176" s="27">
        <v>1</v>
      </c>
      <c r="AM176" s="161" t="s">
        <v>83</v>
      </c>
      <c r="AN176" s="27">
        <v>1</v>
      </c>
      <c r="AO176" s="27">
        <v>1</v>
      </c>
      <c r="AP176" s="27">
        <v>1</v>
      </c>
    </row>
    <row r="177" spans="1:42">
      <c r="A177" s="139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1" t="str">
        <f t="shared" si="72"/>
        <v>|Cff00BFFF灭魄血煞劫|r</v>
      </c>
      <c r="K177" s="141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2" t="str">
        <f>VLOOKUP(LEFT(RIGHT(B177,5),4),物品!B:CU,20,FALSE)</f>
        <v>ReplaceableTextures\\CommandButtons\\BTNIT05.blp</v>
      </c>
      <c r="N177" s="161" t="s">
        <v>83</v>
      </c>
      <c r="O177" s="142" t="s">
        <v>95</v>
      </c>
      <c r="P177" s="27">
        <v>0</v>
      </c>
      <c r="Q177" s="27">
        <v>1</v>
      </c>
      <c r="R177" s="161" t="s">
        <v>83</v>
      </c>
      <c r="S177" s="161" t="s">
        <v>83</v>
      </c>
      <c r="T177" s="161" t="s">
        <v>83</v>
      </c>
      <c r="U177" s="161" t="s">
        <v>83</v>
      </c>
      <c r="V177" s="27"/>
      <c r="W177" s="27" t="s">
        <v>88</v>
      </c>
      <c r="X177" s="27">
        <v>10000</v>
      </c>
      <c r="Y177" s="161" t="s">
        <v>83</v>
      </c>
      <c r="Z177" s="27">
        <v>0</v>
      </c>
      <c r="AA177" s="27">
        <v>0</v>
      </c>
      <c r="AB177" s="141">
        <v>7</v>
      </c>
      <c r="AC177" s="27">
        <v>1</v>
      </c>
      <c r="AD177" s="27">
        <v>1</v>
      </c>
      <c r="AE177" s="161" t="s">
        <v>83</v>
      </c>
      <c r="AF177" s="161" t="s">
        <v>83</v>
      </c>
      <c r="AG177" s="161" t="s">
        <v>83</v>
      </c>
      <c r="AH177" s="161" t="s">
        <v>83</v>
      </c>
      <c r="AI177" s="27">
        <v>1</v>
      </c>
      <c r="AJ177" s="27"/>
      <c r="AK177" s="27">
        <v>1</v>
      </c>
      <c r="AL177" s="27">
        <v>1</v>
      </c>
      <c r="AM177" s="161" t="s">
        <v>83</v>
      </c>
      <c r="AN177" s="27">
        <v>1</v>
      </c>
      <c r="AO177" s="27">
        <v>1</v>
      </c>
      <c r="AP177" s="27">
        <v>1</v>
      </c>
    </row>
    <row r="178" spans="1:42">
      <c r="A178" s="139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1" t="str">
        <f t="shared" si="72"/>
        <v>|Cff00BFFF入微洞虚劫|r</v>
      </c>
      <c r="K178" s="141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2" t="str">
        <f>VLOOKUP(LEFT(RIGHT(B178,5),4),物品!B:CU,20,FALSE)</f>
        <v>ReplaceableTextures\\CommandButtons\\BTNIT06.blp</v>
      </c>
      <c r="N178" s="161" t="s">
        <v>83</v>
      </c>
      <c r="O178" s="142" t="s">
        <v>95</v>
      </c>
      <c r="P178" s="27">
        <v>1</v>
      </c>
      <c r="Q178" s="27">
        <v>1</v>
      </c>
      <c r="R178" s="161" t="s">
        <v>83</v>
      </c>
      <c r="S178" s="161" t="s">
        <v>83</v>
      </c>
      <c r="T178" s="161" t="s">
        <v>83</v>
      </c>
      <c r="U178" s="161" t="s">
        <v>83</v>
      </c>
      <c r="V178" s="27"/>
      <c r="W178" s="27" t="s">
        <v>88</v>
      </c>
      <c r="X178" s="27">
        <v>15000</v>
      </c>
      <c r="Y178" s="161" t="s">
        <v>83</v>
      </c>
      <c r="Z178" s="27">
        <v>0</v>
      </c>
      <c r="AA178" s="27">
        <v>0</v>
      </c>
      <c r="AB178" s="141">
        <v>10</v>
      </c>
      <c r="AC178" s="27">
        <v>1</v>
      </c>
      <c r="AD178" s="27">
        <v>1</v>
      </c>
      <c r="AE178" s="161" t="s">
        <v>83</v>
      </c>
      <c r="AF178" s="161" t="s">
        <v>83</v>
      </c>
      <c r="AG178" s="161" t="s">
        <v>83</v>
      </c>
      <c r="AH178" s="161" t="s">
        <v>83</v>
      </c>
      <c r="AI178" s="27">
        <v>1</v>
      </c>
      <c r="AJ178" s="27"/>
      <c r="AK178" s="27">
        <v>1</v>
      </c>
      <c r="AL178" s="27">
        <v>1</v>
      </c>
      <c r="AM178" s="161" t="s">
        <v>83</v>
      </c>
      <c r="AN178" s="27">
        <v>1</v>
      </c>
      <c r="AO178" s="27">
        <v>1</v>
      </c>
      <c r="AP178" s="27">
        <v>1</v>
      </c>
    </row>
    <row r="179" spans="1:42">
      <c r="A179" s="139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1" t="str">
        <f t="shared" si="72"/>
        <v>|CffFFD24D因果厄难劫|r</v>
      </c>
      <c r="K179" s="141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2" t="str">
        <f>VLOOKUP(LEFT(RIGHT(B179,5),4),物品!B:CU,20,FALSE)</f>
        <v>ReplaceableTextures\\CommandButtons\\BTNIT07.blp</v>
      </c>
      <c r="N179" s="161" t="s">
        <v>83</v>
      </c>
      <c r="O179" s="142" t="s">
        <v>95</v>
      </c>
      <c r="P179" s="27">
        <v>2</v>
      </c>
      <c r="Q179" s="27">
        <v>1</v>
      </c>
      <c r="R179" s="161" t="s">
        <v>83</v>
      </c>
      <c r="S179" s="161" t="s">
        <v>83</v>
      </c>
      <c r="T179" s="161" t="s">
        <v>83</v>
      </c>
      <c r="U179" s="161" t="s">
        <v>83</v>
      </c>
      <c r="V179" s="27"/>
      <c r="W179" s="27" t="s">
        <v>88</v>
      </c>
      <c r="X179" s="27">
        <v>20000</v>
      </c>
      <c r="Y179" s="161" t="s">
        <v>83</v>
      </c>
      <c r="Z179" s="27">
        <v>0</v>
      </c>
      <c r="AA179" s="27">
        <v>0</v>
      </c>
      <c r="AB179" s="141">
        <v>13</v>
      </c>
      <c r="AC179" s="27">
        <v>1</v>
      </c>
      <c r="AD179" s="27">
        <v>1</v>
      </c>
      <c r="AE179" s="161" t="s">
        <v>83</v>
      </c>
      <c r="AF179" s="161" t="s">
        <v>83</v>
      </c>
      <c r="AG179" s="161" t="s">
        <v>83</v>
      </c>
      <c r="AH179" s="161" t="s">
        <v>83</v>
      </c>
      <c r="AI179" s="27">
        <v>1</v>
      </c>
      <c r="AJ179" s="27"/>
      <c r="AK179" s="27">
        <v>1</v>
      </c>
      <c r="AL179" s="27">
        <v>1</v>
      </c>
      <c r="AM179" s="161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1" t="str">
        <f t="shared" si="72"/>
        <v>|CffFFD24D迷魂幻世劫|r</v>
      </c>
      <c r="K180" s="141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2" t="str">
        <f>VLOOKUP(LEFT(RIGHT(B180,5),4),物品!B:CU,20,FALSE)</f>
        <v>ReplaceableTextures\\CommandButtons\\BTNIT08.blp</v>
      </c>
      <c r="N180" s="161" t="s">
        <v>83</v>
      </c>
      <c r="O180" s="142" t="s">
        <v>95</v>
      </c>
      <c r="P180" s="27">
        <v>3</v>
      </c>
      <c r="Q180" s="27">
        <v>1</v>
      </c>
      <c r="R180" s="161" t="s">
        <v>83</v>
      </c>
      <c r="S180" s="161" t="s">
        <v>83</v>
      </c>
      <c r="T180" s="161" t="s">
        <v>83</v>
      </c>
      <c r="U180" s="161" t="s">
        <v>83</v>
      </c>
      <c r="V180" s="27"/>
      <c r="W180" s="27" t="s">
        <v>88</v>
      </c>
      <c r="X180" s="27">
        <v>25000</v>
      </c>
      <c r="Y180" s="161" t="s">
        <v>83</v>
      </c>
      <c r="Z180" s="27">
        <v>0</v>
      </c>
      <c r="AA180" s="27">
        <v>0</v>
      </c>
      <c r="AB180" s="141">
        <v>16</v>
      </c>
      <c r="AC180" s="27">
        <v>1</v>
      </c>
      <c r="AD180" s="27">
        <v>1</v>
      </c>
      <c r="AE180" s="161" t="s">
        <v>83</v>
      </c>
      <c r="AF180" s="161" t="s">
        <v>83</v>
      </c>
      <c r="AG180" s="161" t="s">
        <v>83</v>
      </c>
      <c r="AH180" s="161" t="s">
        <v>83</v>
      </c>
      <c r="AI180" s="27">
        <v>1</v>
      </c>
      <c r="AJ180" s="27"/>
      <c r="AK180" s="27">
        <v>1</v>
      </c>
      <c r="AL180" s="27">
        <v>1</v>
      </c>
      <c r="AM180" s="161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1" t="str">
        <f t="shared" si="72"/>
        <v>|CffFF0000天人五衰劫|r</v>
      </c>
      <c r="K181" s="141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2" t="str">
        <f>VLOOKUP(LEFT(RIGHT(B181,5),4),物品!B:CU,20,FALSE)</f>
        <v>ReplaceableTextures\\CommandButtons\\BTNIT09.blp</v>
      </c>
      <c r="N181" s="161" t="s">
        <v>83</v>
      </c>
      <c r="O181" s="142" t="s">
        <v>95</v>
      </c>
      <c r="P181" s="27">
        <v>0</v>
      </c>
      <c r="Q181" s="27">
        <v>2</v>
      </c>
      <c r="R181" s="161" t="s">
        <v>83</v>
      </c>
      <c r="S181" s="161" t="s">
        <v>83</v>
      </c>
      <c r="T181" s="161" t="s">
        <v>83</v>
      </c>
      <c r="U181" s="161" t="s">
        <v>83</v>
      </c>
      <c r="V181" s="27"/>
      <c r="W181" s="27" t="s">
        <v>88</v>
      </c>
      <c r="X181" s="27">
        <v>30000</v>
      </c>
      <c r="Y181" s="161" t="s">
        <v>83</v>
      </c>
      <c r="Z181" s="27">
        <v>0</v>
      </c>
      <c r="AA181" s="27">
        <v>0</v>
      </c>
      <c r="AB181" s="141">
        <v>20</v>
      </c>
      <c r="AC181" s="27">
        <v>1</v>
      </c>
      <c r="AD181" s="27">
        <v>1</v>
      </c>
      <c r="AE181" s="161" t="s">
        <v>83</v>
      </c>
      <c r="AF181" s="161" t="s">
        <v>83</v>
      </c>
      <c r="AG181" s="161" t="s">
        <v>83</v>
      </c>
      <c r="AH181" s="161" t="s">
        <v>83</v>
      </c>
      <c r="AI181" s="27">
        <v>1</v>
      </c>
      <c r="AJ181" s="27"/>
      <c r="AK181" s="27">
        <v>1</v>
      </c>
      <c r="AL181" s="27">
        <v>1</v>
      </c>
      <c r="AM181" s="161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1" t="str">
        <f t="shared" si="72"/>
        <v>|CffFF0000混元灭世劫|r</v>
      </c>
      <c r="K182" s="141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2" t="str">
        <f>VLOOKUP(LEFT(RIGHT(B182,5),4),物品!B:CU,20,FALSE)</f>
        <v>ReplaceableTextures\\CommandButtons\\BTNIT10.blp</v>
      </c>
      <c r="N182" s="161" t="s">
        <v>83</v>
      </c>
      <c r="O182" s="142" t="s">
        <v>95</v>
      </c>
      <c r="P182" s="27">
        <v>1</v>
      </c>
      <c r="Q182" s="27">
        <v>2</v>
      </c>
      <c r="R182" s="161" t="s">
        <v>83</v>
      </c>
      <c r="S182" s="161" t="s">
        <v>83</v>
      </c>
      <c r="T182" s="161" t="s">
        <v>83</v>
      </c>
      <c r="U182" s="161" t="s">
        <v>83</v>
      </c>
      <c r="V182" s="27"/>
      <c r="W182" s="27" t="s">
        <v>88</v>
      </c>
      <c r="X182" s="27">
        <v>50000</v>
      </c>
      <c r="Y182" s="161" t="s">
        <v>83</v>
      </c>
      <c r="Z182" s="27">
        <v>0</v>
      </c>
      <c r="AA182" s="27">
        <v>0</v>
      </c>
      <c r="AB182" s="141">
        <v>25</v>
      </c>
      <c r="AC182" s="27">
        <v>1</v>
      </c>
      <c r="AD182" s="27">
        <v>1</v>
      </c>
      <c r="AE182" s="161" t="s">
        <v>83</v>
      </c>
      <c r="AF182" s="161" t="s">
        <v>83</v>
      </c>
      <c r="AG182" s="161" t="s">
        <v>83</v>
      </c>
      <c r="AH182" s="161" t="s">
        <v>83</v>
      </c>
      <c r="AI182" s="27">
        <v>1</v>
      </c>
      <c r="AJ182" s="27"/>
      <c r="AK182" s="27">
        <v>1</v>
      </c>
      <c r="AL182" s="27">
        <v>1</v>
      </c>
      <c r="AM182" s="161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1" t="str">
        <f t="shared" si="72"/>
        <v>斩三尸</v>
      </c>
      <c r="K183" s="141" t="str">
        <f t="shared" si="73"/>
        <v>境界挑战11</v>
      </c>
      <c r="L183" s="27"/>
      <c r="M183" s="142" t="str">
        <f>VLOOKUP(LEFT(RIGHT(B183,5),4),物品!B:CU,20,FALSE)</f>
        <v>ReplaceableTextures\\CommandButtons\\BTNIT11.blp</v>
      </c>
      <c r="N183" s="161" t="s">
        <v>83</v>
      </c>
      <c r="O183" s="142" t="s">
        <v>95</v>
      </c>
      <c r="P183" s="27">
        <v>2</v>
      </c>
      <c r="Q183" s="27">
        <v>1</v>
      </c>
      <c r="R183" s="161" t="s">
        <v>83</v>
      </c>
      <c r="S183" s="161" t="s">
        <v>83</v>
      </c>
      <c r="T183" s="161" t="s">
        <v>83</v>
      </c>
      <c r="U183" s="161" t="s">
        <v>83</v>
      </c>
      <c r="V183" s="27"/>
      <c r="W183" s="27" t="s">
        <v>88</v>
      </c>
      <c r="X183" s="27">
        <v>0</v>
      </c>
      <c r="Y183" s="16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1" t="s">
        <v>83</v>
      </c>
      <c r="AF183" s="161" t="s">
        <v>83</v>
      </c>
      <c r="AG183" s="161" t="s">
        <v>83</v>
      </c>
      <c r="AH183" s="161" t="s">
        <v>83</v>
      </c>
      <c r="AI183" s="27">
        <v>1</v>
      </c>
      <c r="AJ183" s="27"/>
      <c r="AK183" s="27">
        <v>1</v>
      </c>
      <c r="AL183" s="27">
        <v>1</v>
      </c>
      <c r="AM183" s="161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1" t="str">
        <f t="shared" si="72"/>
        <v>无量量劫</v>
      </c>
      <c r="K184" s="141" t="str">
        <f t="shared" si="73"/>
        <v>境界挑战12</v>
      </c>
      <c r="L184" s="27"/>
      <c r="M184" s="142" t="str">
        <f>VLOOKUP(LEFT(RIGHT(B184,5),4),物品!B:CU,20,FALSE)</f>
        <v>ReplaceableTextures\\CommandButtons\\BTNIT12.blp</v>
      </c>
      <c r="N184" s="161" t="s">
        <v>83</v>
      </c>
      <c r="O184" s="142" t="s">
        <v>95</v>
      </c>
      <c r="P184" s="27">
        <v>3</v>
      </c>
      <c r="Q184" s="27">
        <v>1</v>
      </c>
      <c r="R184" s="161" t="s">
        <v>83</v>
      </c>
      <c r="S184" s="161" t="s">
        <v>83</v>
      </c>
      <c r="T184" s="161" t="s">
        <v>83</v>
      </c>
      <c r="U184" s="161" t="s">
        <v>83</v>
      </c>
      <c r="V184" s="27"/>
      <c r="W184" s="27" t="s">
        <v>88</v>
      </c>
      <c r="X184" s="27">
        <v>0</v>
      </c>
      <c r="Y184" s="16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1" t="s">
        <v>83</v>
      </c>
      <c r="AF184" s="161" t="s">
        <v>83</v>
      </c>
      <c r="AG184" s="161" t="s">
        <v>83</v>
      </c>
      <c r="AH184" s="161" t="s">
        <v>83</v>
      </c>
      <c r="AI184" s="27">
        <v>1</v>
      </c>
      <c r="AJ184" s="27"/>
      <c r="AK184" s="27">
        <v>1</v>
      </c>
      <c r="AL184" s="27">
        <v>1</v>
      </c>
      <c r="AM184" s="161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1" t="str">
        <f t="shared" si="72"/>
        <v>鸿钧对练</v>
      </c>
      <c r="K185" s="141" t="str">
        <f t="shared" si="73"/>
        <v>境界挑战13</v>
      </c>
      <c r="L185" s="27"/>
      <c r="M185" s="142" t="str">
        <f>VLOOKUP(LEFT(RIGHT(B185,5),4),物品!B:CU,20,FALSE)</f>
        <v>ReplaceableTextures\\CommandButtons\\BTNIT13.blp</v>
      </c>
      <c r="N185" s="161" t="s">
        <v>83</v>
      </c>
      <c r="O185" s="142" t="s">
        <v>95</v>
      </c>
      <c r="P185" s="27">
        <v>0</v>
      </c>
      <c r="Q185" s="27">
        <v>2</v>
      </c>
      <c r="R185" s="161" t="s">
        <v>83</v>
      </c>
      <c r="S185" s="161" t="s">
        <v>83</v>
      </c>
      <c r="T185" s="161" t="s">
        <v>83</v>
      </c>
      <c r="U185" s="161" t="s">
        <v>83</v>
      </c>
      <c r="V185" s="27"/>
      <c r="W185" s="27" t="s">
        <v>88</v>
      </c>
      <c r="X185" s="27">
        <v>0</v>
      </c>
      <c r="Y185" s="16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1" t="s">
        <v>83</v>
      </c>
      <c r="AF185" s="161" t="s">
        <v>83</v>
      </c>
      <c r="AG185" s="161" t="s">
        <v>83</v>
      </c>
      <c r="AH185" s="161" t="s">
        <v>83</v>
      </c>
      <c r="AI185" s="27">
        <v>1</v>
      </c>
      <c r="AJ185" s="27"/>
      <c r="AK185" s="27">
        <v>1</v>
      </c>
      <c r="AL185" s="27">
        <v>1</v>
      </c>
      <c r="AM185" s="161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1" t="str">
        <f t="shared" si="72"/>
        <v>境界挑战14</v>
      </c>
      <c r="K186" s="141" t="str">
        <f t="shared" si="73"/>
        <v>境界挑战14</v>
      </c>
      <c r="L186" s="27"/>
      <c r="M186" s="142" t="str">
        <f>VLOOKUP(LEFT(RIGHT(B186,5),4),物品!B:CU,20,FALSE)</f>
        <v>ReplaceableTextures\\CommandButtons\\BTNIT14.blp</v>
      </c>
      <c r="N186" s="161" t="s">
        <v>83</v>
      </c>
      <c r="O186" s="142" t="s">
        <v>95</v>
      </c>
      <c r="P186" s="27">
        <v>1</v>
      </c>
      <c r="Q186" s="27">
        <v>2</v>
      </c>
      <c r="R186" s="161" t="s">
        <v>83</v>
      </c>
      <c r="S186" s="161" t="s">
        <v>83</v>
      </c>
      <c r="T186" s="161" t="s">
        <v>83</v>
      </c>
      <c r="U186" s="161" t="s">
        <v>83</v>
      </c>
      <c r="V186" s="27"/>
      <c r="W186" s="27" t="s">
        <v>88</v>
      </c>
      <c r="X186" s="27">
        <v>0</v>
      </c>
      <c r="Y186" s="16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1" t="s">
        <v>83</v>
      </c>
      <c r="AF186" s="161" t="s">
        <v>83</v>
      </c>
      <c r="AG186" s="161" t="s">
        <v>83</v>
      </c>
      <c r="AH186" s="161" t="s">
        <v>83</v>
      </c>
      <c r="AI186" s="27">
        <v>1</v>
      </c>
      <c r="AJ186" s="27"/>
      <c r="AK186" s="27">
        <v>1</v>
      </c>
      <c r="AL186" s="27">
        <v>1</v>
      </c>
      <c r="AM186" s="161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1" t="str">
        <f t="shared" si="72"/>
        <v>暂停进攻</v>
      </c>
      <c r="K187" s="141" t="str">
        <f t="shared" si="73"/>
        <v>延缓敌军2分钟进攻时间。|n|n|Cff999999狗策划一直不想做这个功能，你们就省着点用吧~（逃|r</v>
      </c>
      <c r="L187" s="27"/>
      <c r="M187" s="143" t="s">
        <v>106</v>
      </c>
      <c r="N187" s="161" t="s">
        <v>83</v>
      </c>
      <c r="O187" s="142" t="s">
        <v>95</v>
      </c>
      <c r="P187" s="27">
        <v>0</v>
      </c>
      <c r="Q187" s="27">
        <v>0</v>
      </c>
      <c r="R187" s="161" t="s">
        <v>83</v>
      </c>
      <c r="S187" s="161" t="s">
        <v>83</v>
      </c>
      <c r="T187" s="161" t="s">
        <v>83</v>
      </c>
      <c r="U187" s="161" t="s">
        <v>83</v>
      </c>
      <c r="V187" s="27"/>
      <c r="W187" s="27" t="s">
        <v>88</v>
      </c>
      <c r="X187" s="27">
        <v>10000</v>
      </c>
      <c r="Y187" s="161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1" t="s">
        <v>83</v>
      </c>
      <c r="AF187" s="161" t="s">
        <v>83</v>
      </c>
      <c r="AG187" s="161" t="s">
        <v>83</v>
      </c>
      <c r="AH187" s="161" t="s">
        <v>83</v>
      </c>
      <c r="AI187" s="27">
        <v>1</v>
      </c>
      <c r="AJ187" s="27"/>
      <c r="AK187" s="27">
        <v>1</v>
      </c>
      <c r="AL187" s="27">
        <v>1</v>
      </c>
      <c r="AM187" s="161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1" t="str">
        <f t="shared" ref="J188:J192" si="80">H188</f>
        <v>奇经八脉</v>
      </c>
      <c r="K188" s="141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2" t="str">
        <f>VLOOKUP(LEFT(RIGHT(B188,5),4),物品!B:CU,20,FALSE)</f>
        <v>ReplaceableTextures\\CommandButtons\\BTNIZ0B.blp</v>
      </c>
      <c r="N188" s="161" t="s">
        <v>83</v>
      </c>
      <c r="O188" s="142" t="s">
        <v>95</v>
      </c>
      <c r="P188" s="27">
        <v>2</v>
      </c>
      <c r="Q188" s="27">
        <v>2</v>
      </c>
      <c r="R188" s="161" t="s">
        <v>83</v>
      </c>
      <c r="S188" s="161" t="s">
        <v>83</v>
      </c>
      <c r="T188" s="161" t="s">
        <v>83</v>
      </c>
      <c r="U188" s="161" t="s">
        <v>83</v>
      </c>
      <c r="V188" s="27"/>
      <c r="W188" s="27" t="s">
        <v>88</v>
      </c>
      <c r="X188" s="27">
        <v>0</v>
      </c>
      <c r="Y188" s="161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1" t="s">
        <v>83</v>
      </c>
      <c r="AF188" s="161" t="s">
        <v>83</v>
      </c>
      <c r="AG188" s="161" t="s">
        <v>83</v>
      </c>
      <c r="AH188" s="161" t="s">
        <v>83</v>
      </c>
      <c r="AI188" s="27">
        <v>1</v>
      </c>
      <c r="AJ188" s="27"/>
      <c r="AK188" s="27">
        <v>1</v>
      </c>
      <c r="AL188" s="27">
        <v>1</v>
      </c>
      <c r="AM188" s="161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1">
        <f t="shared" si="80"/>
        <v>0</v>
      </c>
      <c r="K189" s="141">
        <f t="shared" si="81"/>
        <v>0</v>
      </c>
      <c r="L189" s="27"/>
      <c r="M189" s="142" t="str">
        <f>VLOOKUP(LEFT(RIGHT(B189,5),4),物品!B:CU,20,FALSE)</f>
        <v>ReplaceableTextures\\CommandButtons\\BTNIZ0D.blp</v>
      </c>
      <c r="N189" s="161" t="s">
        <v>83</v>
      </c>
      <c r="O189" s="142" t="s">
        <v>95</v>
      </c>
      <c r="P189" s="27">
        <v>0</v>
      </c>
      <c r="Q189" s="27">
        <v>0</v>
      </c>
      <c r="R189" s="161" t="s">
        <v>83</v>
      </c>
      <c r="S189" s="161" t="s">
        <v>83</v>
      </c>
      <c r="T189" s="161" t="s">
        <v>83</v>
      </c>
      <c r="U189" s="161" t="s">
        <v>83</v>
      </c>
      <c r="V189" s="27"/>
      <c r="W189" s="27" t="s">
        <v>88</v>
      </c>
      <c r="X189" s="27">
        <v>0</v>
      </c>
      <c r="Y189" s="16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1" t="s">
        <v>83</v>
      </c>
      <c r="AF189" s="161" t="s">
        <v>83</v>
      </c>
      <c r="AG189" s="161" t="s">
        <v>83</v>
      </c>
      <c r="AH189" s="161" t="s">
        <v>83</v>
      </c>
      <c r="AI189" s="27">
        <v>1</v>
      </c>
      <c r="AJ189" s="27"/>
      <c r="AK189" s="27">
        <v>1</v>
      </c>
      <c r="AL189" s="27">
        <v>1</v>
      </c>
      <c r="AM189" s="161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1">
        <f t="shared" si="80"/>
        <v>0</v>
      </c>
      <c r="K190" s="141">
        <f t="shared" si="81"/>
        <v>0</v>
      </c>
      <c r="L190" s="27"/>
      <c r="M190" s="142" t="str">
        <f>VLOOKUP(LEFT(RIGHT(B190,5),4),物品!B:CU,20,FALSE)</f>
        <v>ReplaceableTextures\\CommandButtons\\BTNIZ0E.blp</v>
      </c>
      <c r="N190" s="161" t="s">
        <v>83</v>
      </c>
      <c r="O190" s="142" t="s">
        <v>95</v>
      </c>
      <c r="P190" s="27">
        <v>0</v>
      </c>
      <c r="Q190" s="27">
        <v>0</v>
      </c>
      <c r="R190" s="161" t="s">
        <v>83</v>
      </c>
      <c r="S190" s="161" t="s">
        <v>83</v>
      </c>
      <c r="T190" s="161" t="s">
        <v>83</v>
      </c>
      <c r="U190" s="161" t="s">
        <v>83</v>
      </c>
      <c r="V190" s="27"/>
      <c r="W190" s="27" t="s">
        <v>88</v>
      </c>
      <c r="X190" s="27">
        <v>0</v>
      </c>
      <c r="Y190" s="16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1" t="s">
        <v>83</v>
      </c>
      <c r="AF190" s="161" t="s">
        <v>83</v>
      </c>
      <c r="AG190" s="161" t="s">
        <v>83</v>
      </c>
      <c r="AH190" s="161" t="s">
        <v>83</v>
      </c>
      <c r="AI190" s="27">
        <v>1</v>
      </c>
      <c r="AJ190" s="27"/>
      <c r="AK190" s="27">
        <v>1</v>
      </c>
      <c r="AL190" s="27">
        <v>1</v>
      </c>
      <c r="AM190" s="161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1">
        <f t="shared" si="80"/>
        <v>0</v>
      </c>
      <c r="K191" s="141">
        <f t="shared" si="81"/>
        <v>0</v>
      </c>
      <c r="L191" s="27"/>
      <c r="M191" s="142" t="str">
        <f>VLOOKUP(LEFT(RIGHT(B191,5),4),物品!B:CU,20,FALSE)</f>
        <v>ReplaceableTextures\\CommandButtons\\BTNIZ0F.blp</v>
      </c>
      <c r="N191" s="161" t="s">
        <v>83</v>
      </c>
      <c r="O191" s="142" t="s">
        <v>95</v>
      </c>
      <c r="P191" s="27">
        <v>0</v>
      </c>
      <c r="Q191" s="27">
        <v>0</v>
      </c>
      <c r="R191" s="161" t="s">
        <v>83</v>
      </c>
      <c r="S191" s="161" t="s">
        <v>83</v>
      </c>
      <c r="T191" s="161" t="s">
        <v>83</v>
      </c>
      <c r="U191" s="161" t="s">
        <v>83</v>
      </c>
      <c r="V191" s="27"/>
      <c r="W191" s="27" t="s">
        <v>88</v>
      </c>
      <c r="X191" s="27">
        <v>0</v>
      </c>
      <c r="Y191" s="16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1" t="s">
        <v>83</v>
      </c>
      <c r="AF191" s="161" t="s">
        <v>83</v>
      </c>
      <c r="AG191" s="161" t="s">
        <v>83</v>
      </c>
      <c r="AH191" s="161" t="s">
        <v>83</v>
      </c>
      <c r="AI191" s="27">
        <v>1</v>
      </c>
      <c r="AJ191" s="27"/>
      <c r="AK191" s="27">
        <v>1</v>
      </c>
      <c r="AL191" s="27">
        <v>1</v>
      </c>
      <c r="AM191" s="161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1">
        <f t="shared" si="80"/>
        <v>0</v>
      </c>
      <c r="K192" s="141">
        <f t="shared" si="81"/>
        <v>0</v>
      </c>
      <c r="L192" s="27"/>
      <c r="M192" s="142" t="str">
        <f>VLOOKUP(LEFT(RIGHT(B192,5),4),物品!B:CU,20,FALSE)</f>
        <v>ReplaceableTextures\\CommandButtons\\BTNIZ0G.blp</v>
      </c>
      <c r="N192" s="161" t="s">
        <v>83</v>
      </c>
      <c r="O192" s="142" t="s">
        <v>95</v>
      </c>
      <c r="P192" s="27">
        <v>0</v>
      </c>
      <c r="Q192" s="27">
        <v>0</v>
      </c>
      <c r="R192" s="161" t="s">
        <v>83</v>
      </c>
      <c r="S192" s="161" t="s">
        <v>83</v>
      </c>
      <c r="T192" s="161" t="s">
        <v>83</v>
      </c>
      <c r="U192" s="161" t="s">
        <v>83</v>
      </c>
      <c r="V192" s="27"/>
      <c r="W192" s="27" t="s">
        <v>88</v>
      </c>
      <c r="X192" s="27">
        <v>0</v>
      </c>
      <c r="Y192" s="16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1" t="s">
        <v>83</v>
      </c>
      <c r="AF192" s="161" t="s">
        <v>83</v>
      </c>
      <c r="AG192" s="161" t="s">
        <v>83</v>
      </c>
      <c r="AH192" s="161" t="s">
        <v>83</v>
      </c>
      <c r="AI192" s="27">
        <v>1</v>
      </c>
      <c r="AJ192" s="27"/>
      <c r="AK192" s="27">
        <v>1</v>
      </c>
      <c r="AL192" s="27">
        <v>1</v>
      </c>
      <c r="AM192" s="161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1" t="str">
        <f t="shared" ref="J193:J194" si="82">H193</f>
        <v>|CffFF0000团队副本-万仙阵|r</v>
      </c>
      <c r="K193" s="141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2" t="str">
        <f>VLOOKUP(LEFT(RIGHT(B193,5),4),物品!B:CU,20,FALSE)</f>
        <v>ReplaceableTextures\\CommandButtons\\BTNIZ01.blp</v>
      </c>
      <c r="N193" s="161" t="s">
        <v>83</v>
      </c>
      <c r="O193" s="142" t="s">
        <v>95</v>
      </c>
      <c r="P193" s="27">
        <v>0</v>
      </c>
      <c r="Q193" s="27">
        <v>0</v>
      </c>
      <c r="R193" s="161" t="s">
        <v>83</v>
      </c>
      <c r="S193" s="161" t="s">
        <v>83</v>
      </c>
      <c r="T193" s="161" t="s">
        <v>83</v>
      </c>
      <c r="U193" s="161" t="s">
        <v>83</v>
      </c>
      <c r="V193" s="27"/>
      <c r="W193" s="27" t="s">
        <v>88</v>
      </c>
      <c r="X193" s="27">
        <v>0</v>
      </c>
      <c r="Y193" s="16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1" t="s">
        <v>83</v>
      </c>
      <c r="AF193" s="161" t="s">
        <v>83</v>
      </c>
      <c r="AG193" s="161" t="s">
        <v>83</v>
      </c>
      <c r="AH193" s="161" t="s">
        <v>83</v>
      </c>
      <c r="AI193" s="27">
        <v>1</v>
      </c>
      <c r="AJ193" s="27"/>
      <c r="AK193" s="27">
        <v>1</v>
      </c>
      <c r="AL193" s="27">
        <v>1</v>
      </c>
      <c r="AM193" s="161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1" t="str">
        <f t="shared" si="82"/>
        <v>|Cff00FF7F学习Q技能|r</v>
      </c>
      <c r="K194" s="141" t="str">
        <f t="shared" si="83"/>
        <v>高概率获得D级技能，低概率获得|Cff00ff7fC级技能|r</v>
      </c>
      <c r="L194" s="27"/>
      <c r="M194" s="142" t="str">
        <f>VLOOKUP(LEFT(RIGHT(B194,5),4),物品!B:CU,20,FALSE)</f>
        <v>ReplaceableTextures\\CommandButtons\\BTN023.blp</v>
      </c>
      <c r="N194" s="161" t="s">
        <v>83</v>
      </c>
      <c r="O194" s="142" t="s">
        <v>95</v>
      </c>
      <c r="P194" s="27">
        <v>0</v>
      </c>
      <c r="Q194" s="27">
        <v>0</v>
      </c>
      <c r="R194" s="161" t="s">
        <v>83</v>
      </c>
      <c r="S194" s="161" t="s">
        <v>83</v>
      </c>
      <c r="T194" s="161" t="s">
        <v>83</v>
      </c>
      <c r="U194" s="161" t="s">
        <v>83</v>
      </c>
      <c r="V194" s="27"/>
      <c r="W194" s="27" t="s">
        <v>88</v>
      </c>
      <c r="X194" s="27">
        <v>0</v>
      </c>
      <c r="Y194" s="161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1" t="s">
        <v>83</v>
      </c>
      <c r="AF194" s="161" t="s">
        <v>83</v>
      </c>
      <c r="AG194" s="161" t="s">
        <v>83</v>
      </c>
      <c r="AH194" s="161" t="s">
        <v>83</v>
      </c>
      <c r="AI194" s="27">
        <v>1</v>
      </c>
      <c r="AJ194" s="27"/>
      <c r="AK194" s="27">
        <v>1</v>
      </c>
      <c r="AL194" s="27">
        <v>1</v>
      </c>
      <c r="AM194" s="161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1" t="str">
        <f t="shared" ref="J195:J211" si="84">H195</f>
        <v>|Cff00BFFF学习Q技能|r</v>
      </c>
      <c r="K195" s="141" t="str">
        <f t="shared" ref="K195:K211" si="85">I195</f>
        <v>较高概率获得D级技能，高概率获得|Cff00ff7fC级技能|r，极低概率获得|Cff2693ffB级技能|r。</v>
      </c>
      <c r="L195" s="27"/>
      <c r="M195" s="142" t="str">
        <f>VLOOKUP(LEFT(RIGHT(B195,5),4),物品!B:CU,20,FALSE)</f>
        <v>ReplaceableTextures\\CommandButtons\\BTN020.blp</v>
      </c>
      <c r="N195" s="161" t="s">
        <v>83</v>
      </c>
      <c r="O195" s="142" t="s">
        <v>95</v>
      </c>
      <c r="P195" s="27">
        <v>1</v>
      </c>
      <c r="Q195" s="27">
        <v>0</v>
      </c>
      <c r="R195" s="161" t="s">
        <v>83</v>
      </c>
      <c r="S195" s="161" t="s">
        <v>83</v>
      </c>
      <c r="T195" s="161" t="s">
        <v>83</v>
      </c>
      <c r="U195" s="161" t="s">
        <v>83</v>
      </c>
      <c r="V195" s="27"/>
      <c r="W195" s="27" t="s">
        <v>88</v>
      </c>
      <c r="X195" s="27">
        <v>0</v>
      </c>
      <c r="Y195" s="161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1" t="s">
        <v>83</v>
      </c>
      <c r="AF195" s="161" t="s">
        <v>83</v>
      </c>
      <c r="AG195" s="161" t="s">
        <v>83</v>
      </c>
      <c r="AH195" s="161" t="s">
        <v>83</v>
      </c>
      <c r="AI195" s="27">
        <v>1</v>
      </c>
      <c r="AJ195" s="27"/>
      <c r="AK195" s="27">
        <v>1</v>
      </c>
      <c r="AL195" s="27">
        <v>1</v>
      </c>
      <c r="AM195" s="161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1" t="str">
        <f t="shared" si="84"/>
        <v>|CffFFC926学习Q技能|r</v>
      </c>
      <c r="K196" s="141" t="str">
        <f t="shared" si="85"/>
        <v>低概率获得C级技能，高概率获得|Cff00ff7fB级技能|r，低概率获得|Cff2693ffA级技能|r。</v>
      </c>
      <c r="L196" s="27"/>
      <c r="M196" s="142" t="str">
        <f>VLOOKUP(LEFT(RIGHT(B196,5),4),物品!B:CU,20,FALSE)</f>
        <v>ReplaceableTextures\\CommandButtons\\BTN001.blp</v>
      </c>
      <c r="N196" s="161" t="s">
        <v>83</v>
      </c>
      <c r="O196" s="142" t="s">
        <v>95</v>
      </c>
      <c r="P196" s="27">
        <v>2</v>
      </c>
      <c r="Q196" s="27">
        <v>0</v>
      </c>
      <c r="R196" s="161" t="s">
        <v>83</v>
      </c>
      <c r="S196" s="161" t="s">
        <v>83</v>
      </c>
      <c r="T196" s="161" t="s">
        <v>83</v>
      </c>
      <c r="U196" s="161" t="s">
        <v>83</v>
      </c>
      <c r="V196" s="27"/>
      <c r="W196" s="27" t="s">
        <v>88</v>
      </c>
      <c r="X196" s="27">
        <v>0</v>
      </c>
      <c r="Y196" s="161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1" t="s">
        <v>83</v>
      </c>
      <c r="AF196" s="161" t="s">
        <v>83</v>
      </c>
      <c r="AG196" s="161" t="s">
        <v>83</v>
      </c>
      <c r="AH196" s="161" t="s">
        <v>83</v>
      </c>
      <c r="AI196" s="27">
        <v>1</v>
      </c>
      <c r="AJ196" s="27"/>
      <c r="AK196" s="27">
        <v>1</v>
      </c>
      <c r="AL196" s="27">
        <v>1</v>
      </c>
      <c r="AM196" s="161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1" t="str">
        <f t="shared" si="84"/>
        <v>|Cff00FF7F学习W技能|r</v>
      </c>
      <c r="K197" s="141" t="str">
        <f t="shared" si="85"/>
        <v>高概率获得D级技能，低概率获得|Cff00ff7fC级技能|r</v>
      </c>
      <c r="L197" s="27"/>
      <c r="M197" s="142" t="str">
        <f>VLOOKUP(LEFT(RIGHT(B197,5),4),物品!B:CU,20,FALSE)</f>
        <v>ReplaceableTextures\\CommandButtons\\BTN024.blp</v>
      </c>
      <c r="N197" s="161" t="s">
        <v>83</v>
      </c>
      <c r="O197" s="142" t="s">
        <v>95</v>
      </c>
      <c r="P197" s="27">
        <v>0</v>
      </c>
      <c r="Q197" s="27">
        <v>1</v>
      </c>
      <c r="R197" s="161" t="s">
        <v>83</v>
      </c>
      <c r="S197" s="161" t="s">
        <v>83</v>
      </c>
      <c r="T197" s="161" t="s">
        <v>83</v>
      </c>
      <c r="U197" s="161" t="s">
        <v>83</v>
      </c>
      <c r="V197" s="27"/>
      <c r="W197" s="27" t="s">
        <v>88</v>
      </c>
      <c r="X197" s="27">
        <v>0</v>
      </c>
      <c r="Y197" s="161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1" t="s">
        <v>83</v>
      </c>
      <c r="AF197" s="161" t="s">
        <v>83</v>
      </c>
      <c r="AG197" s="161" t="s">
        <v>83</v>
      </c>
      <c r="AH197" s="161" t="s">
        <v>83</v>
      </c>
      <c r="AI197" s="27">
        <v>1</v>
      </c>
      <c r="AJ197" s="27"/>
      <c r="AK197" s="27">
        <v>1</v>
      </c>
      <c r="AL197" s="27">
        <v>1</v>
      </c>
      <c r="AM197" s="161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1" t="str">
        <f t="shared" ref="J198:J199" si="86">H198</f>
        <v>|Cff00BFFF学习W技能|r</v>
      </c>
      <c r="K198" s="141" t="str">
        <f t="shared" ref="K198:K199" si="87">I198</f>
        <v>较高概率获得D级技能，高概率获得|Cff00ff7fC级技能|r，极低概率获得|Cff2693ffB级技能|r。</v>
      </c>
      <c r="L198" s="27"/>
      <c r="M198" s="142" t="str">
        <f>VLOOKUP(LEFT(RIGHT(B198,5),4),物品!B:CU,20,FALSE)</f>
        <v>ReplaceableTextures\\CommandButtons\\BTN021.blp</v>
      </c>
      <c r="N198" s="161" t="s">
        <v>83</v>
      </c>
      <c r="O198" s="142" t="s">
        <v>95</v>
      </c>
      <c r="P198" s="27">
        <v>1</v>
      </c>
      <c r="Q198" s="27">
        <v>1</v>
      </c>
      <c r="R198" s="161" t="s">
        <v>83</v>
      </c>
      <c r="S198" s="161" t="s">
        <v>83</v>
      </c>
      <c r="T198" s="161" t="s">
        <v>83</v>
      </c>
      <c r="U198" s="161" t="s">
        <v>83</v>
      </c>
      <c r="V198" s="27"/>
      <c r="W198" s="27" t="s">
        <v>88</v>
      </c>
      <c r="X198" s="27">
        <v>0</v>
      </c>
      <c r="Y198" s="161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1" t="s">
        <v>83</v>
      </c>
      <c r="AF198" s="161" t="s">
        <v>83</v>
      </c>
      <c r="AG198" s="161" t="s">
        <v>83</v>
      </c>
      <c r="AH198" s="161" t="s">
        <v>83</v>
      </c>
      <c r="AI198" s="27">
        <v>1</v>
      </c>
      <c r="AJ198" s="27"/>
      <c r="AK198" s="27">
        <v>1</v>
      </c>
      <c r="AL198" s="27">
        <v>1</v>
      </c>
      <c r="AM198" s="161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1" t="str">
        <f t="shared" si="86"/>
        <v>|CffFFC926学习W技能|r</v>
      </c>
      <c r="K199" s="141" t="str">
        <f t="shared" si="87"/>
        <v>低概率获得C级技能，高概率获得|Cff00ff7fB级技能|r，低概率获得|Cff2693ffA级技能|r。</v>
      </c>
      <c r="L199" s="27"/>
      <c r="M199" s="142" t="str">
        <f>VLOOKUP(LEFT(RIGHT(B199,5),4),物品!B:CU,20,FALSE)</f>
        <v>ReplaceableTextures\\CommandButtons\\BTN002.blp</v>
      </c>
      <c r="N199" s="161" t="s">
        <v>83</v>
      </c>
      <c r="O199" s="142" t="s">
        <v>95</v>
      </c>
      <c r="P199" s="27">
        <v>2</v>
      </c>
      <c r="Q199" s="27">
        <v>1</v>
      </c>
      <c r="R199" s="161" t="s">
        <v>83</v>
      </c>
      <c r="S199" s="161" t="s">
        <v>83</v>
      </c>
      <c r="T199" s="161" t="s">
        <v>83</v>
      </c>
      <c r="U199" s="161" t="s">
        <v>83</v>
      </c>
      <c r="V199" s="27"/>
      <c r="W199" s="27" t="s">
        <v>88</v>
      </c>
      <c r="X199" s="27">
        <v>0</v>
      </c>
      <c r="Y199" s="161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1" t="s">
        <v>83</v>
      </c>
      <c r="AF199" s="161" t="s">
        <v>83</v>
      </c>
      <c r="AG199" s="161" t="s">
        <v>83</v>
      </c>
      <c r="AH199" s="161" t="s">
        <v>83</v>
      </c>
      <c r="AI199" s="27">
        <v>1</v>
      </c>
      <c r="AJ199" s="27"/>
      <c r="AK199" s="27">
        <v>1</v>
      </c>
      <c r="AL199" s="27">
        <v>1</v>
      </c>
      <c r="AM199" s="161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1" t="str">
        <f t="shared" si="84"/>
        <v>Q技能附魔石</v>
      </c>
      <c r="K200" s="141" t="str">
        <f t="shared" si="85"/>
        <v>为|Cffffd24dQ技能|r附魔一条|Cffffd24d随机属性|r。</v>
      </c>
      <c r="L200" s="27"/>
      <c r="M200" s="142" t="str">
        <f>VLOOKUP(LEFT(RIGHT(B200,5),4),物品!B:CU,20,FALSE)</f>
        <v>ReplaceableTextures\\CommandButtons\\BTNIN01.blp</v>
      </c>
      <c r="N200" s="161" t="s">
        <v>83</v>
      </c>
      <c r="O200" s="142" t="s">
        <v>95</v>
      </c>
      <c r="P200" s="27">
        <v>0</v>
      </c>
      <c r="Q200" s="27">
        <v>2</v>
      </c>
      <c r="R200" s="161" t="s">
        <v>83</v>
      </c>
      <c r="S200" s="161" t="s">
        <v>83</v>
      </c>
      <c r="T200" s="161" t="s">
        <v>83</v>
      </c>
      <c r="U200" s="161" t="s">
        <v>83</v>
      </c>
      <c r="V200" s="27"/>
      <c r="W200" s="27" t="s">
        <v>93</v>
      </c>
      <c r="X200" s="27">
        <v>0</v>
      </c>
      <c r="Y200" s="16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1" t="s">
        <v>83</v>
      </c>
      <c r="AF200" s="161" t="s">
        <v>83</v>
      </c>
      <c r="AG200" s="161" t="s">
        <v>83</v>
      </c>
      <c r="AH200" s="161" t="s">
        <v>83</v>
      </c>
      <c r="AI200" s="27">
        <v>0</v>
      </c>
      <c r="AJ200" s="27"/>
      <c r="AK200" s="27">
        <v>1</v>
      </c>
      <c r="AL200" s="27">
        <v>1</v>
      </c>
      <c r="AM200" s="161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1" t="str">
        <f t="shared" ref="J201:J203" si="88">H201</f>
        <v>W技能附魔石</v>
      </c>
      <c r="K201" s="141" t="str">
        <f t="shared" ref="K201:K203" si="89">I201</f>
        <v>为|Cffffd24dW技能|r附魔一条|Cffffd24d随机属性|r。</v>
      </c>
      <c r="L201" s="27"/>
      <c r="M201" s="142" t="str">
        <f>VLOOKUP(LEFT(RIGHT(B201,5),4),物品!B:CU,20,FALSE)</f>
        <v>ReplaceableTextures\\CommandButtons\\BTNIN02.blp</v>
      </c>
      <c r="N201" s="161" t="s">
        <v>83</v>
      </c>
      <c r="O201" s="142" t="s">
        <v>95</v>
      </c>
      <c r="P201" s="27">
        <v>1</v>
      </c>
      <c r="Q201" s="27">
        <v>2</v>
      </c>
      <c r="R201" s="161" t="s">
        <v>83</v>
      </c>
      <c r="S201" s="161" t="s">
        <v>83</v>
      </c>
      <c r="T201" s="161" t="s">
        <v>83</v>
      </c>
      <c r="U201" s="161" t="s">
        <v>83</v>
      </c>
      <c r="V201" s="27"/>
      <c r="W201" s="27" t="s">
        <v>93</v>
      </c>
      <c r="X201" s="27">
        <v>0</v>
      </c>
      <c r="Y201" s="16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1" t="s">
        <v>83</v>
      </c>
      <c r="AF201" s="161" t="s">
        <v>83</v>
      </c>
      <c r="AG201" s="161" t="s">
        <v>83</v>
      </c>
      <c r="AH201" s="161" t="s">
        <v>83</v>
      </c>
      <c r="AI201" s="27">
        <v>0</v>
      </c>
      <c r="AJ201" s="27"/>
      <c r="AK201" s="27">
        <v>1</v>
      </c>
      <c r="AL201" s="27">
        <v>1</v>
      </c>
      <c r="AM201" s="161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1" t="str">
        <f t="shared" si="88"/>
        <v>E技能附魔石</v>
      </c>
      <c r="K202" s="141" t="str">
        <f t="shared" si="89"/>
        <v>为|Cffffd24dE技能|r附魔一条|Cffffd24d随机属性|r。</v>
      </c>
      <c r="L202" s="27"/>
      <c r="M202" s="142" t="str">
        <f>VLOOKUP(LEFT(RIGHT(B202,5),4),物品!B:CU,20,FALSE)</f>
        <v>ReplaceableTextures\\CommandButtons\\BTNIN03.blp</v>
      </c>
      <c r="N202" s="161" t="s">
        <v>83</v>
      </c>
      <c r="O202" s="142" t="s">
        <v>95</v>
      </c>
      <c r="P202" s="27">
        <v>2</v>
      </c>
      <c r="Q202" s="27">
        <v>2</v>
      </c>
      <c r="R202" s="161" t="s">
        <v>83</v>
      </c>
      <c r="S202" s="161" t="s">
        <v>83</v>
      </c>
      <c r="T202" s="161" t="s">
        <v>83</v>
      </c>
      <c r="U202" s="161" t="s">
        <v>83</v>
      </c>
      <c r="V202" s="27"/>
      <c r="W202" s="27" t="s">
        <v>93</v>
      </c>
      <c r="X202" s="27">
        <v>0</v>
      </c>
      <c r="Y202" s="16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1" t="s">
        <v>83</v>
      </c>
      <c r="AF202" s="161" t="s">
        <v>83</v>
      </c>
      <c r="AG202" s="161" t="s">
        <v>83</v>
      </c>
      <c r="AH202" s="161" t="s">
        <v>83</v>
      </c>
      <c r="AI202" s="27">
        <v>0</v>
      </c>
      <c r="AJ202" s="27"/>
      <c r="AK202" s="27">
        <v>1</v>
      </c>
      <c r="AL202" s="27">
        <v>1</v>
      </c>
      <c r="AM202" s="161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1" t="str">
        <f t="shared" si="88"/>
        <v>|CffFFD24DQ强力附魔石|r</v>
      </c>
      <c r="K203" s="141" t="str">
        <f t="shared" si="89"/>
        <v>为|Cffffd24dQ技能|r附魔一条|Cffffd24d随机属性|r。</v>
      </c>
      <c r="L203" s="27"/>
      <c r="M203" s="142" t="str">
        <f>VLOOKUP(LEFT(RIGHT(B203,5),4),物品!B:CU,20,FALSE)</f>
        <v>ReplaceableTextures\\CommandButtons\\BTN009.blp</v>
      </c>
      <c r="N203" s="161" t="s">
        <v>83</v>
      </c>
      <c r="O203" s="142" t="s">
        <v>95</v>
      </c>
      <c r="P203" s="27">
        <v>0</v>
      </c>
      <c r="Q203" s="27">
        <v>2</v>
      </c>
      <c r="R203" s="161" t="s">
        <v>83</v>
      </c>
      <c r="S203" s="161" t="s">
        <v>83</v>
      </c>
      <c r="T203" s="161" t="s">
        <v>83</v>
      </c>
      <c r="U203" s="161" t="s">
        <v>83</v>
      </c>
      <c r="V203" s="27"/>
      <c r="W203" s="27" t="s">
        <v>93</v>
      </c>
      <c r="X203" s="27">
        <v>0</v>
      </c>
      <c r="Y203" s="161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1" t="s">
        <v>83</v>
      </c>
      <c r="AF203" s="161" t="s">
        <v>83</v>
      </c>
      <c r="AG203" s="161" t="s">
        <v>83</v>
      </c>
      <c r="AH203" s="161" t="s">
        <v>83</v>
      </c>
      <c r="AI203" s="27">
        <v>0</v>
      </c>
      <c r="AJ203" s="27"/>
      <c r="AK203" s="27">
        <v>1</v>
      </c>
      <c r="AL203" s="27">
        <v>1</v>
      </c>
      <c r="AM203" s="161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1" t="str">
        <f t="shared" ref="J204:J205" si="90">H204</f>
        <v>|CffFFD24DW强力附魔石|r</v>
      </c>
      <c r="K204" s="141" t="str">
        <f t="shared" ref="K204:K205" si="91">I204</f>
        <v>为|Cffffd24dW技能|r附魔一条|Cffffd24d随机属性|r。</v>
      </c>
      <c r="L204" s="27"/>
      <c r="M204" s="142" t="str">
        <f>VLOOKUP(LEFT(RIGHT(B204,5),4),物品!B:CU,20,FALSE)</f>
        <v>ReplaceableTextures\\CommandButtons\\BTN010.blp</v>
      </c>
      <c r="N204" s="161" t="s">
        <v>83</v>
      </c>
      <c r="O204" s="142" t="s">
        <v>95</v>
      </c>
      <c r="P204" s="27">
        <v>1</v>
      </c>
      <c r="Q204" s="27">
        <v>2</v>
      </c>
      <c r="R204" s="161" t="s">
        <v>83</v>
      </c>
      <c r="S204" s="161" t="s">
        <v>83</v>
      </c>
      <c r="T204" s="161" t="s">
        <v>83</v>
      </c>
      <c r="U204" s="161" t="s">
        <v>83</v>
      </c>
      <c r="V204" s="27"/>
      <c r="W204" s="27" t="s">
        <v>93</v>
      </c>
      <c r="X204" s="27">
        <v>0</v>
      </c>
      <c r="Y204" s="161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1" t="s">
        <v>83</v>
      </c>
      <c r="AF204" s="161" t="s">
        <v>83</v>
      </c>
      <c r="AG204" s="161" t="s">
        <v>83</v>
      </c>
      <c r="AH204" s="161" t="s">
        <v>83</v>
      </c>
      <c r="AI204" s="27">
        <v>0</v>
      </c>
      <c r="AJ204" s="27"/>
      <c r="AK204" s="27">
        <v>1</v>
      </c>
      <c r="AL204" s="27">
        <v>1</v>
      </c>
      <c r="AM204" s="161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1" t="str">
        <f t="shared" si="90"/>
        <v>|CffFFD24DE强力附魔石|r</v>
      </c>
      <c r="K205" s="141" t="str">
        <f t="shared" si="91"/>
        <v>为|Cffffd24dE技能|r附魔一条|Cffffd24d随机属性|r。</v>
      </c>
      <c r="L205" s="27"/>
      <c r="M205" s="142" t="str">
        <f>VLOOKUP(LEFT(RIGHT(B205,5),4),物品!B:CU,20,FALSE)</f>
        <v>ReplaceableTextures\\CommandButtons\\BTN011.blp</v>
      </c>
      <c r="N205" s="161" t="s">
        <v>83</v>
      </c>
      <c r="O205" s="142" t="s">
        <v>95</v>
      </c>
      <c r="P205" s="27">
        <v>2</v>
      </c>
      <c r="Q205" s="27">
        <v>2</v>
      </c>
      <c r="R205" s="161" t="s">
        <v>83</v>
      </c>
      <c r="S205" s="161" t="s">
        <v>83</v>
      </c>
      <c r="T205" s="161" t="s">
        <v>83</v>
      </c>
      <c r="U205" s="161" t="s">
        <v>83</v>
      </c>
      <c r="V205" s="27"/>
      <c r="W205" s="27" t="s">
        <v>93</v>
      </c>
      <c r="X205" s="27">
        <v>0</v>
      </c>
      <c r="Y205" s="161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1" t="s">
        <v>83</v>
      </c>
      <c r="AF205" s="161" t="s">
        <v>83</v>
      </c>
      <c r="AG205" s="161" t="s">
        <v>83</v>
      </c>
      <c r="AH205" s="161" t="s">
        <v>83</v>
      </c>
      <c r="AI205" s="27">
        <v>0</v>
      </c>
      <c r="AJ205" s="27"/>
      <c r="AK205" s="27">
        <v>1</v>
      </c>
      <c r="AL205" s="27">
        <v>1</v>
      </c>
      <c r="AM205" s="161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1" t="str">
        <f t="shared" ref="J206" si="92">H206</f>
        <v>|CffFF0000占星|r</v>
      </c>
      <c r="K206" s="141" t="str">
        <f t="shared" ref="K206" si="93">I206</f>
        <v>|CffFF0000占星|r</v>
      </c>
      <c r="L206" s="27"/>
      <c r="M206" s="142" t="str">
        <f>VLOOKUP(LEFT(RIGHT(B206,5),4),物品!B:CU,20,FALSE)</f>
        <v>ReplaceableTextures\\CommandButtons\\BTNIS11.blp</v>
      </c>
      <c r="N206" s="161" t="s">
        <v>83</v>
      </c>
      <c r="O206" s="142" t="s">
        <v>95</v>
      </c>
      <c r="P206" s="27">
        <v>0</v>
      </c>
      <c r="Q206" s="27">
        <v>0</v>
      </c>
      <c r="R206" s="161" t="s">
        <v>83</v>
      </c>
      <c r="S206" s="161" t="s">
        <v>83</v>
      </c>
      <c r="T206" s="161" t="s">
        <v>83</v>
      </c>
      <c r="U206" s="161" t="s">
        <v>83</v>
      </c>
      <c r="V206" s="27"/>
      <c r="W206" s="27" t="s">
        <v>88</v>
      </c>
      <c r="X206" s="27">
        <v>0</v>
      </c>
      <c r="Y206" s="161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1" t="s">
        <v>83</v>
      </c>
      <c r="AF206" s="161" t="s">
        <v>83</v>
      </c>
      <c r="AG206" s="161" t="s">
        <v>83</v>
      </c>
      <c r="AH206" s="161" t="s">
        <v>83</v>
      </c>
      <c r="AI206" s="27">
        <v>1</v>
      </c>
      <c r="AJ206" s="27"/>
      <c r="AK206" s="27">
        <v>1</v>
      </c>
      <c r="AL206" s="27">
        <v>1</v>
      </c>
      <c r="AM206" s="161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1" t="str">
        <f t="shared" si="84"/>
        <v>|CffFFD24D兽魂抽奖|r</v>
      </c>
      <c r="K207" s="141" t="str">
        <f t="shared" si="85"/>
        <v>|CffFFD24D兽魂抽奖|r</v>
      </c>
      <c r="L207" s="27"/>
      <c r="M207" s="142" t="str">
        <f>VLOOKUP(LEFT(RIGHT(B207,5),4),物品!B:CU,20,FALSE)</f>
        <v>ReplaceableTextures\\CommandButtons\\BTNIH00.blp</v>
      </c>
      <c r="N207" s="161" t="s">
        <v>83</v>
      </c>
      <c r="O207" s="142" t="s">
        <v>95</v>
      </c>
      <c r="P207" s="27">
        <v>0</v>
      </c>
      <c r="Q207" s="27">
        <v>0</v>
      </c>
      <c r="R207" s="161" t="s">
        <v>83</v>
      </c>
      <c r="S207" s="161" t="s">
        <v>83</v>
      </c>
      <c r="T207" s="161" t="s">
        <v>83</v>
      </c>
      <c r="U207" s="161" t="s">
        <v>83</v>
      </c>
      <c r="V207" s="27"/>
      <c r="W207" s="27" t="s">
        <v>88</v>
      </c>
      <c r="X207" s="27">
        <v>0</v>
      </c>
      <c r="Y207" s="161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1" t="s">
        <v>83</v>
      </c>
      <c r="AF207" s="161" t="s">
        <v>83</v>
      </c>
      <c r="AG207" s="161" t="s">
        <v>83</v>
      </c>
      <c r="AH207" s="161" t="s">
        <v>83</v>
      </c>
      <c r="AI207" s="27">
        <v>1</v>
      </c>
      <c r="AJ207" s="27"/>
      <c r="AK207" s="27">
        <v>1</v>
      </c>
      <c r="AL207" s="27">
        <v>1</v>
      </c>
      <c r="AM207" s="161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1" t="str">
        <f t="shared" si="84"/>
        <v>|CffFFD24D兽魂抽奖|r</v>
      </c>
      <c r="K208" s="141" t="str">
        <f t="shared" si="85"/>
        <v>|CffFFD24D兽魂抽奖|r</v>
      </c>
      <c r="L208" s="27"/>
      <c r="M208" s="142" t="str">
        <f>VLOOKUP(LEFT(RIGHT(B208,5),4),物品!B:CU,20,FALSE)</f>
        <v>ReplaceableTextures\\CommandButtons\\BTNIH00.blp</v>
      </c>
      <c r="N208" s="161" t="s">
        <v>83</v>
      </c>
      <c r="O208" s="142" t="s">
        <v>95</v>
      </c>
      <c r="P208" s="27">
        <v>0</v>
      </c>
      <c r="Q208" s="27">
        <v>0</v>
      </c>
      <c r="R208" s="161" t="s">
        <v>83</v>
      </c>
      <c r="S208" s="161" t="s">
        <v>83</v>
      </c>
      <c r="T208" s="161" t="s">
        <v>83</v>
      </c>
      <c r="U208" s="161" t="s">
        <v>83</v>
      </c>
      <c r="V208" s="27"/>
      <c r="W208" s="27" t="s">
        <v>88</v>
      </c>
      <c r="X208" s="27">
        <v>0</v>
      </c>
      <c r="Y208" s="161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1" t="s">
        <v>83</v>
      </c>
      <c r="AF208" s="161" t="s">
        <v>83</v>
      </c>
      <c r="AG208" s="161" t="s">
        <v>83</v>
      </c>
      <c r="AH208" s="161" t="s">
        <v>83</v>
      </c>
      <c r="AI208" s="27">
        <v>1</v>
      </c>
      <c r="AJ208" s="27"/>
      <c r="AK208" s="27">
        <v>1</v>
      </c>
      <c r="AL208" s="27">
        <v>1</v>
      </c>
      <c r="AM208" s="161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1" t="str">
        <f t="shared" si="84"/>
        <v>|CffFFD24D占星卜卦|r</v>
      </c>
      <c r="K209" s="141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2" t="str">
        <f>VLOOKUP(LEFT(RIGHT(B209,5),4),物品!B:CU,20,FALSE)</f>
        <v>ReplaceableTextures\\CommandButtons\\BTNIH00.blp</v>
      </c>
      <c r="N209" s="161" t="s">
        <v>83</v>
      </c>
      <c r="O209" s="142" t="s">
        <v>95</v>
      </c>
      <c r="P209" s="27">
        <v>0</v>
      </c>
      <c r="Q209" s="27">
        <v>0</v>
      </c>
      <c r="R209" s="161" t="s">
        <v>83</v>
      </c>
      <c r="S209" s="161" t="s">
        <v>83</v>
      </c>
      <c r="T209" s="161" t="s">
        <v>83</v>
      </c>
      <c r="U209" s="161" t="s">
        <v>83</v>
      </c>
      <c r="V209" s="27"/>
      <c r="W209" s="27" t="s">
        <v>88</v>
      </c>
      <c r="X209" s="27">
        <v>3888</v>
      </c>
      <c r="Y209" s="161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1" t="s">
        <v>83</v>
      </c>
      <c r="AF209" s="161" t="s">
        <v>83</v>
      </c>
      <c r="AG209" s="161" t="s">
        <v>83</v>
      </c>
      <c r="AH209" s="161" t="s">
        <v>83</v>
      </c>
      <c r="AI209" s="27">
        <v>1</v>
      </c>
      <c r="AJ209" s="27"/>
      <c r="AK209" s="27">
        <v>1</v>
      </c>
      <c r="AL209" s="27">
        <v>1</v>
      </c>
      <c r="AM209" s="161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1" t="str">
        <f t="shared" si="84"/>
        <v>|CffFFD24D占星卜卦|r - [|cffffcc0010连|r]</v>
      </c>
      <c r="K210" s="141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2" t="str">
        <f>VLOOKUP(LEFT(RIGHT(B210,5),4),物品!B:CU,20,FALSE)</f>
        <v>ReplaceableTextures\\CommandButtons\\BTNIH00.blp</v>
      </c>
      <c r="N210" s="161" t="s">
        <v>83</v>
      </c>
      <c r="O210" s="142" t="s">
        <v>95</v>
      </c>
      <c r="P210" s="27">
        <v>0</v>
      </c>
      <c r="Q210" s="27">
        <v>0</v>
      </c>
      <c r="R210" s="161" t="s">
        <v>83</v>
      </c>
      <c r="S210" s="161" t="s">
        <v>83</v>
      </c>
      <c r="T210" s="161" t="s">
        <v>83</v>
      </c>
      <c r="U210" s="161" t="s">
        <v>83</v>
      </c>
      <c r="V210" s="27"/>
      <c r="W210" s="27" t="s">
        <v>88</v>
      </c>
      <c r="X210" s="27">
        <v>39999</v>
      </c>
      <c r="Y210" s="16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1" t="s">
        <v>83</v>
      </c>
      <c r="AF210" s="161" t="s">
        <v>83</v>
      </c>
      <c r="AG210" s="161" t="s">
        <v>83</v>
      </c>
      <c r="AH210" s="161" t="s">
        <v>83</v>
      </c>
      <c r="AI210" s="27">
        <v>1</v>
      </c>
      <c r="AJ210" s="27"/>
      <c r="AK210" s="27">
        <v>1</v>
      </c>
      <c r="AL210" s="27">
        <v>1</v>
      </c>
      <c r="AM210" s="161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1" t="str">
        <f t="shared" si="84"/>
        <v>|cffffd24d强化饰品等级|n|r</v>
      </c>
      <c r="K211" s="141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2" t="str">
        <f>VLOOKUP(LEFT(RIGHT(B211,5),4),物品!B:CU,20,FALSE)</f>
        <v>ReplaceableTextures\\CommandButtons\\BTNZ10.blp</v>
      </c>
      <c r="N211" s="161" t="s">
        <v>83</v>
      </c>
      <c r="O211" s="142" t="s">
        <v>95</v>
      </c>
      <c r="P211" s="27">
        <v>0</v>
      </c>
      <c r="Q211" s="27">
        <v>1</v>
      </c>
      <c r="R211" s="161" t="s">
        <v>83</v>
      </c>
      <c r="S211" s="161" t="s">
        <v>83</v>
      </c>
      <c r="T211" s="161" t="s">
        <v>83</v>
      </c>
      <c r="U211" s="161" t="s">
        <v>83</v>
      </c>
      <c r="V211" s="27"/>
      <c r="W211" s="27" t="s">
        <v>88</v>
      </c>
      <c r="X211" s="27">
        <v>0</v>
      </c>
      <c r="Y211" s="16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1" t="s">
        <v>83</v>
      </c>
      <c r="AF211" s="161" t="s">
        <v>83</v>
      </c>
      <c r="AG211" s="161" t="s">
        <v>83</v>
      </c>
      <c r="AH211" s="161" t="s">
        <v>83</v>
      </c>
      <c r="AI211" s="27">
        <v>1</v>
      </c>
      <c r="AJ211" s="27"/>
      <c r="AK211" s="27">
        <v>1</v>
      </c>
      <c r="AL211" s="27">
        <v>1</v>
      </c>
      <c r="AM211" s="161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1" t="str">
        <f t="shared" ref="J212" si="94">H212</f>
        <v>|CffFFD24D强化药品等级|r</v>
      </c>
      <c r="K212" s="141" t="str">
        <f t="shared" ref="K212" si="95">I212</f>
        <v>|cffffcc00升级消耗：|r150+等级*150杀敌数|n|n|cff00ff7f最高升至10级|r</v>
      </c>
      <c r="L212" s="27"/>
      <c r="M212" s="142" t="str">
        <f>VLOOKUP(LEFT(RIGHT(B212,5),4),物品!B:CU,20,FALSE)</f>
        <v>ReplaceableTextures\\CommandButtons\\BTNAG06.blp</v>
      </c>
      <c r="N212" s="161" t="s">
        <v>83</v>
      </c>
      <c r="O212" s="142" t="s">
        <v>95</v>
      </c>
      <c r="P212" s="27">
        <v>0</v>
      </c>
      <c r="Q212" s="27">
        <v>1</v>
      </c>
      <c r="R212" s="161" t="s">
        <v>83</v>
      </c>
      <c r="S212" s="161" t="s">
        <v>83</v>
      </c>
      <c r="T212" s="161" t="s">
        <v>83</v>
      </c>
      <c r="U212" s="161" t="s">
        <v>83</v>
      </c>
      <c r="V212" s="27"/>
      <c r="W212" s="27" t="s">
        <v>88</v>
      </c>
      <c r="X212" s="27">
        <v>0</v>
      </c>
      <c r="Y212" s="16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1" t="s">
        <v>83</v>
      </c>
      <c r="AF212" s="161" t="s">
        <v>83</v>
      </c>
      <c r="AG212" s="161" t="s">
        <v>83</v>
      </c>
      <c r="AH212" s="161" t="s">
        <v>83</v>
      </c>
      <c r="AI212" s="27">
        <v>1</v>
      </c>
      <c r="AJ212" s="27"/>
      <c r="AK212" s="27">
        <v>1</v>
      </c>
      <c r="AL212" s="27">
        <v>1</v>
      </c>
      <c r="AM212" s="161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物品!B214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13" s="141" t="str">
        <f t="shared" ref="J213:K217" si="96">H213</f>
        <v>公众号礼包</v>
      </c>
      <c r="K213" s="141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13" s="27"/>
      <c r="M213" s="142" t="str">
        <f>VLOOKUP(LEFT(RIGHT(B213,5),4),物品!B:CU,20,FALSE)</f>
        <v>ReplaceableTextures\\CommandButtons\\BTNIB01.blp</v>
      </c>
      <c r="N213" s="161" t="s">
        <v>83</v>
      </c>
      <c r="O213" s="142" t="s">
        <v>95</v>
      </c>
      <c r="P213" s="27">
        <v>0</v>
      </c>
      <c r="Q213" s="27">
        <v>0</v>
      </c>
      <c r="R213" s="161" t="s">
        <v>83</v>
      </c>
      <c r="S213" s="161" t="s">
        <v>83</v>
      </c>
      <c r="T213" s="161" t="s">
        <v>83</v>
      </c>
      <c r="U213" s="161" t="s">
        <v>83</v>
      </c>
      <c r="V213" s="27"/>
      <c r="W213" s="27" t="s">
        <v>88</v>
      </c>
      <c r="X213" s="27">
        <v>0</v>
      </c>
      <c r="Y213" s="161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1" t="s">
        <v>83</v>
      </c>
      <c r="AF213" s="161" t="s">
        <v>83</v>
      </c>
      <c r="AG213" s="161" t="s">
        <v>83</v>
      </c>
      <c r="AH213" s="161" t="s">
        <v>83</v>
      </c>
      <c r="AI213" s="27">
        <v>1</v>
      </c>
      <c r="AJ213" s="27"/>
      <c r="AK213" s="27">
        <v>1</v>
      </c>
      <c r="AL213" s="27">
        <v>1</v>
      </c>
      <c r="AM213" s="161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物品!B215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1" t="str">
        <f t="shared" si="96"/>
        <v>入群礼包</v>
      </c>
      <c r="K214" s="141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2" t="str">
        <f>VLOOKUP(LEFT(RIGHT(B214,5),4),物品!B:CU,20,FALSE)</f>
        <v>ReplaceableTextures\\CommandButtons\\BTNIB02.blp</v>
      </c>
      <c r="N214" s="161" t="s">
        <v>83</v>
      </c>
      <c r="O214" s="142" t="s">
        <v>95</v>
      </c>
      <c r="P214" s="27">
        <v>1</v>
      </c>
      <c r="Q214" s="27">
        <v>0</v>
      </c>
      <c r="R214" s="161" t="s">
        <v>83</v>
      </c>
      <c r="S214" s="161" t="s">
        <v>83</v>
      </c>
      <c r="T214" s="161" t="s">
        <v>83</v>
      </c>
      <c r="U214" s="161" t="s">
        <v>83</v>
      </c>
      <c r="V214" s="27"/>
      <c r="W214" s="27" t="s">
        <v>88</v>
      </c>
      <c r="X214" s="27">
        <v>0</v>
      </c>
      <c r="Y214" s="161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1" t="s">
        <v>83</v>
      </c>
      <c r="AF214" s="161" t="s">
        <v>83</v>
      </c>
      <c r="AG214" s="161" t="s">
        <v>83</v>
      </c>
      <c r="AH214" s="161" t="s">
        <v>83</v>
      </c>
      <c r="AI214" s="27">
        <v>1</v>
      </c>
      <c r="AJ214" s="27"/>
      <c r="AK214" s="27">
        <v>1</v>
      </c>
      <c r="AL214" s="27">
        <v>1</v>
      </c>
      <c r="AM214" s="161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物品!B216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1" t="str">
        <f t="shared" si="96"/>
        <v>拜年礼包</v>
      </c>
      <c r="K215" s="141" t="str">
        <f t="shared" si="96"/>
        <v>|cff99ccff给与地图有效评论建议|r即可领取：|n每秒生命+100，每秒业力+2|n|n|r|cff808080地图等级达到3级可领取|r</v>
      </c>
      <c r="L215" s="27"/>
      <c r="M215" s="142" t="str">
        <f>VLOOKUP(LEFT(RIGHT(B215,5),4),物品!B:CU,20,FALSE)</f>
        <v>ReplaceableTextures\\CommandButtons\\BTNIB03.blp</v>
      </c>
      <c r="N215" s="161" t="s">
        <v>83</v>
      </c>
      <c r="O215" s="142" t="s">
        <v>95</v>
      </c>
      <c r="P215" s="27">
        <v>2</v>
      </c>
      <c r="Q215" s="27">
        <v>0</v>
      </c>
      <c r="R215" s="161" t="s">
        <v>83</v>
      </c>
      <c r="S215" s="161" t="s">
        <v>83</v>
      </c>
      <c r="T215" s="161" t="s">
        <v>83</v>
      </c>
      <c r="U215" s="161" t="s">
        <v>83</v>
      </c>
      <c r="V215" s="27"/>
      <c r="W215" s="27" t="s">
        <v>88</v>
      </c>
      <c r="X215" s="27">
        <v>0</v>
      </c>
      <c r="Y215" s="16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1" t="s">
        <v>83</v>
      </c>
      <c r="AF215" s="161" t="s">
        <v>83</v>
      </c>
      <c r="AG215" s="161" t="s">
        <v>83</v>
      </c>
      <c r="AH215" s="161" t="s">
        <v>83</v>
      </c>
      <c r="AI215" s="27">
        <v>1</v>
      </c>
      <c r="AJ215" s="27"/>
      <c r="AK215" s="27">
        <v>1</v>
      </c>
      <c r="AL215" s="27">
        <v>1</v>
      </c>
      <c r="AM215" s="161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物品!B217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1" t="str">
        <f t="shared" si="96"/>
        <v>收藏礼包</v>
      </c>
      <c r="K216" s="141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2" t="str">
        <f>VLOOKUP(LEFT(RIGHT(B216,5),4),物品!B:CU,20,FALSE)</f>
        <v>ReplaceableTextures\\CommandButtons\\BTNIB04.blp</v>
      </c>
      <c r="N216" s="161" t="s">
        <v>83</v>
      </c>
      <c r="O216" s="142" t="s">
        <v>95</v>
      </c>
      <c r="P216" s="27">
        <v>3</v>
      </c>
      <c r="Q216" s="27">
        <v>0</v>
      </c>
      <c r="R216" s="161" t="s">
        <v>83</v>
      </c>
      <c r="S216" s="161" t="s">
        <v>83</v>
      </c>
      <c r="T216" s="161" t="s">
        <v>83</v>
      </c>
      <c r="U216" s="161" t="s">
        <v>83</v>
      </c>
      <c r="V216" s="27"/>
      <c r="W216" s="27" t="s">
        <v>88</v>
      </c>
      <c r="X216" s="27">
        <v>0</v>
      </c>
      <c r="Y216" s="16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1" t="s">
        <v>83</v>
      </c>
      <c r="AF216" s="161" t="s">
        <v>83</v>
      </c>
      <c r="AG216" s="161" t="s">
        <v>83</v>
      </c>
      <c r="AH216" s="161" t="s">
        <v>83</v>
      </c>
      <c r="AI216" s="27">
        <v>1</v>
      </c>
      <c r="AJ216" s="27"/>
      <c r="AK216" s="27">
        <v>1</v>
      </c>
      <c r="AL216" s="27">
        <v>1</v>
      </c>
      <c r="AM216" s="161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物品!B218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1" t="str">
        <f t="shared" si="96"/>
        <v>重置版礼包</v>
      </c>
      <c r="K217" s="141" t="str">
        <f t="shared" si="96"/>
        <v>|cff33ff00购买魔兽重制版可领取该礼包！|n|n|r奖励：|n招魂幡Lv3</v>
      </c>
      <c r="L217" s="27"/>
      <c r="M217" s="142" t="str">
        <f>VLOOKUP(LEFT(RIGHT(B217,5),4),物品!B:CU,20,FALSE)</f>
        <v>ReplaceableTextures\\CommandButtons\\BTNIB05.blp</v>
      </c>
      <c r="N217" s="161" t="s">
        <v>83</v>
      </c>
      <c r="O217" s="142" t="s">
        <v>95</v>
      </c>
      <c r="P217" s="27">
        <v>0</v>
      </c>
      <c r="Q217" s="27">
        <v>1</v>
      </c>
      <c r="R217" s="161" t="s">
        <v>83</v>
      </c>
      <c r="S217" s="161" t="s">
        <v>83</v>
      </c>
      <c r="T217" s="161" t="s">
        <v>83</v>
      </c>
      <c r="U217" s="161" t="s">
        <v>83</v>
      </c>
      <c r="V217" s="27"/>
      <c r="W217" s="27" t="s">
        <v>88</v>
      </c>
      <c r="X217" s="27">
        <v>0</v>
      </c>
      <c r="Y217" s="16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1" t="s">
        <v>83</v>
      </c>
      <c r="AF217" s="161" t="s">
        <v>83</v>
      </c>
      <c r="AG217" s="161" t="s">
        <v>83</v>
      </c>
      <c r="AH217" s="161" t="s">
        <v>83</v>
      </c>
      <c r="AI217" s="27">
        <v>1</v>
      </c>
      <c r="AJ217" s="27"/>
      <c r="AK217" s="27">
        <v>1</v>
      </c>
      <c r="AL217" s="27">
        <v>1</v>
      </c>
      <c r="AM217" s="161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物品!B219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18" s="141" t="str">
        <f t="shared" ref="J218:J222" si="97">H218</f>
        <v>公会福利</v>
      </c>
      <c r="K218" s="141" t="str">
        <f t="shared" ref="K218:K222" si="98">I218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2" t="str">
        <f>VLOOKUP(LEFT(RIGHT(B218,5),4),物品!B:CU,20,FALSE)</f>
        <v>ReplaceableTextures\\CommandButtons\\BTNIB06.blp</v>
      </c>
      <c r="N218" s="161" t="s">
        <v>83</v>
      </c>
      <c r="O218" s="142" t="s">
        <v>95</v>
      </c>
      <c r="P218" s="27">
        <v>1</v>
      </c>
      <c r="Q218" s="27">
        <v>1</v>
      </c>
      <c r="R218" s="161" t="s">
        <v>83</v>
      </c>
      <c r="S218" s="161" t="s">
        <v>83</v>
      </c>
      <c r="T218" s="161" t="s">
        <v>83</v>
      </c>
      <c r="U218" s="161" t="s">
        <v>83</v>
      </c>
      <c r="V218" s="27"/>
      <c r="W218" s="27" t="s">
        <v>88</v>
      </c>
      <c r="X218" s="27">
        <v>0</v>
      </c>
      <c r="Y218" s="16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1" t="s">
        <v>83</v>
      </c>
      <c r="AF218" s="161" t="s">
        <v>83</v>
      </c>
      <c r="AG218" s="161" t="s">
        <v>83</v>
      </c>
      <c r="AH218" s="161" t="s">
        <v>83</v>
      </c>
      <c r="AI218" s="27">
        <v>1</v>
      </c>
      <c r="AJ218" s="27"/>
      <c r="AK218" s="27">
        <v>1</v>
      </c>
      <c r="AL218" s="27">
        <v>1</v>
      </c>
      <c r="AM218" s="161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物品!B220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1" t="str">
        <f t="shared" si="97"/>
        <v>星耀礼包</v>
      </c>
      <c r="K219" s="141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2" t="str">
        <f>VLOOKUP(LEFT(RIGHT(B219,5),4),物品!B:CU,20,FALSE)</f>
        <v>ReplaceableTextures\\CommandButtons\\BTNIB07.blp</v>
      </c>
      <c r="N219" s="161" t="s">
        <v>83</v>
      </c>
      <c r="O219" s="142" t="s">
        <v>95</v>
      </c>
      <c r="P219" s="27">
        <v>2</v>
      </c>
      <c r="Q219" s="27">
        <v>1</v>
      </c>
      <c r="R219" s="161" t="s">
        <v>83</v>
      </c>
      <c r="S219" s="161" t="s">
        <v>83</v>
      </c>
      <c r="T219" s="161" t="s">
        <v>83</v>
      </c>
      <c r="U219" s="161" t="s">
        <v>83</v>
      </c>
      <c r="V219" s="27"/>
      <c r="W219" s="27" t="s">
        <v>88</v>
      </c>
      <c r="X219" s="27">
        <v>0</v>
      </c>
      <c r="Y219" s="16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1" t="s">
        <v>83</v>
      </c>
      <c r="AF219" s="161" t="s">
        <v>83</v>
      </c>
      <c r="AG219" s="161" t="s">
        <v>83</v>
      </c>
      <c r="AH219" s="161" t="s">
        <v>83</v>
      </c>
      <c r="AI219" s="27">
        <v>1</v>
      </c>
      <c r="AJ219" s="27"/>
      <c r="AK219" s="27">
        <v>1</v>
      </c>
      <c r="AL219" s="27">
        <v>1</v>
      </c>
      <c r="AM219" s="161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物品!B221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|cff99ccff游戏中输入《|r|cff33ff00魔芝RPG|r|cff99ccff》领取本礼包！|r|n|n|r奖励：|n|cffffcc00练功房怪物数量+1|r</v>
      </c>
      <c r="J220" s="141" t="str">
        <f t="shared" si="97"/>
        <v>魔芝RPG礼包</v>
      </c>
      <c r="K220" s="141" t="str">
        <f t="shared" si="98"/>
        <v>|cff99ccff游戏中输入《|r|cff33ff00魔芝RPG|r|cff99ccff》领取本礼包！|r|n|n|r奖励：|n|cffffcc00练功房怪物数量+1|r</v>
      </c>
      <c r="L220" s="27"/>
      <c r="M220" s="142" t="str">
        <f>VLOOKUP(LEFT(RIGHT(B220,5),4),物品!B:CU,20,FALSE)</f>
        <v>ReplaceableTextures\\CommandButtons\\BTNIB08.blp</v>
      </c>
      <c r="N220" s="161" t="s">
        <v>83</v>
      </c>
      <c r="O220" s="142" t="s">
        <v>95</v>
      </c>
      <c r="P220" s="27">
        <v>2</v>
      </c>
      <c r="Q220" s="27">
        <v>0</v>
      </c>
      <c r="R220" s="161" t="s">
        <v>83</v>
      </c>
      <c r="S220" s="161" t="s">
        <v>83</v>
      </c>
      <c r="T220" s="161" t="s">
        <v>83</v>
      </c>
      <c r="U220" s="161" t="s">
        <v>83</v>
      </c>
      <c r="V220" s="27"/>
      <c r="W220" s="27" t="s">
        <v>88</v>
      </c>
      <c r="X220" s="27">
        <v>0</v>
      </c>
      <c r="Y220" s="16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1" t="s">
        <v>83</v>
      </c>
      <c r="AF220" s="161" t="s">
        <v>83</v>
      </c>
      <c r="AG220" s="161" t="s">
        <v>83</v>
      </c>
      <c r="AH220" s="161" t="s">
        <v>83</v>
      </c>
      <c r="AI220" s="27">
        <v>1</v>
      </c>
      <c r="AJ220" s="27"/>
      <c r="AK220" s="27">
        <v>1</v>
      </c>
      <c r="AL220" s="27">
        <v>1</v>
      </c>
      <c r="AM220" s="161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物品!B222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1" t="str">
        <f t="shared" si="97"/>
        <v>老铁礼包</v>
      </c>
      <c r="K221" s="141">
        <f t="shared" si="98"/>
        <v>0</v>
      </c>
      <c r="L221" s="27"/>
      <c r="M221" s="142" t="str">
        <f>VLOOKUP(LEFT(RIGHT(B221,5),4),物品!B:CU,20,FALSE)</f>
        <v>ReplaceableTextures\\CommandButtons\\BTNIB09.blp</v>
      </c>
      <c r="N221" s="161" t="s">
        <v>83</v>
      </c>
      <c r="O221" s="142" t="s">
        <v>95</v>
      </c>
      <c r="P221" s="27">
        <v>0</v>
      </c>
      <c r="Q221" s="27">
        <v>0</v>
      </c>
      <c r="R221" s="161" t="s">
        <v>83</v>
      </c>
      <c r="S221" s="161" t="s">
        <v>83</v>
      </c>
      <c r="T221" s="161" t="s">
        <v>83</v>
      </c>
      <c r="U221" s="161" t="s">
        <v>83</v>
      </c>
      <c r="V221" s="27"/>
      <c r="W221" s="27" t="s">
        <v>88</v>
      </c>
      <c r="X221" s="27">
        <v>0</v>
      </c>
      <c r="Y221" s="16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1" t="s">
        <v>83</v>
      </c>
      <c r="AF221" s="161" t="s">
        <v>83</v>
      </c>
      <c r="AG221" s="161" t="s">
        <v>83</v>
      </c>
      <c r="AH221" s="161" t="s">
        <v>83</v>
      </c>
      <c r="AI221" s="27">
        <v>1</v>
      </c>
      <c r="AJ221" s="27"/>
      <c r="AK221" s="27">
        <v>1</v>
      </c>
      <c r="AL221" s="27">
        <v>1</v>
      </c>
      <c r="AM221" s="161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物品!B224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22" s="141" t="str">
        <f t="shared" si="97"/>
        <v>已领取公众号礼包</v>
      </c>
      <c r="K222" s="141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22" s="27"/>
      <c r="M222" s="142" t="str">
        <f>VLOOKUP(LEFT(RIGHT(B222,5),4),物品!B:CU,20,FALSE)</f>
        <v>ReplaceableTextures\\commandButtons\\BTNLBUI01.blp</v>
      </c>
      <c r="N222" s="161" t="s">
        <v>83</v>
      </c>
      <c r="O222" s="142" t="s">
        <v>95</v>
      </c>
      <c r="P222" s="27">
        <v>0</v>
      </c>
      <c r="Q222" s="27">
        <v>0</v>
      </c>
      <c r="R222" s="161" t="s">
        <v>83</v>
      </c>
      <c r="S222" s="161" t="s">
        <v>83</v>
      </c>
      <c r="T222" s="161" t="s">
        <v>83</v>
      </c>
      <c r="U222" s="161" t="s">
        <v>83</v>
      </c>
      <c r="V222" s="27"/>
      <c r="W222" s="27" t="s">
        <v>88</v>
      </c>
      <c r="X222" s="27">
        <v>0</v>
      </c>
      <c r="Y222" s="161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1" t="s">
        <v>83</v>
      </c>
      <c r="AF222" s="161" t="s">
        <v>83</v>
      </c>
      <c r="AG222" s="161" t="s">
        <v>83</v>
      </c>
      <c r="AH222" s="161" t="s">
        <v>83</v>
      </c>
      <c r="AI222" s="27">
        <v>1</v>
      </c>
      <c r="AJ222" s="27"/>
      <c r="AK222" s="27">
        <v>1</v>
      </c>
      <c r="AL222" s="27">
        <v>1</v>
      </c>
      <c r="AM222" s="161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物品!B225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1" t="str">
        <f t="shared" ref="J223:J235" si="99">H223</f>
        <v>已领取入群礼包</v>
      </c>
      <c r="K223" s="141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2" t="str">
        <f>VLOOKUP(LEFT(RIGHT(B223,5),4),物品!B:CU,20,FALSE)</f>
        <v>ReplaceableTextures\\commandButtons\\BTNLBUI01.blp</v>
      </c>
      <c r="N223" s="161" t="s">
        <v>83</v>
      </c>
      <c r="O223" s="142" t="s">
        <v>95</v>
      </c>
      <c r="P223" s="27">
        <v>1</v>
      </c>
      <c r="Q223" s="27">
        <v>0</v>
      </c>
      <c r="R223" s="161" t="s">
        <v>83</v>
      </c>
      <c r="S223" s="161" t="s">
        <v>83</v>
      </c>
      <c r="T223" s="161" t="s">
        <v>83</v>
      </c>
      <c r="U223" s="161" t="s">
        <v>83</v>
      </c>
      <c r="V223" s="27"/>
      <c r="W223" s="27" t="s">
        <v>88</v>
      </c>
      <c r="X223" s="27">
        <v>0</v>
      </c>
      <c r="Y223" s="161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1" t="s">
        <v>83</v>
      </c>
      <c r="AF223" s="161" t="s">
        <v>83</v>
      </c>
      <c r="AG223" s="161" t="s">
        <v>83</v>
      </c>
      <c r="AH223" s="161" t="s">
        <v>83</v>
      </c>
      <c r="AI223" s="27">
        <v>1</v>
      </c>
      <c r="AJ223" s="27"/>
      <c r="AK223" s="27">
        <v>1</v>
      </c>
      <c r="AL223" s="27">
        <v>1</v>
      </c>
      <c r="AM223" s="161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物品!B226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1" t="str">
        <f t="shared" si="99"/>
        <v>已领取拜年礼包</v>
      </c>
      <c r="K224" s="141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2" t="str">
        <f>VLOOKUP(LEFT(RIGHT(B224,5),4),物品!B:CU,20,FALSE)</f>
        <v>ReplaceableTextures\\commandButtons\\BTNLBUI01.blp</v>
      </c>
      <c r="N224" s="161" t="s">
        <v>83</v>
      </c>
      <c r="O224" s="142" t="s">
        <v>95</v>
      </c>
      <c r="P224" s="27">
        <v>2</v>
      </c>
      <c r="Q224" s="27">
        <v>0</v>
      </c>
      <c r="R224" s="161" t="s">
        <v>83</v>
      </c>
      <c r="S224" s="161" t="s">
        <v>83</v>
      </c>
      <c r="T224" s="161" t="s">
        <v>83</v>
      </c>
      <c r="U224" s="161" t="s">
        <v>83</v>
      </c>
      <c r="V224" s="27"/>
      <c r="W224" s="27" t="s">
        <v>88</v>
      </c>
      <c r="X224" s="27">
        <v>0</v>
      </c>
      <c r="Y224" s="161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1" t="s">
        <v>83</v>
      </c>
      <c r="AF224" s="161" t="s">
        <v>83</v>
      </c>
      <c r="AG224" s="161" t="s">
        <v>83</v>
      </c>
      <c r="AH224" s="161" t="s">
        <v>83</v>
      </c>
      <c r="AI224" s="27">
        <v>1</v>
      </c>
      <c r="AJ224" s="27"/>
      <c r="AK224" s="27">
        <v>1</v>
      </c>
      <c r="AL224" s="27">
        <v>1</v>
      </c>
      <c r="AM224" s="161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物品!B227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1" t="str">
        <f t="shared" si="99"/>
        <v>已领取收藏礼包</v>
      </c>
      <c r="K225" s="141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2" t="str">
        <f>VLOOKUP(LEFT(RIGHT(B225,5),4),物品!B:CU,20,FALSE)</f>
        <v>ReplaceableTextures\\commandButtons\\BTNLBUI01.blp</v>
      </c>
      <c r="N225" s="161" t="s">
        <v>83</v>
      </c>
      <c r="O225" s="142" t="s">
        <v>95</v>
      </c>
      <c r="P225" s="27">
        <v>3</v>
      </c>
      <c r="Q225" s="27">
        <v>0</v>
      </c>
      <c r="R225" s="161" t="s">
        <v>83</v>
      </c>
      <c r="S225" s="161" t="s">
        <v>83</v>
      </c>
      <c r="T225" s="161" t="s">
        <v>83</v>
      </c>
      <c r="U225" s="161" t="s">
        <v>83</v>
      </c>
      <c r="V225" s="27"/>
      <c r="W225" s="27" t="s">
        <v>88</v>
      </c>
      <c r="X225" s="27">
        <v>0</v>
      </c>
      <c r="Y225" s="161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1" t="s">
        <v>83</v>
      </c>
      <c r="AF225" s="161" t="s">
        <v>83</v>
      </c>
      <c r="AG225" s="161" t="s">
        <v>83</v>
      </c>
      <c r="AH225" s="161" t="s">
        <v>83</v>
      </c>
      <c r="AI225" s="27">
        <v>1</v>
      </c>
      <c r="AJ225" s="27"/>
      <c r="AK225" s="27">
        <v>1</v>
      </c>
      <c r="AL225" s="27">
        <v>1</v>
      </c>
      <c r="AM225" s="161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物品!B228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1" t="str">
        <f t="shared" si="99"/>
        <v>已领取重置版礼包</v>
      </c>
      <c r="K226" s="141" t="str">
        <f t="shared" si="100"/>
        <v>|cff33ff00购买魔兽重制版可领取该礼包！|n|n|r奖励：|n招魂幡Lv3|N|N|cff00ff00已领取该礼包</v>
      </c>
      <c r="L226" s="27"/>
      <c r="M226" s="142" t="str">
        <f>VLOOKUP(LEFT(RIGHT(B226,5),4),物品!B:CU,20,FALSE)</f>
        <v>ReplaceableTextures\\commandButtons\\BTNLBUI01.blp</v>
      </c>
      <c r="N226" s="161" t="s">
        <v>83</v>
      </c>
      <c r="O226" s="142" t="s">
        <v>95</v>
      </c>
      <c r="P226" s="27">
        <v>0</v>
      </c>
      <c r="Q226" s="27">
        <v>1</v>
      </c>
      <c r="R226" s="161" t="s">
        <v>83</v>
      </c>
      <c r="S226" s="161" t="s">
        <v>83</v>
      </c>
      <c r="T226" s="161" t="s">
        <v>83</v>
      </c>
      <c r="U226" s="161" t="s">
        <v>83</v>
      </c>
      <c r="V226" s="27"/>
      <c r="W226" s="27" t="s">
        <v>88</v>
      </c>
      <c r="X226" s="27">
        <v>0</v>
      </c>
      <c r="Y226" s="161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1" t="s">
        <v>83</v>
      </c>
      <c r="AF226" s="161" t="s">
        <v>83</v>
      </c>
      <c r="AG226" s="161" t="s">
        <v>83</v>
      </c>
      <c r="AH226" s="161" t="s">
        <v>83</v>
      </c>
      <c r="AI226" s="27">
        <v>1</v>
      </c>
      <c r="AJ226" s="27"/>
      <c r="AK226" s="27">
        <v>1</v>
      </c>
      <c r="AL226" s="27">
        <v>1</v>
      </c>
      <c r="AM226" s="161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物品!B229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1" t="str">
        <f t="shared" si="99"/>
        <v>已领取公会福利</v>
      </c>
      <c r="K227" s="141" t="str">
        <f t="shared" si="100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2" t="str">
        <f>VLOOKUP(LEFT(RIGHT(B227,5),4),物品!B:CU,20,FALSE)</f>
        <v>ReplaceableTextures\\commandButtons\\BTNLBUI01.blp</v>
      </c>
      <c r="N227" s="161" t="s">
        <v>83</v>
      </c>
      <c r="O227" s="142" t="s">
        <v>95</v>
      </c>
      <c r="P227" s="27">
        <v>1</v>
      </c>
      <c r="Q227" s="27">
        <v>1</v>
      </c>
      <c r="R227" s="161" t="s">
        <v>83</v>
      </c>
      <c r="S227" s="161" t="s">
        <v>83</v>
      </c>
      <c r="T227" s="161" t="s">
        <v>83</v>
      </c>
      <c r="U227" s="161" t="s">
        <v>83</v>
      </c>
      <c r="V227" s="27"/>
      <c r="W227" s="27" t="s">
        <v>88</v>
      </c>
      <c r="X227" s="27">
        <v>0</v>
      </c>
      <c r="Y227" s="161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1" t="s">
        <v>83</v>
      </c>
      <c r="AF227" s="161" t="s">
        <v>83</v>
      </c>
      <c r="AG227" s="161" t="s">
        <v>83</v>
      </c>
      <c r="AH227" s="161" t="s">
        <v>83</v>
      </c>
      <c r="AI227" s="27">
        <v>1</v>
      </c>
      <c r="AJ227" s="27"/>
      <c r="AK227" s="27">
        <v>1</v>
      </c>
      <c r="AL227" s="27">
        <v>1</v>
      </c>
      <c r="AM227" s="161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物品!B230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1" t="str">
        <f t="shared" si="99"/>
        <v>已领取星耀礼包</v>
      </c>
      <c r="K228" s="141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2" t="str">
        <f>VLOOKUP(LEFT(RIGHT(B228,5),4),物品!B:CU,20,FALSE)</f>
        <v>ReplaceableTextures\\commandButtons\\BTNLBUI01.blp</v>
      </c>
      <c r="N228" s="161" t="s">
        <v>83</v>
      </c>
      <c r="O228" s="142" t="s">
        <v>95</v>
      </c>
      <c r="P228" s="27">
        <v>2</v>
      </c>
      <c r="Q228" s="27">
        <v>1</v>
      </c>
      <c r="R228" s="161" t="s">
        <v>83</v>
      </c>
      <c r="S228" s="161" t="s">
        <v>83</v>
      </c>
      <c r="T228" s="161" t="s">
        <v>83</v>
      </c>
      <c r="U228" s="161" t="s">
        <v>83</v>
      </c>
      <c r="V228" s="27"/>
      <c r="W228" s="27" t="s">
        <v>88</v>
      </c>
      <c r="X228" s="27">
        <v>0</v>
      </c>
      <c r="Y228" s="161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1" t="s">
        <v>83</v>
      </c>
      <c r="AF228" s="161" t="s">
        <v>83</v>
      </c>
      <c r="AG228" s="161" t="s">
        <v>83</v>
      </c>
      <c r="AH228" s="161" t="s">
        <v>83</v>
      </c>
      <c r="AI228" s="27">
        <v>1</v>
      </c>
      <c r="AJ228" s="27"/>
      <c r="AK228" s="27">
        <v>1</v>
      </c>
      <c r="AL228" s="27">
        <v>1</v>
      </c>
      <c r="AM228" s="161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物品!B231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|cff99ccff游戏中输入《|r|cff33ff00魔芝RPG|r|cff99ccff》领取本礼包！|r|n|n|r奖励：|n|cffffcc00练功房怪物数量+1|r|N|N|cff00ff00已领取该礼包</v>
      </c>
      <c r="J229" s="141" t="str">
        <f t="shared" si="99"/>
        <v>已领取魔芝RPG礼包</v>
      </c>
      <c r="K229" s="141" t="str">
        <f t="shared" si="100"/>
        <v>|cff99ccff游戏中输入《|r|cff33ff00魔芝RPG|r|cff99ccff》领取本礼包！|r|n|n|r奖励：|n|cffffcc00练功房怪物数量+1|r|N|N|cff00ff00已领取该礼包</v>
      </c>
      <c r="L229" s="27"/>
      <c r="M229" s="142" t="str">
        <f>VLOOKUP(LEFT(RIGHT(B229,5),4),物品!B:CU,20,FALSE)</f>
        <v>ReplaceableTextures\\commandButtons\\BTNLBUI01.blp</v>
      </c>
      <c r="N229" s="161" t="s">
        <v>83</v>
      </c>
      <c r="O229" s="142" t="s">
        <v>95</v>
      </c>
      <c r="P229" s="27">
        <v>2</v>
      </c>
      <c r="Q229" s="27">
        <v>0</v>
      </c>
      <c r="R229" s="161" t="s">
        <v>83</v>
      </c>
      <c r="S229" s="161" t="s">
        <v>83</v>
      </c>
      <c r="T229" s="161" t="s">
        <v>83</v>
      </c>
      <c r="U229" s="161" t="s">
        <v>83</v>
      </c>
      <c r="V229" s="27"/>
      <c r="W229" s="27" t="s">
        <v>88</v>
      </c>
      <c r="X229" s="27">
        <v>0</v>
      </c>
      <c r="Y229" s="161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1" t="s">
        <v>83</v>
      </c>
      <c r="AF229" s="161" t="s">
        <v>83</v>
      </c>
      <c r="AG229" s="161" t="s">
        <v>83</v>
      </c>
      <c r="AH229" s="161" t="s">
        <v>83</v>
      </c>
      <c r="AI229" s="27">
        <v>1</v>
      </c>
      <c r="AJ229" s="27"/>
      <c r="AK229" s="27">
        <v>1</v>
      </c>
      <c r="AL229" s="27">
        <v>1</v>
      </c>
      <c r="AM229" s="161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物品!B232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1" t="str">
        <f t="shared" si="99"/>
        <v>已领取老铁礼包</v>
      </c>
      <c r="K230" s="141" t="str">
        <f t="shared" si="100"/>
        <v>|N|N|cff00ff00已领取该礼包</v>
      </c>
      <c r="L230" s="27"/>
      <c r="M230" s="142" t="str">
        <f>VLOOKUP(LEFT(RIGHT(B230,5),4),物品!B:CU,20,FALSE)</f>
        <v>ReplaceableTextures\\commandButtons\\BTNLBUI01.blp</v>
      </c>
      <c r="N230" s="161" t="s">
        <v>83</v>
      </c>
      <c r="O230" s="142" t="s">
        <v>95</v>
      </c>
      <c r="P230" s="27">
        <v>0</v>
      </c>
      <c r="Q230" s="27">
        <v>0</v>
      </c>
      <c r="R230" s="161" t="s">
        <v>83</v>
      </c>
      <c r="S230" s="161" t="s">
        <v>83</v>
      </c>
      <c r="T230" s="161" t="s">
        <v>83</v>
      </c>
      <c r="U230" s="161" t="s">
        <v>83</v>
      </c>
      <c r="V230" s="27"/>
      <c r="W230" s="27" t="s">
        <v>88</v>
      </c>
      <c r="X230" s="27">
        <v>0</v>
      </c>
      <c r="Y230" s="161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1" t="s">
        <v>83</v>
      </c>
      <c r="AF230" s="161" t="s">
        <v>83</v>
      </c>
      <c r="AG230" s="161" t="s">
        <v>83</v>
      </c>
      <c r="AH230" s="161" t="s">
        <v>83</v>
      </c>
      <c r="AI230" s="27">
        <v>1</v>
      </c>
      <c r="AJ230" s="27"/>
      <c r="AK230" s="27">
        <v>1</v>
      </c>
      <c r="AL230" s="27">
        <v>1</v>
      </c>
      <c r="AM230" s="161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物品!B233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1" t="str">
        <f t="shared" ref="J231" si="101">H231</f>
        <v>积分兑换-永久</v>
      </c>
      <c r="K231" s="141" t="str">
        <f t="shared" ref="K231" si="102">I231</f>
        <v>积分兑换-永久</v>
      </c>
      <c r="L231" s="27"/>
      <c r="M231" s="142" t="str">
        <f>VLOOKUP(LEFT(RIGHT(B231,5),4),物品!B:CU,20,FALSE)</f>
        <v>ReplaceableTextures\\CommandButtons\\BTNUIRK04.blp</v>
      </c>
      <c r="N231" s="161" t="s">
        <v>83</v>
      </c>
      <c r="O231" s="142" t="s">
        <v>95</v>
      </c>
      <c r="P231" s="27">
        <v>0</v>
      </c>
      <c r="Q231" s="27">
        <v>2</v>
      </c>
      <c r="R231" s="161" t="s">
        <v>83</v>
      </c>
      <c r="S231" s="161" t="s">
        <v>83</v>
      </c>
      <c r="T231" s="161" t="s">
        <v>83</v>
      </c>
      <c r="U231" s="161" t="s">
        <v>83</v>
      </c>
      <c r="V231" s="27"/>
      <c r="W231" s="27" t="s">
        <v>88</v>
      </c>
      <c r="X231" s="27">
        <v>0</v>
      </c>
      <c r="Y231" s="16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1" t="s">
        <v>83</v>
      </c>
      <c r="AF231" s="161" t="s">
        <v>83</v>
      </c>
      <c r="AG231" s="161" t="s">
        <v>83</v>
      </c>
      <c r="AH231" s="161" t="s">
        <v>83</v>
      </c>
      <c r="AI231" s="27">
        <v>1</v>
      </c>
      <c r="AJ231" s="27"/>
      <c r="AK231" s="27">
        <v>1</v>
      </c>
      <c r="AL231" s="27">
        <v>1</v>
      </c>
      <c r="AM231" s="161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物品!B234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1" t="str">
        <f t="shared" si="99"/>
        <v>天乾地坤</v>
      </c>
      <c r="K232" s="141" t="str">
        <f t="shared" si="100"/>
        <v>代码生成</v>
      </c>
      <c r="L232" s="27"/>
      <c r="M232" s="142" t="str">
        <f>VLOOKUP(LEFT(RIGHT(B232,5),4),物品!B:CU,20,FALSE)</f>
        <v>ReplaceableTextures\\CommandButtons\\BTNRY1C.blp</v>
      </c>
      <c r="N232" s="161" t="s">
        <v>83</v>
      </c>
      <c r="O232" s="142" t="s">
        <v>95</v>
      </c>
      <c r="P232" s="27">
        <v>2</v>
      </c>
      <c r="Q232" s="27">
        <v>0</v>
      </c>
      <c r="R232" s="161" t="s">
        <v>83</v>
      </c>
      <c r="S232" s="161" t="s">
        <v>83</v>
      </c>
      <c r="T232" s="161" t="s">
        <v>83</v>
      </c>
      <c r="U232" s="161" t="s">
        <v>83</v>
      </c>
      <c r="V232" s="27"/>
      <c r="W232" s="27" t="s">
        <v>88</v>
      </c>
      <c r="X232" s="27">
        <v>0</v>
      </c>
      <c r="Y232" s="16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1" t="s">
        <v>83</v>
      </c>
      <c r="AF232" s="161" t="s">
        <v>83</v>
      </c>
      <c r="AG232" s="161" t="s">
        <v>83</v>
      </c>
      <c r="AH232" s="161" t="s">
        <v>83</v>
      </c>
      <c r="AI232" s="27">
        <v>1</v>
      </c>
      <c r="AJ232" s="27"/>
      <c r="AK232" s="27">
        <v>1</v>
      </c>
      <c r="AL232" s="27">
        <v>1</v>
      </c>
      <c r="AM232" s="161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物品!B235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1" t="str">
        <f t="shared" si="99"/>
        <v>五彩凰翼</v>
      </c>
      <c r="K233" s="141" t="str">
        <f t="shared" si="100"/>
        <v>代码生成</v>
      </c>
      <c r="L233" s="27"/>
      <c r="M233" s="142" t="str">
        <f>VLOOKUP(LEFT(RIGHT(B233,5),4),物品!B:CU,20,FALSE)</f>
        <v>ReplaceableTextures\\CommandButtons\\BTNRY2C.blp</v>
      </c>
      <c r="N233" s="161" t="s">
        <v>83</v>
      </c>
      <c r="O233" s="142" t="s">
        <v>95</v>
      </c>
      <c r="P233" s="27">
        <v>0</v>
      </c>
      <c r="Q233" s="27">
        <v>0</v>
      </c>
      <c r="R233" s="161" t="s">
        <v>83</v>
      </c>
      <c r="S233" s="161" t="s">
        <v>83</v>
      </c>
      <c r="T233" s="161" t="s">
        <v>83</v>
      </c>
      <c r="U233" s="161" t="s">
        <v>83</v>
      </c>
      <c r="V233" s="27"/>
      <c r="W233" s="27" t="s">
        <v>88</v>
      </c>
      <c r="X233" s="27">
        <v>0</v>
      </c>
      <c r="Y233" s="16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1" t="s">
        <v>83</v>
      </c>
      <c r="AF233" s="161" t="s">
        <v>83</v>
      </c>
      <c r="AG233" s="161" t="s">
        <v>83</v>
      </c>
      <c r="AH233" s="161" t="s">
        <v>83</v>
      </c>
      <c r="AI233" s="27">
        <v>1</v>
      </c>
      <c r="AJ233" s="27"/>
      <c r="AK233" s="27">
        <v>1</v>
      </c>
      <c r="AL233" s="27">
        <v>1</v>
      </c>
      <c r="AM233" s="161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物品!B236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1" t="str">
        <f t="shared" si="99"/>
        <v>崩鸣刃</v>
      </c>
      <c r="K234" s="141" t="str">
        <f t="shared" si="100"/>
        <v>代码生成</v>
      </c>
      <c r="L234" s="27"/>
      <c r="M234" s="142" t="str">
        <f>VLOOKUP(LEFT(RIGHT(B234,5),4),物品!B:CU,20,FALSE)</f>
        <v>ReplaceableTextures\\CommandButtons\\BTNRY3C.blp</v>
      </c>
      <c r="N234" s="161" t="s">
        <v>83</v>
      </c>
      <c r="O234" s="142" t="s">
        <v>95</v>
      </c>
      <c r="P234" s="27">
        <v>3</v>
      </c>
      <c r="Q234" s="27">
        <v>0</v>
      </c>
      <c r="R234" s="161" t="s">
        <v>83</v>
      </c>
      <c r="S234" s="161" t="s">
        <v>83</v>
      </c>
      <c r="T234" s="161" t="s">
        <v>83</v>
      </c>
      <c r="U234" s="161" t="s">
        <v>83</v>
      </c>
      <c r="V234" s="27"/>
      <c r="W234" s="27" t="s">
        <v>88</v>
      </c>
      <c r="X234" s="27">
        <v>0</v>
      </c>
      <c r="Y234" s="16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1" t="s">
        <v>83</v>
      </c>
      <c r="AF234" s="161" t="s">
        <v>83</v>
      </c>
      <c r="AG234" s="161" t="s">
        <v>83</v>
      </c>
      <c r="AH234" s="161" t="s">
        <v>83</v>
      </c>
      <c r="AI234" s="27">
        <v>1</v>
      </c>
      <c r="AJ234" s="27"/>
      <c r="AK234" s="27">
        <v>1</v>
      </c>
      <c r="AL234" s="27">
        <v>1</v>
      </c>
      <c r="AM234" s="161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物品!B237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1" t="str">
        <f t="shared" si="99"/>
        <v>俯瞰寰宇</v>
      </c>
      <c r="K235" s="141" t="str">
        <f t="shared" si="100"/>
        <v>代码生成</v>
      </c>
      <c r="L235" s="27"/>
      <c r="M235" s="142" t="str">
        <f>VLOOKUP(LEFT(RIGHT(B235,5),4),物品!B:CU,20,FALSE)</f>
        <v>ReplaceableTextures\\CommandButtons\\BTNRY4C.blp</v>
      </c>
      <c r="N235" s="161" t="s">
        <v>83</v>
      </c>
      <c r="O235" s="142" t="s">
        <v>95</v>
      </c>
      <c r="P235" s="27">
        <v>1</v>
      </c>
      <c r="Q235" s="27">
        <v>0</v>
      </c>
      <c r="R235" s="161" t="s">
        <v>83</v>
      </c>
      <c r="S235" s="161" t="s">
        <v>83</v>
      </c>
      <c r="T235" s="161" t="s">
        <v>83</v>
      </c>
      <c r="U235" s="161" t="s">
        <v>83</v>
      </c>
      <c r="V235" s="27"/>
      <c r="W235" s="27" t="s">
        <v>88</v>
      </c>
      <c r="X235" s="27">
        <v>0</v>
      </c>
      <c r="Y235" s="16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1" t="s">
        <v>83</v>
      </c>
      <c r="AF235" s="161" t="s">
        <v>83</v>
      </c>
      <c r="AG235" s="161" t="s">
        <v>83</v>
      </c>
      <c r="AH235" s="161" t="s">
        <v>83</v>
      </c>
      <c r="AI235" s="27">
        <v>1</v>
      </c>
      <c r="AJ235" s="27"/>
      <c r="AK235" s="27">
        <v>1</v>
      </c>
      <c r="AL235" s="27">
        <v>1</v>
      </c>
      <c r="AM235" s="161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物品!B238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ref="J236" si="103">H236</f>
        <v>附魔</v>
      </c>
      <c r="K236" s="141">
        <f t="shared" ref="K236" si="104">I236</f>
        <v>0</v>
      </c>
      <c r="L236" s="27"/>
      <c r="M236" s="142">
        <f>VLOOKUP(LEFT(RIGHT(B236,5),4),物品!B:CU,20,FALSE)</f>
        <v>0</v>
      </c>
      <c r="N236" s="161" t="s">
        <v>83</v>
      </c>
      <c r="O236" s="142" t="s">
        <v>95</v>
      </c>
      <c r="P236" s="27">
        <v>0</v>
      </c>
      <c r="Q236" s="27">
        <v>0</v>
      </c>
      <c r="R236" s="161" t="s">
        <v>83</v>
      </c>
      <c r="S236" s="161" t="s">
        <v>83</v>
      </c>
      <c r="T236" s="161" t="s">
        <v>83</v>
      </c>
      <c r="U236" s="161" t="s">
        <v>83</v>
      </c>
      <c r="V236" s="27"/>
      <c r="W236" s="27" t="s">
        <v>88</v>
      </c>
      <c r="X236" s="27">
        <v>0</v>
      </c>
      <c r="Y236" s="16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1" t="s">
        <v>83</v>
      </c>
      <c r="AF236" s="161" t="s">
        <v>83</v>
      </c>
      <c r="AG236" s="161" t="s">
        <v>83</v>
      </c>
      <c r="AH236" s="161" t="s">
        <v>83</v>
      </c>
      <c r="AI236" s="27">
        <v>1</v>
      </c>
      <c r="AJ236" s="27"/>
      <c r="AK236" s="27">
        <v>1</v>
      </c>
      <c r="AL236" s="27">
        <v>1</v>
      </c>
      <c r="AM236" s="161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物品!B239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ref="J237:J262" si="105">H237</f>
        <v>附魔</v>
      </c>
      <c r="K237" s="141">
        <f t="shared" ref="K237:K262" si="106">I237</f>
        <v>0</v>
      </c>
      <c r="L237" s="27"/>
      <c r="M237" s="142">
        <f>VLOOKUP(LEFT(RIGHT(B237,5),4),物品!B:CU,20,FALSE)</f>
        <v>0</v>
      </c>
      <c r="N237" s="161" t="s">
        <v>83</v>
      </c>
      <c r="O237" s="142" t="s">
        <v>95</v>
      </c>
      <c r="P237" s="27">
        <v>0</v>
      </c>
      <c r="Q237" s="27">
        <v>0</v>
      </c>
      <c r="R237" s="161" t="s">
        <v>83</v>
      </c>
      <c r="S237" s="161" t="s">
        <v>83</v>
      </c>
      <c r="T237" s="161" t="s">
        <v>83</v>
      </c>
      <c r="U237" s="161" t="s">
        <v>83</v>
      </c>
      <c r="V237" s="27"/>
      <c r="W237" s="27" t="s">
        <v>88</v>
      </c>
      <c r="X237" s="27">
        <v>0</v>
      </c>
      <c r="Y237" s="16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1" t="s">
        <v>83</v>
      </c>
      <c r="AF237" s="161" t="s">
        <v>83</v>
      </c>
      <c r="AG237" s="161" t="s">
        <v>83</v>
      </c>
      <c r="AH237" s="161" t="s">
        <v>83</v>
      </c>
      <c r="AI237" s="27">
        <v>1</v>
      </c>
      <c r="AJ237" s="27"/>
      <c r="AK237" s="27">
        <v>1</v>
      </c>
      <c r="AL237" s="27">
        <v>1</v>
      </c>
      <c r="AM237" s="161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物品!B240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105"/>
        <v>附魔</v>
      </c>
      <c r="K238" s="141">
        <f t="shared" si="106"/>
        <v>0</v>
      </c>
      <c r="L238" s="27"/>
      <c r="M238" s="142">
        <f>VLOOKUP(LEFT(RIGHT(B238,5),4),物品!B:CU,20,FALSE)</f>
        <v>0</v>
      </c>
      <c r="N238" s="161" t="s">
        <v>83</v>
      </c>
      <c r="O238" s="142" t="s">
        <v>95</v>
      </c>
      <c r="P238" s="27">
        <v>0</v>
      </c>
      <c r="Q238" s="27">
        <v>0</v>
      </c>
      <c r="R238" s="161" t="s">
        <v>83</v>
      </c>
      <c r="S238" s="161" t="s">
        <v>83</v>
      </c>
      <c r="T238" s="161" t="s">
        <v>83</v>
      </c>
      <c r="U238" s="161" t="s">
        <v>83</v>
      </c>
      <c r="V238" s="27"/>
      <c r="W238" s="27" t="s">
        <v>88</v>
      </c>
      <c r="X238" s="27">
        <v>0</v>
      </c>
      <c r="Y238" s="16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1" t="s">
        <v>83</v>
      </c>
      <c r="AF238" s="161" t="s">
        <v>83</v>
      </c>
      <c r="AG238" s="161" t="s">
        <v>83</v>
      </c>
      <c r="AH238" s="161" t="s">
        <v>83</v>
      </c>
      <c r="AI238" s="27">
        <v>1</v>
      </c>
      <c r="AJ238" s="27"/>
      <c r="AK238" s="27">
        <v>1</v>
      </c>
      <c r="AL238" s="27">
        <v>1</v>
      </c>
      <c r="AM238" s="161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物品!B241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105"/>
        <v>附魔</v>
      </c>
      <c r="K239" s="141">
        <f t="shared" si="106"/>
        <v>0</v>
      </c>
      <c r="L239" s="27"/>
      <c r="M239" s="142">
        <f>VLOOKUP(LEFT(RIGHT(B239,5),4),物品!B:CU,20,FALSE)</f>
        <v>0</v>
      </c>
      <c r="N239" s="161" t="s">
        <v>83</v>
      </c>
      <c r="O239" s="142" t="s">
        <v>95</v>
      </c>
      <c r="P239" s="27">
        <v>0</v>
      </c>
      <c r="Q239" s="27">
        <v>0</v>
      </c>
      <c r="R239" s="161" t="s">
        <v>83</v>
      </c>
      <c r="S239" s="161" t="s">
        <v>83</v>
      </c>
      <c r="T239" s="161" t="s">
        <v>83</v>
      </c>
      <c r="U239" s="161" t="s">
        <v>83</v>
      </c>
      <c r="V239" s="27"/>
      <c r="W239" s="27" t="s">
        <v>88</v>
      </c>
      <c r="X239" s="27">
        <v>0</v>
      </c>
      <c r="Y239" s="16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1" t="s">
        <v>83</v>
      </c>
      <c r="AF239" s="161" t="s">
        <v>83</v>
      </c>
      <c r="AG239" s="161" t="s">
        <v>83</v>
      </c>
      <c r="AH239" s="161" t="s">
        <v>83</v>
      </c>
      <c r="AI239" s="27">
        <v>1</v>
      </c>
      <c r="AJ239" s="27"/>
      <c r="AK239" s="27">
        <v>1</v>
      </c>
      <c r="AL239" s="27">
        <v>1</v>
      </c>
      <c r="AM239" s="161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物品!B242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105"/>
        <v>附魔</v>
      </c>
      <c r="K240" s="141">
        <f t="shared" si="106"/>
        <v>0</v>
      </c>
      <c r="L240" s="27"/>
      <c r="M240" s="142">
        <f>VLOOKUP(LEFT(RIGHT(B240,5),4),物品!B:CU,20,FALSE)</f>
        <v>0</v>
      </c>
      <c r="N240" s="161" t="s">
        <v>83</v>
      </c>
      <c r="O240" s="142" t="s">
        <v>95</v>
      </c>
      <c r="P240" s="27">
        <v>0</v>
      </c>
      <c r="Q240" s="27">
        <v>0</v>
      </c>
      <c r="R240" s="161" t="s">
        <v>83</v>
      </c>
      <c r="S240" s="161" t="s">
        <v>83</v>
      </c>
      <c r="T240" s="161" t="s">
        <v>83</v>
      </c>
      <c r="U240" s="161" t="s">
        <v>83</v>
      </c>
      <c r="V240" s="27"/>
      <c r="W240" s="27" t="s">
        <v>88</v>
      </c>
      <c r="X240" s="27">
        <v>0</v>
      </c>
      <c r="Y240" s="16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1" t="s">
        <v>83</v>
      </c>
      <c r="AF240" s="161" t="s">
        <v>83</v>
      </c>
      <c r="AG240" s="161" t="s">
        <v>83</v>
      </c>
      <c r="AH240" s="161" t="s">
        <v>83</v>
      </c>
      <c r="AI240" s="27">
        <v>1</v>
      </c>
      <c r="AJ240" s="27"/>
      <c r="AK240" s="27">
        <v>1</v>
      </c>
      <c r="AL240" s="27">
        <v>1</v>
      </c>
      <c r="AM240" s="161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物品!B243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105"/>
        <v>附魔</v>
      </c>
      <c r="K241" s="141">
        <f t="shared" si="106"/>
        <v>0</v>
      </c>
      <c r="L241" s="27"/>
      <c r="M241" s="142">
        <f>VLOOKUP(LEFT(RIGHT(B241,5),4),物品!B:CU,20,FALSE)</f>
        <v>0</v>
      </c>
      <c r="N241" s="161" t="s">
        <v>83</v>
      </c>
      <c r="O241" s="142" t="s">
        <v>95</v>
      </c>
      <c r="P241" s="27">
        <v>0</v>
      </c>
      <c r="Q241" s="27">
        <v>0</v>
      </c>
      <c r="R241" s="161" t="s">
        <v>83</v>
      </c>
      <c r="S241" s="161" t="s">
        <v>83</v>
      </c>
      <c r="T241" s="161" t="s">
        <v>83</v>
      </c>
      <c r="U241" s="161" t="s">
        <v>83</v>
      </c>
      <c r="V241" s="27"/>
      <c r="W241" s="27" t="s">
        <v>88</v>
      </c>
      <c r="X241" s="27">
        <v>0</v>
      </c>
      <c r="Y241" s="16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1" t="s">
        <v>83</v>
      </c>
      <c r="AF241" s="161" t="s">
        <v>83</v>
      </c>
      <c r="AG241" s="161" t="s">
        <v>83</v>
      </c>
      <c r="AH241" s="161" t="s">
        <v>83</v>
      </c>
      <c r="AI241" s="27">
        <v>1</v>
      </c>
      <c r="AJ241" s="27"/>
      <c r="AK241" s="27">
        <v>1</v>
      </c>
      <c r="AL241" s="27">
        <v>1</v>
      </c>
      <c r="AM241" s="161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物品!B244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105"/>
        <v>附魔</v>
      </c>
      <c r="K242" s="141">
        <f t="shared" si="106"/>
        <v>0</v>
      </c>
      <c r="L242" s="27"/>
      <c r="M242" s="142">
        <f>VLOOKUP(LEFT(RIGHT(B242,5),4),物品!B:CU,20,FALSE)</f>
        <v>0</v>
      </c>
      <c r="N242" s="161" t="s">
        <v>83</v>
      </c>
      <c r="O242" s="142" t="s">
        <v>95</v>
      </c>
      <c r="P242" s="27">
        <v>0</v>
      </c>
      <c r="Q242" s="27">
        <v>0</v>
      </c>
      <c r="R242" s="161" t="s">
        <v>83</v>
      </c>
      <c r="S242" s="161" t="s">
        <v>83</v>
      </c>
      <c r="T242" s="161" t="s">
        <v>83</v>
      </c>
      <c r="U242" s="161" t="s">
        <v>83</v>
      </c>
      <c r="V242" s="27"/>
      <c r="W242" s="27" t="s">
        <v>88</v>
      </c>
      <c r="X242" s="27">
        <v>0</v>
      </c>
      <c r="Y242" s="16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1" t="s">
        <v>83</v>
      </c>
      <c r="AF242" s="161" t="s">
        <v>83</v>
      </c>
      <c r="AG242" s="161" t="s">
        <v>83</v>
      </c>
      <c r="AH242" s="161" t="s">
        <v>83</v>
      </c>
      <c r="AI242" s="27">
        <v>1</v>
      </c>
      <c r="AJ242" s="27"/>
      <c r="AK242" s="27">
        <v>1</v>
      </c>
      <c r="AL242" s="27">
        <v>1</v>
      </c>
      <c r="AM242" s="161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物品!B245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105"/>
        <v>附魔</v>
      </c>
      <c r="K243" s="141">
        <f t="shared" si="106"/>
        <v>0</v>
      </c>
      <c r="L243" s="27"/>
      <c r="M243" s="142">
        <f>VLOOKUP(LEFT(RIGHT(B243,5),4),物品!B:CU,20,FALSE)</f>
        <v>0</v>
      </c>
      <c r="N243" s="161" t="s">
        <v>83</v>
      </c>
      <c r="O243" s="142" t="s">
        <v>95</v>
      </c>
      <c r="P243" s="27">
        <v>0</v>
      </c>
      <c r="Q243" s="27">
        <v>0</v>
      </c>
      <c r="R243" s="161" t="s">
        <v>83</v>
      </c>
      <c r="S243" s="161" t="s">
        <v>83</v>
      </c>
      <c r="T243" s="161" t="s">
        <v>83</v>
      </c>
      <c r="U243" s="161" t="s">
        <v>83</v>
      </c>
      <c r="V243" s="27"/>
      <c r="W243" s="27" t="s">
        <v>88</v>
      </c>
      <c r="X243" s="27">
        <v>0</v>
      </c>
      <c r="Y243" s="16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1" t="s">
        <v>83</v>
      </c>
      <c r="AF243" s="161" t="s">
        <v>83</v>
      </c>
      <c r="AG243" s="161" t="s">
        <v>83</v>
      </c>
      <c r="AH243" s="161" t="s">
        <v>83</v>
      </c>
      <c r="AI243" s="27">
        <v>1</v>
      </c>
      <c r="AJ243" s="27"/>
      <c r="AK243" s="27">
        <v>1</v>
      </c>
      <c r="AL243" s="27">
        <v>1</v>
      </c>
      <c r="AM243" s="161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物品!B246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105"/>
        <v>附魔</v>
      </c>
      <c r="K244" s="141">
        <f t="shared" si="106"/>
        <v>0</v>
      </c>
      <c r="L244" s="27"/>
      <c r="M244" s="142">
        <f>VLOOKUP(LEFT(RIGHT(B244,5),4),物品!B:CU,20,FALSE)</f>
        <v>0</v>
      </c>
      <c r="N244" s="161" t="s">
        <v>83</v>
      </c>
      <c r="O244" s="142" t="s">
        <v>95</v>
      </c>
      <c r="P244" s="27">
        <v>0</v>
      </c>
      <c r="Q244" s="27">
        <v>0</v>
      </c>
      <c r="R244" s="161" t="s">
        <v>83</v>
      </c>
      <c r="S244" s="161" t="s">
        <v>83</v>
      </c>
      <c r="T244" s="161" t="s">
        <v>83</v>
      </c>
      <c r="U244" s="161" t="s">
        <v>83</v>
      </c>
      <c r="V244" s="27"/>
      <c r="W244" s="27" t="s">
        <v>88</v>
      </c>
      <c r="X244" s="27">
        <v>0</v>
      </c>
      <c r="Y244" s="16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1" t="s">
        <v>83</v>
      </c>
      <c r="AF244" s="161" t="s">
        <v>83</v>
      </c>
      <c r="AG244" s="161" t="s">
        <v>83</v>
      </c>
      <c r="AH244" s="161" t="s">
        <v>83</v>
      </c>
      <c r="AI244" s="27">
        <v>1</v>
      </c>
      <c r="AJ244" s="27"/>
      <c r="AK244" s="27">
        <v>1</v>
      </c>
      <c r="AL244" s="27">
        <v>1</v>
      </c>
      <c r="AM244" s="161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物品!B247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105"/>
        <v>附魔</v>
      </c>
      <c r="K245" s="141">
        <f t="shared" si="106"/>
        <v>0</v>
      </c>
      <c r="L245" s="27"/>
      <c r="M245" s="142">
        <f>VLOOKUP(LEFT(RIGHT(B245,5),4),物品!B:CU,20,FALSE)</f>
        <v>0</v>
      </c>
      <c r="N245" s="161" t="s">
        <v>83</v>
      </c>
      <c r="O245" s="142" t="s">
        <v>95</v>
      </c>
      <c r="P245" s="27">
        <v>0</v>
      </c>
      <c r="Q245" s="27">
        <v>0</v>
      </c>
      <c r="R245" s="161" t="s">
        <v>83</v>
      </c>
      <c r="S245" s="161" t="s">
        <v>83</v>
      </c>
      <c r="T245" s="161" t="s">
        <v>83</v>
      </c>
      <c r="U245" s="161" t="s">
        <v>83</v>
      </c>
      <c r="V245" s="27"/>
      <c r="W245" s="27" t="s">
        <v>88</v>
      </c>
      <c r="X245" s="27">
        <v>0</v>
      </c>
      <c r="Y245" s="16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1" t="s">
        <v>83</v>
      </c>
      <c r="AF245" s="161" t="s">
        <v>83</v>
      </c>
      <c r="AG245" s="161" t="s">
        <v>83</v>
      </c>
      <c r="AH245" s="161" t="s">
        <v>83</v>
      </c>
      <c r="AI245" s="27">
        <v>1</v>
      </c>
      <c r="AJ245" s="27"/>
      <c r="AK245" s="27">
        <v>1</v>
      </c>
      <c r="AL245" s="27">
        <v>1</v>
      </c>
      <c r="AM245" s="161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物品!B248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si="105"/>
        <v>附魔</v>
      </c>
      <c r="K246" s="141">
        <f t="shared" si="106"/>
        <v>0</v>
      </c>
      <c r="L246" s="27"/>
      <c r="M246" s="142">
        <f>VLOOKUP(LEFT(RIGHT(B246,5),4),物品!B:CU,20,FALSE)</f>
        <v>0</v>
      </c>
      <c r="N246" s="161" t="s">
        <v>83</v>
      </c>
      <c r="O246" s="142" t="s">
        <v>95</v>
      </c>
      <c r="P246" s="27">
        <v>0</v>
      </c>
      <c r="Q246" s="27">
        <v>0</v>
      </c>
      <c r="R246" s="161" t="s">
        <v>83</v>
      </c>
      <c r="S246" s="161" t="s">
        <v>83</v>
      </c>
      <c r="T246" s="161" t="s">
        <v>83</v>
      </c>
      <c r="U246" s="161" t="s">
        <v>83</v>
      </c>
      <c r="V246" s="27"/>
      <c r="W246" s="27" t="s">
        <v>88</v>
      </c>
      <c r="X246" s="27">
        <v>0</v>
      </c>
      <c r="Y246" s="16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1" t="s">
        <v>83</v>
      </c>
      <c r="AF246" s="161" t="s">
        <v>83</v>
      </c>
      <c r="AG246" s="161" t="s">
        <v>83</v>
      </c>
      <c r="AH246" s="161" t="s">
        <v>83</v>
      </c>
      <c r="AI246" s="27">
        <v>1</v>
      </c>
      <c r="AJ246" s="27"/>
      <c r="AK246" s="27">
        <v>1</v>
      </c>
      <c r="AL246" s="27">
        <v>1</v>
      </c>
      <c r="AM246" s="161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物品!B249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105"/>
        <v>附魔</v>
      </c>
      <c r="K247" s="141">
        <f t="shared" si="106"/>
        <v>0</v>
      </c>
      <c r="L247" s="27"/>
      <c r="M247" s="142">
        <f>VLOOKUP(LEFT(RIGHT(B247,5),4),物品!B:CU,20,FALSE)</f>
        <v>0</v>
      </c>
      <c r="N247" s="161" t="s">
        <v>83</v>
      </c>
      <c r="O247" s="142" t="s">
        <v>95</v>
      </c>
      <c r="P247" s="27">
        <v>0</v>
      </c>
      <c r="Q247" s="27">
        <v>0</v>
      </c>
      <c r="R247" s="161" t="s">
        <v>83</v>
      </c>
      <c r="S247" s="161" t="s">
        <v>83</v>
      </c>
      <c r="T247" s="161" t="s">
        <v>83</v>
      </c>
      <c r="U247" s="161" t="s">
        <v>83</v>
      </c>
      <c r="V247" s="27"/>
      <c r="W247" s="27" t="s">
        <v>88</v>
      </c>
      <c r="X247" s="27">
        <v>0</v>
      </c>
      <c r="Y247" s="16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1" t="s">
        <v>83</v>
      </c>
      <c r="AF247" s="161" t="s">
        <v>83</v>
      </c>
      <c r="AG247" s="161" t="s">
        <v>83</v>
      </c>
      <c r="AH247" s="161" t="s">
        <v>83</v>
      </c>
      <c r="AI247" s="27">
        <v>1</v>
      </c>
      <c r="AJ247" s="27"/>
      <c r="AK247" s="27">
        <v>1</v>
      </c>
      <c r="AL247" s="27">
        <v>1</v>
      </c>
      <c r="AM247" s="161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物品!B250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105"/>
        <v>附魔</v>
      </c>
      <c r="K248" s="141">
        <f t="shared" si="106"/>
        <v>0</v>
      </c>
      <c r="L248" s="27"/>
      <c r="M248" s="142">
        <f>VLOOKUP(LEFT(RIGHT(B248,5),4),物品!B:CU,20,FALSE)</f>
        <v>0</v>
      </c>
      <c r="N248" s="161" t="s">
        <v>83</v>
      </c>
      <c r="O248" s="142" t="s">
        <v>95</v>
      </c>
      <c r="P248" s="27">
        <v>0</v>
      </c>
      <c r="Q248" s="27">
        <v>0</v>
      </c>
      <c r="R248" s="161" t="s">
        <v>83</v>
      </c>
      <c r="S248" s="161" t="s">
        <v>83</v>
      </c>
      <c r="T248" s="161" t="s">
        <v>83</v>
      </c>
      <c r="U248" s="161" t="s">
        <v>83</v>
      </c>
      <c r="V248" s="27"/>
      <c r="W248" s="27" t="s">
        <v>88</v>
      </c>
      <c r="X248" s="27">
        <v>0</v>
      </c>
      <c r="Y248" s="16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1" t="s">
        <v>83</v>
      </c>
      <c r="AF248" s="161" t="s">
        <v>83</v>
      </c>
      <c r="AG248" s="161" t="s">
        <v>83</v>
      </c>
      <c r="AH248" s="161" t="s">
        <v>83</v>
      </c>
      <c r="AI248" s="27">
        <v>1</v>
      </c>
      <c r="AJ248" s="27"/>
      <c r="AK248" s="27">
        <v>1</v>
      </c>
      <c r="AL248" s="27">
        <v>1</v>
      </c>
      <c r="AM248" s="161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物品!B251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si="105"/>
        <v>附魔</v>
      </c>
      <c r="K249" s="141">
        <f t="shared" si="106"/>
        <v>0</v>
      </c>
      <c r="L249" s="27"/>
      <c r="M249" s="142">
        <f>VLOOKUP(LEFT(RIGHT(B249,5),4),物品!B:CU,20,FALSE)</f>
        <v>0</v>
      </c>
      <c r="N249" s="161" t="s">
        <v>83</v>
      </c>
      <c r="O249" s="142" t="s">
        <v>95</v>
      </c>
      <c r="P249" s="27">
        <v>0</v>
      </c>
      <c r="Q249" s="27">
        <v>0</v>
      </c>
      <c r="R249" s="161" t="s">
        <v>83</v>
      </c>
      <c r="S249" s="161" t="s">
        <v>83</v>
      </c>
      <c r="T249" s="161" t="s">
        <v>83</v>
      </c>
      <c r="U249" s="161" t="s">
        <v>83</v>
      </c>
      <c r="V249" s="27"/>
      <c r="W249" s="27" t="s">
        <v>88</v>
      </c>
      <c r="X249" s="27">
        <v>0</v>
      </c>
      <c r="Y249" s="16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1" t="s">
        <v>83</v>
      </c>
      <c r="AF249" s="161" t="s">
        <v>83</v>
      </c>
      <c r="AG249" s="161" t="s">
        <v>83</v>
      </c>
      <c r="AH249" s="161" t="s">
        <v>83</v>
      </c>
      <c r="AI249" s="27">
        <v>1</v>
      </c>
      <c r="AJ249" s="27"/>
      <c r="AK249" s="27">
        <v>1</v>
      </c>
      <c r="AL249" s="27">
        <v>1</v>
      </c>
      <c r="AM249" s="161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物品!B252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si="105"/>
        <v>附魔</v>
      </c>
      <c r="K250" s="141">
        <f t="shared" si="106"/>
        <v>0</v>
      </c>
      <c r="L250" s="27"/>
      <c r="M250" s="142">
        <f>VLOOKUP(LEFT(RIGHT(B250,5),4),物品!B:CU,20,FALSE)</f>
        <v>0</v>
      </c>
      <c r="N250" s="161" t="s">
        <v>83</v>
      </c>
      <c r="O250" s="142" t="s">
        <v>95</v>
      </c>
      <c r="P250" s="27">
        <v>0</v>
      </c>
      <c r="Q250" s="27">
        <v>0</v>
      </c>
      <c r="R250" s="161" t="s">
        <v>83</v>
      </c>
      <c r="S250" s="161" t="s">
        <v>83</v>
      </c>
      <c r="T250" s="161" t="s">
        <v>83</v>
      </c>
      <c r="U250" s="161" t="s">
        <v>83</v>
      </c>
      <c r="V250" s="27"/>
      <c r="W250" s="27" t="s">
        <v>88</v>
      </c>
      <c r="X250" s="27">
        <v>0</v>
      </c>
      <c r="Y250" s="16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1" t="s">
        <v>83</v>
      </c>
      <c r="AF250" s="161" t="s">
        <v>83</v>
      </c>
      <c r="AG250" s="161" t="s">
        <v>83</v>
      </c>
      <c r="AH250" s="161" t="s">
        <v>83</v>
      </c>
      <c r="AI250" s="27">
        <v>1</v>
      </c>
      <c r="AJ250" s="27"/>
      <c r="AK250" s="27">
        <v>1</v>
      </c>
      <c r="AL250" s="27">
        <v>1</v>
      </c>
      <c r="AM250" s="161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物品!B253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1" t="str">
        <f t="shared" si="105"/>
        <v>附魔</v>
      </c>
      <c r="K251" s="141">
        <f t="shared" si="106"/>
        <v>0</v>
      </c>
      <c r="L251" s="27"/>
      <c r="M251" s="142">
        <f>VLOOKUP(LEFT(RIGHT(B251,5),4),物品!B:CU,20,FALSE)</f>
        <v>0</v>
      </c>
      <c r="N251" s="161" t="s">
        <v>83</v>
      </c>
      <c r="O251" s="142" t="s">
        <v>95</v>
      </c>
      <c r="P251" s="27">
        <v>0</v>
      </c>
      <c r="Q251" s="27">
        <v>0</v>
      </c>
      <c r="R251" s="161" t="s">
        <v>83</v>
      </c>
      <c r="S251" s="161" t="s">
        <v>83</v>
      </c>
      <c r="T251" s="161" t="s">
        <v>83</v>
      </c>
      <c r="U251" s="161" t="s">
        <v>83</v>
      </c>
      <c r="V251" s="27"/>
      <c r="W251" s="27" t="s">
        <v>88</v>
      </c>
      <c r="X251" s="27">
        <v>0</v>
      </c>
      <c r="Y251" s="16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1" t="s">
        <v>83</v>
      </c>
      <c r="AF251" s="161" t="s">
        <v>83</v>
      </c>
      <c r="AG251" s="161" t="s">
        <v>83</v>
      </c>
      <c r="AH251" s="161" t="s">
        <v>83</v>
      </c>
      <c r="AI251" s="27">
        <v>1</v>
      </c>
      <c r="AJ251" s="27"/>
      <c r="AK251" s="27">
        <v>1</v>
      </c>
      <c r="AL251" s="27">
        <v>1</v>
      </c>
      <c r="AM251" s="161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物品!B254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1" t="str">
        <f t="shared" si="105"/>
        <v>附魔</v>
      </c>
      <c r="K252" s="141">
        <f t="shared" si="106"/>
        <v>0</v>
      </c>
      <c r="L252" s="27"/>
      <c r="M252" s="142">
        <f>VLOOKUP(LEFT(RIGHT(B252,5),4),物品!B:CU,20,FALSE)</f>
        <v>0</v>
      </c>
      <c r="N252" s="161" t="s">
        <v>83</v>
      </c>
      <c r="O252" s="142" t="s">
        <v>95</v>
      </c>
      <c r="P252" s="27">
        <v>0</v>
      </c>
      <c r="Q252" s="27">
        <v>0</v>
      </c>
      <c r="R252" s="161" t="s">
        <v>83</v>
      </c>
      <c r="S252" s="161" t="s">
        <v>83</v>
      </c>
      <c r="T252" s="161" t="s">
        <v>83</v>
      </c>
      <c r="U252" s="161" t="s">
        <v>83</v>
      </c>
      <c r="V252" s="27"/>
      <c r="W252" s="27" t="s">
        <v>88</v>
      </c>
      <c r="X252" s="27">
        <v>0</v>
      </c>
      <c r="Y252" s="16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1" t="s">
        <v>83</v>
      </c>
      <c r="AF252" s="161" t="s">
        <v>83</v>
      </c>
      <c r="AG252" s="161" t="s">
        <v>83</v>
      </c>
      <c r="AH252" s="161" t="s">
        <v>83</v>
      </c>
      <c r="AI252" s="27">
        <v>1</v>
      </c>
      <c r="AJ252" s="27"/>
      <c r="AK252" s="27">
        <v>1</v>
      </c>
      <c r="AL252" s="27">
        <v>1</v>
      </c>
      <c r="AM252" s="161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物品!B255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1" t="str">
        <f t="shared" si="105"/>
        <v>附魔</v>
      </c>
      <c r="K253" s="141">
        <f t="shared" si="106"/>
        <v>0</v>
      </c>
      <c r="L253" s="27"/>
      <c r="M253" s="142">
        <f>VLOOKUP(LEFT(RIGHT(B253,5),4),物品!B:CU,20,FALSE)</f>
        <v>0</v>
      </c>
      <c r="N253" s="161" t="s">
        <v>83</v>
      </c>
      <c r="O253" s="142" t="s">
        <v>95</v>
      </c>
      <c r="P253" s="27">
        <v>0</v>
      </c>
      <c r="Q253" s="27">
        <v>0</v>
      </c>
      <c r="R253" s="161" t="s">
        <v>83</v>
      </c>
      <c r="S253" s="161" t="s">
        <v>83</v>
      </c>
      <c r="T253" s="161" t="s">
        <v>83</v>
      </c>
      <c r="U253" s="161" t="s">
        <v>83</v>
      </c>
      <c r="V253" s="27"/>
      <c r="W253" s="27" t="s">
        <v>88</v>
      </c>
      <c r="X253" s="27">
        <v>0</v>
      </c>
      <c r="Y253" s="16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1" t="s">
        <v>83</v>
      </c>
      <c r="AF253" s="161" t="s">
        <v>83</v>
      </c>
      <c r="AG253" s="161" t="s">
        <v>83</v>
      </c>
      <c r="AH253" s="161" t="s">
        <v>83</v>
      </c>
      <c r="AI253" s="27">
        <v>1</v>
      </c>
      <c r="AJ253" s="27"/>
      <c r="AK253" s="27">
        <v>1</v>
      </c>
      <c r="AL253" s="27">
        <v>1</v>
      </c>
      <c r="AM253" s="161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物品!B256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1" t="str">
        <f t="shared" si="105"/>
        <v>附魔</v>
      </c>
      <c r="K254" s="141">
        <f t="shared" si="106"/>
        <v>0</v>
      </c>
      <c r="L254" s="27"/>
      <c r="M254" s="142">
        <f>VLOOKUP(LEFT(RIGHT(B254,5),4),物品!B:CU,20,FALSE)</f>
        <v>0</v>
      </c>
      <c r="N254" s="161" t="s">
        <v>83</v>
      </c>
      <c r="O254" s="142" t="s">
        <v>95</v>
      </c>
      <c r="P254" s="27">
        <v>0</v>
      </c>
      <c r="Q254" s="27">
        <v>0</v>
      </c>
      <c r="R254" s="161" t="s">
        <v>83</v>
      </c>
      <c r="S254" s="161" t="s">
        <v>83</v>
      </c>
      <c r="T254" s="161" t="s">
        <v>83</v>
      </c>
      <c r="U254" s="161" t="s">
        <v>83</v>
      </c>
      <c r="V254" s="27"/>
      <c r="W254" s="27" t="s">
        <v>88</v>
      </c>
      <c r="X254" s="27">
        <v>0</v>
      </c>
      <c r="Y254" s="16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1" t="s">
        <v>83</v>
      </c>
      <c r="AF254" s="161" t="s">
        <v>83</v>
      </c>
      <c r="AG254" s="161" t="s">
        <v>83</v>
      </c>
      <c r="AH254" s="161" t="s">
        <v>83</v>
      </c>
      <c r="AI254" s="27">
        <v>1</v>
      </c>
      <c r="AJ254" s="27"/>
      <c r="AK254" s="27">
        <v>1</v>
      </c>
      <c r="AL254" s="27">
        <v>1</v>
      </c>
      <c r="AM254" s="161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物品!B257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1" t="str">
        <f t="shared" si="105"/>
        <v>附魔</v>
      </c>
      <c r="K255" s="141">
        <f t="shared" si="106"/>
        <v>0</v>
      </c>
      <c r="L255" s="27"/>
      <c r="M255" s="142">
        <f>VLOOKUP(LEFT(RIGHT(B255,5),4),物品!B:CU,20,FALSE)</f>
        <v>0</v>
      </c>
      <c r="N255" s="161" t="s">
        <v>83</v>
      </c>
      <c r="O255" s="142" t="s">
        <v>95</v>
      </c>
      <c r="P255" s="27">
        <v>0</v>
      </c>
      <c r="Q255" s="27">
        <v>0</v>
      </c>
      <c r="R255" s="161" t="s">
        <v>83</v>
      </c>
      <c r="S255" s="161" t="s">
        <v>83</v>
      </c>
      <c r="T255" s="161" t="s">
        <v>83</v>
      </c>
      <c r="U255" s="161" t="s">
        <v>83</v>
      </c>
      <c r="V255" s="27"/>
      <c r="W255" s="27" t="s">
        <v>88</v>
      </c>
      <c r="X255" s="27">
        <v>0</v>
      </c>
      <c r="Y255" s="16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1" t="s">
        <v>83</v>
      </c>
      <c r="AF255" s="161" t="s">
        <v>83</v>
      </c>
      <c r="AG255" s="161" t="s">
        <v>83</v>
      </c>
      <c r="AH255" s="161" t="s">
        <v>83</v>
      </c>
      <c r="AI255" s="27">
        <v>1</v>
      </c>
      <c r="AJ255" s="27"/>
      <c r="AK255" s="27">
        <v>1</v>
      </c>
      <c r="AL255" s="27">
        <v>1</v>
      </c>
      <c r="AM255" s="161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物品!B258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1" t="str">
        <f t="shared" si="105"/>
        <v>附魔</v>
      </c>
      <c r="K256" s="141">
        <f t="shared" si="106"/>
        <v>0</v>
      </c>
      <c r="L256" s="27"/>
      <c r="M256" s="142">
        <f>VLOOKUP(LEFT(RIGHT(B256,5),4),物品!B:CU,20,FALSE)</f>
        <v>0</v>
      </c>
      <c r="N256" s="161" t="s">
        <v>83</v>
      </c>
      <c r="O256" s="142" t="s">
        <v>95</v>
      </c>
      <c r="P256" s="27">
        <v>0</v>
      </c>
      <c r="Q256" s="27">
        <v>0</v>
      </c>
      <c r="R256" s="161" t="s">
        <v>83</v>
      </c>
      <c r="S256" s="161" t="s">
        <v>83</v>
      </c>
      <c r="T256" s="161" t="s">
        <v>83</v>
      </c>
      <c r="U256" s="161" t="s">
        <v>83</v>
      </c>
      <c r="V256" s="27"/>
      <c r="W256" s="27" t="s">
        <v>88</v>
      </c>
      <c r="X256" s="27">
        <v>0</v>
      </c>
      <c r="Y256" s="16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1" t="s">
        <v>83</v>
      </c>
      <c r="AF256" s="161" t="s">
        <v>83</v>
      </c>
      <c r="AG256" s="161" t="s">
        <v>83</v>
      </c>
      <c r="AH256" s="161" t="s">
        <v>83</v>
      </c>
      <c r="AI256" s="27">
        <v>1</v>
      </c>
      <c r="AJ256" s="27"/>
      <c r="AK256" s="27">
        <v>1</v>
      </c>
      <c r="AL256" s="27">
        <v>1</v>
      </c>
      <c r="AM256" s="161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物品!B259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1" t="str">
        <f t="shared" si="105"/>
        <v>附魔</v>
      </c>
      <c r="K257" s="141">
        <f t="shared" si="106"/>
        <v>0</v>
      </c>
      <c r="L257" s="27"/>
      <c r="M257" s="142">
        <f>VLOOKUP(LEFT(RIGHT(B257,5),4),物品!B:CU,20,FALSE)</f>
        <v>0</v>
      </c>
      <c r="N257" s="161" t="s">
        <v>83</v>
      </c>
      <c r="O257" s="142" t="s">
        <v>95</v>
      </c>
      <c r="P257" s="27">
        <v>0</v>
      </c>
      <c r="Q257" s="27">
        <v>0</v>
      </c>
      <c r="R257" s="161" t="s">
        <v>83</v>
      </c>
      <c r="S257" s="161" t="s">
        <v>83</v>
      </c>
      <c r="T257" s="161" t="s">
        <v>83</v>
      </c>
      <c r="U257" s="161" t="s">
        <v>83</v>
      </c>
      <c r="V257" s="27"/>
      <c r="W257" s="27" t="s">
        <v>88</v>
      </c>
      <c r="X257" s="27">
        <v>0</v>
      </c>
      <c r="Y257" s="16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1" t="s">
        <v>83</v>
      </c>
      <c r="AF257" s="161" t="s">
        <v>83</v>
      </c>
      <c r="AG257" s="161" t="s">
        <v>83</v>
      </c>
      <c r="AH257" s="161" t="s">
        <v>83</v>
      </c>
      <c r="AI257" s="27">
        <v>1</v>
      </c>
      <c r="AJ257" s="27"/>
      <c r="AK257" s="27">
        <v>1</v>
      </c>
      <c r="AL257" s="27">
        <v>1</v>
      </c>
      <c r="AM257" s="161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物品!B260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1" t="str">
        <f t="shared" si="105"/>
        <v>附魔</v>
      </c>
      <c r="K258" s="141">
        <f t="shared" si="106"/>
        <v>0</v>
      </c>
      <c r="L258" s="27"/>
      <c r="M258" s="142">
        <f>VLOOKUP(LEFT(RIGHT(B258,5),4),物品!B:CU,20,FALSE)</f>
        <v>0</v>
      </c>
      <c r="N258" s="161" t="s">
        <v>83</v>
      </c>
      <c r="O258" s="142" t="s">
        <v>95</v>
      </c>
      <c r="P258" s="27">
        <v>0</v>
      </c>
      <c r="Q258" s="27">
        <v>0</v>
      </c>
      <c r="R258" s="161" t="s">
        <v>83</v>
      </c>
      <c r="S258" s="161" t="s">
        <v>83</v>
      </c>
      <c r="T258" s="161" t="s">
        <v>83</v>
      </c>
      <c r="U258" s="161" t="s">
        <v>83</v>
      </c>
      <c r="V258" s="27"/>
      <c r="W258" s="27" t="s">
        <v>88</v>
      </c>
      <c r="X258" s="27">
        <v>0</v>
      </c>
      <c r="Y258" s="16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1" t="s">
        <v>83</v>
      </c>
      <c r="AF258" s="161" t="s">
        <v>83</v>
      </c>
      <c r="AG258" s="161" t="s">
        <v>83</v>
      </c>
      <c r="AH258" s="161" t="s">
        <v>83</v>
      </c>
      <c r="AI258" s="27">
        <v>1</v>
      </c>
      <c r="AJ258" s="27"/>
      <c r="AK258" s="27">
        <v>1</v>
      </c>
      <c r="AL258" s="27">
        <v>1</v>
      </c>
      <c r="AM258" s="161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物品!B261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1" t="str">
        <f t="shared" si="105"/>
        <v>附魔</v>
      </c>
      <c r="K259" s="141">
        <f t="shared" si="106"/>
        <v>0</v>
      </c>
      <c r="L259" s="27"/>
      <c r="M259" s="142">
        <f>VLOOKUP(LEFT(RIGHT(B259,5),4),物品!B:CU,20,FALSE)</f>
        <v>0</v>
      </c>
      <c r="N259" s="161" t="s">
        <v>83</v>
      </c>
      <c r="O259" s="142" t="s">
        <v>95</v>
      </c>
      <c r="P259" s="27">
        <v>0</v>
      </c>
      <c r="Q259" s="27">
        <v>0</v>
      </c>
      <c r="R259" s="161" t="s">
        <v>83</v>
      </c>
      <c r="S259" s="161" t="s">
        <v>83</v>
      </c>
      <c r="T259" s="161" t="s">
        <v>83</v>
      </c>
      <c r="U259" s="161" t="s">
        <v>83</v>
      </c>
      <c r="V259" s="27"/>
      <c r="W259" s="27" t="s">
        <v>88</v>
      </c>
      <c r="X259" s="27">
        <v>0</v>
      </c>
      <c r="Y259" s="16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1" t="s">
        <v>83</v>
      </c>
      <c r="AF259" s="161" t="s">
        <v>83</v>
      </c>
      <c r="AG259" s="161" t="s">
        <v>83</v>
      </c>
      <c r="AH259" s="161" t="s">
        <v>83</v>
      </c>
      <c r="AI259" s="27">
        <v>1</v>
      </c>
      <c r="AJ259" s="27"/>
      <c r="AK259" s="27">
        <v>1</v>
      </c>
      <c r="AL259" s="27">
        <v>1</v>
      </c>
      <c r="AM259" s="161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物品!B262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1" t="str">
        <f t="shared" si="105"/>
        <v>附魔</v>
      </c>
      <c r="K260" s="141">
        <f t="shared" si="106"/>
        <v>0</v>
      </c>
      <c r="L260" s="27"/>
      <c r="M260" s="142">
        <f>VLOOKUP(LEFT(RIGHT(B260,5),4),物品!B:CU,20,FALSE)</f>
        <v>0</v>
      </c>
      <c r="N260" s="161" t="s">
        <v>83</v>
      </c>
      <c r="O260" s="142" t="s">
        <v>95</v>
      </c>
      <c r="P260" s="27">
        <v>0</v>
      </c>
      <c r="Q260" s="27">
        <v>0</v>
      </c>
      <c r="R260" s="161" t="s">
        <v>83</v>
      </c>
      <c r="S260" s="161" t="s">
        <v>83</v>
      </c>
      <c r="T260" s="161" t="s">
        <v>83</v>
      </c>
      <c r="U260" s="161" t="s">
        <v>83</v>
      </c>
      <c r="V260" s="27"/>
      <c r="W260" s="27" t="s">
        <v>88</v>
      </c>
      <c r="X260" s="27">
        <v>0</v>
      </c>
      <c r="Y260" s="16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1" t="s">
        <v>83</v>
      </c>
      <c r="AF260" s="161" t="s">
        <v>83</v>
      </c>
      <c r="AG260" s="161" t="s">
        <v>83</v>
      </c>
      <c r="AH260" s="161" t="s">
        <v>83</v>
      </c>
      <c r="AI260" s="27">
        <v>1</v>
      </c>
      <c r="AJ260" s="27"/>
      <c r="AK260" s="27">
        <v>1</v>
      </c>
      <c r="AL260" s="27">
        <v>1</v>
      </c>
      <c r="AM260" s="161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物品!B263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1" t="str">
        <f t="shared" si="105"/>
        <v>附魔</v>
      </c>
      <c r="K261" s="141">
        <f t="shared" si="106"/>
        <v>0</v>
      </c>
      <c r="L261" s="27"/>
      <c r="M261" s="142">
        <f>VLOOKUP(LEFT(RIGHT(B261,5),4),物品!B:CU,20,FALSE)</f>
        <v>0</v>
      </c>
      <c r="N261" s="161" t="s">
        <v>83</v>
      </c>
      <c r="O261" s="142" t="s">
        <v>95</v>
      </c>
      <c r="P261" s="27">
        <v>0</v>
      </c>
      <c r="Q261" s="27">
        <v>0</v>
      </c>
      <c r="R261" s="161" t="s">
        <v>83</v>
      </c>
      <c r="S261" s="161" t="s">
        <v>83</v>
      </c>
      <c r="T261" s="161" t="s">
        <v>83</v>
      </c>
      <c r="U261" s="161" t="s">
        <v>83</v>
      </c>
      <c r="V261" s="27"/>
      <c r="W261" s="27" t="s">
        <v>88</v>
      </c>
      <c r="X261" s="27">
        <v>0</v>
      </c>
      <c r="Y261" s="16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1" t="s">
        <v>83</v>
      </c>
      <c r="AF261" s="161" t="s">
        <v>83</v>
      </c>
      <c r="AG261" s="161" t="s">
        <v>83</v>
      </c>
      <c r="AH261" s="161" t="s">
        <v>83</v>
      </c>
      <c r="AI261" s="27">
        <v>1</v>
      </c>
      <c r="AJ261" s="27"/>
      <c r="AK261" s="27">
        <v>1</v>
      </c>
      <c r="AL261" s="27">
        <v>1</v>
      </c>
      <c r="AM261" s="161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物品!B264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1" t="str">
        <f t="shared" si="105"/>
        <v>附魔</v>
      </c>
      <c r="K262" s="141">
        <f t="shared" si="106"/>
        <v>0</v>
      </c>
      <c r="L262" s="27"/>
      <c r="M262" s="142">
        <f>VLOOKUP(LEFT(RIGHT(B262,5),4),物品!B:CU,20,FALSE)</f>
        <v>0</v>
      </c>
      <c r="N262" s="161" t="s">
        <v>83</v>
      </c>
      <c r="O262" s="142" t="s">
        <v>95</v>
      </c>
      <c r="P262" s="27">
        <v>0</v>
      </c>
      <c r="Q262" s="27">
        <v>0</v>
      </c>
      <c r="R262" s="161" t="s">
        <v>83</v>
      </c>
      <c r="S262" s="161" t="s">
        <v>83</v>
      </c>
      <c r="T262" s="161" t="s">
        <v>83</v>
      </c>
      <c r="U262" s="161" t="s">
        <v>83</v>
      </c>
      <c r="V262" s="27"/>
      <c r="W262" s="27" t="s">
        <v>88</v>
      </c>
      <c r="X262" s="27">
        <v>0</v>
      </c>
      <c r="Y262" s="16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1" t="s">
        <v>83</v>
      </c>
      <c r="AF262" s="161" t="s">
        <v>83</v>
      </c>
      <c r="AG262" s="161" t="s">
        <v>83</v>
      </c>
      <c r="AH262" s="161" t="s">
        <v>83</v>
      </c>
      <c r="AI262" s="27">
        <v>1</v>
      </c>
      <c r="AJ262" s="27"/>
      <c r="AK262" s="27">
        <v>1</v>
      </c>
      <c r="AL262" s="27">
        <v>1</v>
      </c>
      <c r="AM262" s="161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 t="str">
        <f>物品!B265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1" t="str">
        <f t="shared" ref="J263:J265" si="107">H263</f>
        <v>附魔</v>
      </c>
      <c r="K263" s="141">
        <f t="shared" ref="K263:K265" si="108">I263</f>
        <v>0</v>
      </c>
      <c r="L263" s="27"/>
      <c r="M263" s="142">
        <f>VLOOKUP(LEFT(RIGHT(B263,5),4),物品!B:CU,20,FALSE)</f>
        <v>0</v>
      </c>
      <c r="N263" s="161" t="s">
        <v>83</v>
      </c>
      <c r="O263" s="142" t="s">
        <v>95</v>
      </c>
      <c r="P263" s="27">
        <v>0</v>
      </c>
      <c r="Q263" s="27">
        <v>0</v>
      </c>
      <c r="R263" s="161" t="s">
        <v>83</v>
      </c>
      <c r="S263" s="161" t="s">
        <v>83</v>
      </c>
      <c r="T263" s="161" t="s">
        <v>83</v>
      </c>
      <c r="U263" s="161" t="s">
        <v>83</v>
      </c>
      <c r="V263" s="27"/>
      <c r="W263" s="27" t="s">
        <v>88</v>
      </c>
      <c r="X263" s="27">
        <v>0</v>
      </c>
      <c r="Y263" s="16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1" t="s">
        <v>83</v>
      </c>
      <c r="AF263" s="161" t="s">
        <v>83</v>
      </c>
      <c r="AG263" s="161" t="s">
        <v>83</v>
      </c>
      <c r="AH263" s="161" t="s">
        <v>83</v>
      </c>
      <c r="AI263" s="27">
        <v>1</v>
      </c>
      <c r="AJ263" s="27"/>
      <c r="AK263" s="27">
        <v>1</v>
      </c>
      <c r="AL263" s="27">
        <v>1</v>
      </c>
      <c r="AM263" s="161" t="s">
        <v>83</v>
      </c>
      <c r="AN263" s="27">
        <v>1</v>
      </c>
      <c r="AO263" s="27">
        <v>1</v>
      </c>
      <c r="AP263" s="27">
        <v>1</v>
      </c>
    </row>
    <row r="264" spans="1:42">
      <c r="A264" s="139"/>
      <c r="B264" s="27" t="str">
        <f>物品!B266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1" t="str">
        <f t="shared" si="107"/>
        <v>附魔</v>
      </c>
      <c r="K264" s="141">
        <f t="shared" si="108"/>
        <v>0</v>
      </c>
      <c r="L264" s="27"/>
      <c r="M264" s="142">
        <f>VLOOKUP(LEFT(RIGHT(B264,5),4),物品!B:CU,20,FALSE)</f>
        <v>0</v>
      </c>
      <c r="N264" s="161" t="s">
        <v>83</v>
      </c>
      <c r="O264" s="142" t="s">
        <v>95</v>
      </c>
      <c r="P264" s="27">
        <v>0</v>
      </c>
      <c r="Q264" s="27">
        <v>0</v>
      </c>
      <c r="R264" s="161" t="s">
        <v>83</v>
      </c>
      <c r="S264" s="161" t="s">
        <v>83</v>
      </c>
      <c r="T264" s="161" t="s">
        <v>83</v>
      </c>
      <c r="U264" s="161" t="s">
        <v>83</v>
      </c>
      <c r="V264" s="27"/>
      <c r="W264" s="27" t="s">
        <v>88</v>
      </c>
      <c r="X264" s="27">
        <v>0</v>
      </c>
      <c r="Y264" s="16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1" t="s">
        <v>83</v>
      </c>
      <c r="AF264" s="161" t="s">
        <v>83</v>
      </c>
      <c r="AG264" s="161" t="s">
        <v>83</v>
      </c>
      <c r="AH264" s="161" t="s">
        <v>83</v>
      </c>
      <c r="AI264" s="27">
        <v>1</v>
      </c>
      <c r="AJ264" s="27"/>
      <c r="AK264" s="27">
        <v>1</v>
      </c>
      <c r="AL264" s="27">
        <v>1</v>
      </c>
      <c r="AM264" s="161" t="s">
        <v>83</v>
      </c>
      <c r="AN264" s="27">
        <v>1</v>
      </c>
      <c r="AO264" s="27">
        <v>1</v>
      </c>
      <c r="AP264" s="27">
        <v>1</v>
      </c>
    </row>
    <row r="265" spans="1:42">
      <c r="A265" s="139"/>
      <c r="B265" s="27" t="str">
        <f>物品!B267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1" t="str">
        <f t="shared" si="107"/>
        <v>附魔</v>
      </c>
      <c r="K265" s="141">
        <f t="shared" si="108"/>
        <v>0</v>
      </c>
      <c r="L265" s="27"/>
      <c r="M265" s="142">
        <f>VLOOKUP(LEFT(RIGHT(B265,5),4),物品!B:CU,20,FALSE)</f>
        <v>0</v>
      </c>
      <c r="N265" s="161" t="s">
        <v>83</v>
      </c>
      <c r="O265" s="142" t="s">
        <v>95</v>
      </c>
      <c r="P265" s="27">
        <v>0</v>
      </c>
      <c r="Q265" s="27">
        <v>0</v>
      </c>
      <c r="R265" s="161" t="s">
        <v>83</v>
      </c>
      <c r="S265" s="161" t="s">
        <v>83</v>
      </c>
      <c r="T265" s="161" t="s">
        <v>83</v>
      </c>
      <c r="U265" s="161" t="s">
        <v>83</v>
      </c>
      <c r="V265" s="27"/>
      <c r="W265" s="27" t="s">
        <v>88</v>
      </c>
      <c r="X265" s="27">
        <v>0</v>
      </c>
      <c r="Y265" s="16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1" t="s">
        <v>83</v>
      </c>
      <c r="AF265" s="161" t="s">
        <v>83</v>
      </c>
      <c r="AG265" s="161" t="s">
        <v>83</v>
      </c>
      <c r="AH265" s="161" t="s">
        <v>83</v>
      </c>
      <c r="AI265" s="27">
        <v>1</v>
      </c>
      <c r="AJ265" s="27"/>
      <c r="AK265" s="27">
        <v>1</v>
      </c>
      <c r="AL265" s="27">
        <v>1</v>
      </c>
      <c r="AM265" s="161" t="s">
        <v>83</v>
      </c>
      <c r="AN265" s="27">
        <v>1</v>
      </c>
      <c r="AO265" s="27">
        <v>1</v>
      </c>
      <c r="AP265" s="27">
        <v>1</v>
      </c>
    </row>
    <row r="266" spans="1:42">
      <c r="A266" s="139"/>
      <c r="B266" s="27" t="str">
        <f>物品!B268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1" t="str">
        <f t="shared" ref="J266:J279" si="109">H266</f>
        <v>附魔</v>
      </c>
      <c r="K266" s="141">
        <f t="shared" ref="K266:K279" si="110">I266</f>
        <v>0</v>
      </c>
      <c r="L266" s="27"/>
      <c r="M266" s="142">
        <f>VLOOKUP(LEFT(RIGHT(B266,5),4),物品!B:CU,20,FALSE)</f>
        <v>0</v>
      </c>
      <c r="N266" s="161" t="s">
        <v>83</v>
      </c>
      <c r="O266" s="142" t="s">
        <v>95</v>
      </c>
      <c r="P266" s="27">
        <v>0</v>
      </c>
      <c r="Q266" s="27">
        <v>0</v>
      </c>
      <c r="R266" s="161" t="s">
        <v>83</v>
      </c>
      <c r="S266" s="161" t="s">
        <v>83</v>
      </c>
      <c r="T266" s="161" t="s">
        <v>83</v>
      </c>
      <c r="U266" s="161" t="s">
        <v>83</v>
      </c>
      <c r="V266" s="27"/>
      <c r="W266" s="27" t="s">
        <v>88</v>
      </c>
      <c r="X266" s="27">
        <v>0</v>
      </c>
      <c r="Y266" s="16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1" t="s">
        <v>83</v>
      </c>
      <c r="AF266" s="161" t="s">
        <v>83</v>
      </c>
      <c r="AG266" s="161" t="s">
        <v>83</v>
      </c>
      <c r="AH266" s="161" t="s">
        <v>83</v>
      </c>
      <c r="AI266" s="27">
        <v>1</v>
      </c>
      <c r="AJ266" s="27"/>
      <c r="AK266" s="27">
        <v>1</v>
      </c>
      <c r="AL266" s="27">
        <v>1</v>
      </c>
      <c r="AM266" s="161" t="s">
        <v>83</v>
      </c>
      <c r="AN266" s="27">
        <v>1</v>
      </c>
      <c r="AO266" s="27">
        <v>1</v>
      </c>
      <c r="AP266" s="27">
        <v>1</v>
      </c>
    </row>
    <row r="267" spans="1:42">
      <c r="A267" s="139"/>
      <c r="B267" s="27" t="str">
        <f>物品!B269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1" t="str">
        <f t="shared" ref="J267" si="111">H267</f>
        <v>附魔</v>
      </c>
      <c r="K267" s="141">
        <f t="shared" ref="K267" si="112">I267</f>
        <v>0</v>
      </c>
      <c r="L267" s="27"/>
      <c r="M267" s="142">
        <f>VLOOKUP(LEFT(RIGHT(B267,5),4),物品!B:CU,20,FALSE)</f>
        <v>0</v>
      </c>
      <c r="N267" s="161" t="s">
        <v>83</v>
      </c>
      <c r="O267" s="142" t="s">
        <v>95</v>
      </c>
      <c r="P267" s="27">
        <v>0</v>
      </c>
      <c r="Q267" s="27">
        <v>0</v>
      </c>
      <c r="R267" s="161" t="s">
        <v>83</v>
      </c>
      <c r="S267" s="161" t="s">
        <v>83</v>
      </c>
      <c r="T267" s="161" t="s">
        <v>83</v>
      </c>
      <c r="U267" s="161" t="s">
        <v>83</v>
      </c>
      <c r="V267" s="27"/>
      <c r="W267" s="27" t="s">
        <v>88</v>
      </c>
      <c r="X267" s="27">
        <v>0</v>
      </c>
      <c r="Y267" s="16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1" t="s">
        <v>83</v>
      </c>
      <c r="AF267" s="161" t="s">
        <v>83</v>
      </c>
      <c r="AG267" s="161" t="s">
        <v>83</v>
      </c>
      <c r="AH267" s="161" t="s">
        <v>83</v>
      </c>
      <c r="AI267" s="27">
        <v>1</v>
      </c>
      <c r="AJ267" s="27"/>
      <c r="AK267" s="27">
        <v>1</v>
      </c>
      <c r="AL267" s="27">
        <v>1</v>
      </c>
      <c r="AM267" s="161" t="s">
        <v>83</v>
      </c>
      <c r="AN267" s="27">
        <v>1</v>
      </c>
      <c r="AO267" s="27">
        <v>1</v>
      </c>
      <c r="AP267" s="27">
        <v>1</v>
      </c>
    </row>
    <row r="268" spans="1:42">
      <c r="A268" s="139"/>
      <c r="B268" s="27" t="str">
        <f>物品!B270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1" t="str">
        <f t="shared" ref="J268" si="113">H268</f>
        <v>没抽到任何东西</v>
      </c>
      <c r="K268" s="141">
        <f t="shared" ref="K268" si="114">I268</f>
        <v>0</v>
      </c>
      <c r="L268" s="27"/>
      <c r="M268" s="142">
        <f>VLOOKUP(LEFT(RIGHT(B268,5),4),物品!B:CU,20,FALSE)</f>
        <v>0</v>
      </c>
      <c r="N268" s="161" t="s">
        <v>83</v>
      </c>
      <c r="O268" s="142" t="s">
        <v>95</v>
      </c>
      <c r="P268" s="27">
        <v>0</v>
      </c>
      <c r="Q268" s="27">
        <v>0</v>
      </c>
      <c r="R268" s="161" t="s">
        <v>83</v>
      </c>
      <c r="S268" s="161" t="s">
        <v>83</v>
      </c>
      <c r="T268" s="161" t="s">
        <v>83</v>
      </c>
      <c r="U268" s="161" t="s">
        <v>83</v>
      </c>
      <c r="V268" s="27"/>
      <c r="W268" s="27" t="s">
        <v>88</v>
      </c>
      <c r="X268" s="27">
        <v>0</v>
      </c>
      <c r="Y268" s="16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1" t="s">
        <v>83</v>
      </c>
      <c r="AF268" s="161" t="s">
        <v>83</v>
      </c>
      <c r="AG268" s="161" t="s">
        <v>83</v>
      </c>
      <c r="AH268" s="161" t="s">
        <v>83</v>
      </c>
      <c r="AI268" s="27">
        <v>1</v>
      </c>
      <c r="AJ268" s="27"/>
      <c r="AK268" s="27">
        <v>1</v>
      </c>
      <c r="AL268" s="27">
        <v>1</v>
      </c>
      <c r="AM268" s="161" t="s">
        <v>83</v>
      </c>
      <c r="AN268" s="27">
        <v>1</v>
      </c>
      <c r="AO268" s="27">
        <v>1</v>
      </c>
      <c r="AP268" s="27">
        <v>1</v>
      </c>
    </row>
    <row r="269" spans="1:42">
      <c r="A269" s="139"/>
      <c r="B269" s="27" t="str">
        <f>物品!B271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1" t="str">
        <f t="shared" si="109"/>
        <v>玄铁</v>
      </c>
      <c r="K269" s="141">
        <f t="shared" si="110"/>
        <v>0</v>
      </c>
      <c r="L269" s="27"/>
      <c r="M269" s="142">
        <f>VLOOKUP(LEFT(RIGHT(B269,5),4),物品!B:CU,20,FALSE)</f>
        <v>0</v>
      </c>
      <c r="N269" s="161" t="s">
        <v>83</v>
      </c>
      <c r="O269" s="142" t="s">
        <v>95</v>
      </c>
      <c r="P269" s="27">
        <v>0</v>
      </c>
      <c r="Q269" s="27">
        <v>0</v>
      </c>
      <c r="R269" s="161" t="s">
        <v>83</v>
      </c>
      <c r="S269" s="161" t="s">
        <v>83</v>
      </c>
      <c r="T269" s="161" t="s">
        <v>83</v>
      </c>
      <c r="U269" s="161" t="s">
        <v>83</v>
      </c>
      <c r="V269" s="27"/>
      <c r="W269" s="27" t="s">
        <v>88</v>
      </c>
      <c r="X269" s="27">
        <v>0</v>
      </c>
      <c r="Y269" s="16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1" t="s">
        <v>83</v>
      </c>
      <c r="AF269" s="161" t="s">
        <v>83</v>
      </c>
      <c r="AG269" s="161" t="s">
        <v>83</v>
      </c>
      <c r="AH269" s="161" t="s">
        <v>83</v>
      </c>
      <c r="AI269" s="27">
        <v>1</v>
      </c>
      <c r="AJ269" s="27"/>
      <c r="AK269" s="27">
        <v>1</v>
      </c>
      <c r="AL269" s="27">
        <v>1</v>
      </c>
      <c r="AM269" s="161" t="s">
        <v>83</v>
      </c>
      <c r="AN269" s="27">
        <v>1</v>
      </c>
      <c r="AO269" s="27">
        <v>1</v>
      </c>
      <c r="AP269" s="27">
        <v>1</v>
      </c>
    </row>
    <row r="270" spans="1:42">
      <c r="A270" s="139"/>
      <c r="B270" s="27" t="str">
        <f>物品!B272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1" t="str">
        <f t="shared" si="109"/>
        <v>杀敌数</v>
      </c>
      <c r="K270" s="141">
        <f t="shared" si="110"/>
        <v>0</v>
      </c>
      <c r="L270" s="27"/>
      <c r="M270" s="142">
        <f>VLOOKUP(LEFT(RIGHT(B270,5),4),物品!B:CU,20,FALSE)</f>
        <v>0</v>
      </c>
      <c r="N270" s="161" t="s">
        <v>83</v>
      </c>
      <c r="O270" s="142" t="s">
        <v>95</v>
      </c>
      <c r="P270" s="27">
        <v>0</v>
      </c>
      <c r="Q270" s="27">
        <v>0</v>
      </c>
      <c r="R270" s="161" t="s">
        <v>83</v>
      </c>
      <c r="S270" s="161" t="s">
        <v>83</v>
      </c>
      <c r="T270" s="161" t="s">
        <v>83</v>
      </c>
      <c r="U270" s="161" t="s">
        <v>83</v>
      </c>
      <c r="V270" s="27"/>
      <c r="W270" s="27" t="s">
        <v>88</v>
      </c>
      <c r="X270" s="27">
        <v>0</v>
      </c>
      <c r="Y270" s="161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1" t="s">
        <v>83</v>
      </c>
      <c r="AF270" s="161" t="s">
        <v>83</v>
      </c>
      <c r="AG270" s="161" t="s">
        <v>83</v>
      </c>
      <c r="AH270" s="161" t="s">
        <v>83</v>
      </c>
      <c r="AI270" s="27">
        <v>1</v>
      </c>
      <c r="AJ270" s="27"/>
      <c r="AK270" s="27">
        <v>1</v>
      </c>
      <c r="AL270" s="27">
        <v>1</v>
      </c>
      <c r="AM270" s="161" t="s">
        <v>83</v>
      </c>
      <c r="AN270" s="27">
        <v>1</v>
      </c>
      <c r="AO270" s="27">
        <v>1</v>
      </c>
      <c r="AP270" s="27">
        <v>1</v>
      </c>
    </row>
    <row r="271" spans="1:42">
      <c r="A271" s="139"/>
      <c r="B271" s="27" t="str">
        <f>物品!B273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1" t="str">
        <f t="shared" si="109"/>
        <v>攻击力低</v>
      </c>
      <c r="K271" s="141">
        <f t="shared" si="110"/>
        <v>0</v>
      </c>
      <c r="L271" s="27"/>
      <c r="M271" s="142">
        <f>VLOOKUP(LEFT(RIGHT(B271,5),4),物品!B:CU,20,FALSE)</f>
        <v>0</v>
      </c>
      <c r="N271" s="161" t="s">
        <v>83</v>
      </c>
      <c r="O271" s="142" t="s">
        <v>95</v>
      </c>
      <c r="P271" s="27">
        <v>0</v>
      </c>
      <c r="Q271" s="27">
        <v>0</v>
      </c>
      <c r="R271" s="161" t="s">
        <v>83</v>
      </c>
      <c r="S271" s="161" t="s">
        <v>83</v>
      </c>
      <c r="T271" s="161" t="s">
        <v>83</v>
      </c>
      <c r="U271" s="161" t="s">
        <v>83</v>
      </c>
      <c r="V271" s="27"/>
      <c r="W271" s="27" t="s">
        <v>88</v>
      </c>
      <c r="X271" s="27">
        <v>0</v>
      </c>
      <c r="Y271" s="161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1" t="s">
        <v>83</v>
      </c>
      <c r="AF271" s="161" t="s">
        <v>83</v>
      </c>
      <c r="AG271" s="161" t="s">
        <v>83</v>
      </c>
      <c r="AH271" s="161" t="s">
        <v>83</v>
      </c>
      <c r="AI271" s="27">
        <v>1</v>
      </c>
      <c r="AJ271" s="27"/>
      <c r="AK271" s="27">
        <v>1</v>
      </c>
      <c r="AL271" s="27">
        <v>1</v>
      </c>
      <c r="AM271" s="161" t="s">
        <v>83</v>
      </c>
      <c r="AN271" s="27">
        <v>1</v>
      </c>
      <c r="AO271" s="27">
        <v>1</v>
      </c>
      <c r="AP271" s="27">
        <v>1</v>
      </c>
    </row>
    <row r="272" spans="1:42">
      <c r="A272" s="139"/>
      <c r="B272" s="27" t="str">
        <f>物品!B274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1" t="str">
        <f t="shared" si="109"/>
        <v>攻击力中</v>
      </c>
      <c r="K272" s="141">
        <f t="shared" si="110"/>
        <v>0</v>
      </c>
      <c r="L272" s="27"/>
      <c r="M272" s="142">
        <f>VLOOKUP(LEFT(RIGHT(B272,5),4),物品!B:CU,20,FALSE)</f>
        <v>0</v>
      </c>
      <c r="N272" s="161" t="s">
        <v>83</v>
      </c>
      <c r="O272" s="142" t="s">
        <v>95</v>
      </c>
      <c r="P272" s="27">
        <v>0</v>
      </c>
      <c r="Q272" s="27">
        <v>0</v>
      </c>
      <c r="R272" s="161" t="s">
        <v>83</v>
      </c>
      <c r="S272" s="161" t="s">
        <v>83</v>
      </c>
      <c r="T272" s="161" t="s">
        <v>83</v>
      </c>
      <c r="U272" s="161" t="s">
        <v>83</v>
      </c>
      <c r="V272" s="27"/>
      <c r="W272" s="27" t="s">
        <v>88</v>
      </c>
      <c r="X272" s="27">
        <v>0</v>
      </c>
      <c r="Y272" s="161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1" t="s">
        <v>83</v>
      </c>
      <c r="AF272" s="161" t="s">
        <v>83</v>
      </c>
      <c r="AG272" s="161" t="s">
        <v>83</v>
      </c>
      <c r="AH272" s="161" t="s">
        <v>83</v>
      </c>
      <c r="AI272" s="27">
        <v>1</v>
      </c>
      <c r="AJ272" s="27"/>
      <c r="AK272" s="27">
        <v>1</v>
      </c>
      <c r="AL272" s="27">
        <v>1</v>
      </c>
      <c r="AM272" s="161" t="s">
        <v>83</v>
      </c>
      <c r="AN272" s="27">
        <v>1</v>
      </c>
      <c r="AO272" s="27">
        <v>1</v>
      </c>
      <c r="AP272" s="27">
        <v>1</v>
      </c>
    </row>
    <row r="273" spans="1:42">
      <c r="A273" s="139"/>
      <c r="B273" s="27" t="str">
        <f>物品!B275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1" t="str">
        <f t="shared" si="109"/>
        <v>攻击力高</v>
      </c>
      <c r="K273" s="141">
        <f t="shared" si="110"/>
        <v>0</v>
      </c>
      <c r="L273" s="27"/>
      <c r="M273" s="142">
        <f>VLOOKUP(LEFT(RIGHT(B273,5),4),物品!B:CU,20,FALSE)</f>
        <v>0</v>
      </c>
      <c r="N273" s="161" t="s">
        <v>83</v>
      </c>
      <c r="O273" s="142" t="s">
        <v>95</v>
      </c>
      <c r="P273" s="27">
        <v>0</v>
      </c>
      <c r="Q273" s="27">
        <v>0</v>
      </c>
      <c r="R273" s="161" t="s">
        <v>83</v>
      </c>
      <c r="S273" s="161" t="s">
        <v>83</v>
      </c>
      <c r="T273" s="161" t="s">
        <v>83</v>
      </c>
      <c r="U273" s="161" t="s">
        <v>83</v>
      </c>
      <c r="V273" s="27"/>
      <c r="W273" s="27" t="s">
        <v>88</v>
      </c>
      <c r="X273" s="27">
        <v>0</v>
      </c>
      <c r="Y273" s="161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1" t="s">
        <v>83</v>
      </c>
      <c r="AF273" s="161" t="s">
        <v>83</v>
      </c>
      <c r="AG273" s="161" t="s">
        <v>83</v>
      </c>
      <c r="AH273" s="161" t="s">
        <v>83</v>
      </c>
      <c r="AI273" s="27">
        <v>1</v>
      </c>
      <c r="AJ273" s="27"/>
      <c r="AK273" s="27">
        <v>1</v>
      </c>
      <c r="AL273" s="27">
        <v>1</v>
      </c>
      <c r="AM273" s="161" t="s">
        <v>83</v>
      </c>
      <c r="AN273" s="27">
        <v>1</v>
      </c>
      <c r="AO273" s="27">
        <v>1</v>
      </c>
      <c r="AP273" s="27">
        <v>1</v>
      </c>
    </row>
    <row r="274" spans="1:42">
      <c r="A274" s="139"/>
      <c r="B274" s="27" t="str">
        <f>物品!B276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1" t="str">
        <f t="shared" si="109"/>
        <v>生命值低</v>
      </c>
      <c r="K274" s="141">
        <f t="shared" si="110"/>
        <v>0</v>
      </c>
      <c r="L274" s="27"/>
      <c r="M274" s="142">
        <f>VLOOKUP(LEFT(RIGHT(B274,5),4),物品!B:CU,20,FALSE)</f>
        <v>0</v>
      </c>
      <c r="N274" s="161" t="s">
        <v>83</v>
      </c>
      <c r="O274" s="142" t="s">
        <v>95</v>
      </c>
      <c r="P274" s="27">
        <v>0</v>
      </c>
      <c r="Q274" s="27">
        <v>0</v>
      </c>
      <c r="R274" s="161" t="s">
        <v>83</v>
      </c>
      <c r="S274" s="161" t="s">
        <v>83</v>
      </c>
      <c r="T274" s="161" t="s">
        <v>83</v>
      </c>
      <c r="U274" s="161" t="s">
        <v>83</v>
      </c>
      <c r="V274" s="27"/>
      <c r="W274" s="27" t="s">
        <v>88</v>
      </c>
      <c r="X274" s="27">
        <v>0</v>
      </c>
      <c r="Y274" s="161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1" t="s">
        <v>83</v>
      </c>
      <c r="AF274" s="161" t="s">
        <v>83</v>
      </c>
      <c r="AG274" s="161" t="s">
        <v>83</v>
      </c>
      <c r="AH274" s="161" t="s">
        <v>83</v>
      </c>
      <c r="AI274" s="27">
        <v>1</v>
      </c>
      <c r="AJ274" s="27"/>
      <c r="AK274" s="27">
        <v>1</v>
      </c>
      <c r="AL274" s="27">
        <v>1</v>
      </c>
      <c r="AM274" s="161" t="s">
        <v>83</v>
      </c>
      <c r="AN274" s="27">
        <v>1</v>
      </c>
      <c r="AO274" s="27">
        <v>1</v>
      </c>
      <c r="AP274" s="27">
        <v>1</v>
      </c>
    </row>
    <row r="275" spans="1:42">
      <c r="A275" s="139"/>
      <c r="B275" s="27" t="str">
        <f>物品!B277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1" t="str">
        <f t="shared" si="109"/>
        <v>生命值中</v>
      </c>
      <c r="K275" s="141">
        <f t="shared" si="110"/>
        <v>0</v>
      </c>
      <c r="L275" s="27"/>
      <c r="M275" s="142">
        <f>VLOOKUP(LEFT(RIGHT(B275,5),4),物品!B:CU,20,FALSE)</f>
        <v>0</v>
      </c>
      <c r="N275" s="161" t="s">
        <v>83</v>
      </c>
      <c r="O275" s="142" t="s">
        <v>95</v>
      </c>
      <c r="P275" s="27">
        <v>0</v>
      </c>
      <c r="Q275" s="27">
        <v>0</v>
      </c>
      <c r="R275" s="161" t="s">
        <v>83</v>
      </c>
      <c r="S275" s="161" t="s">
        <v>83</v>
      </c>
      <c r="T275" s="161" t="s">
        <v>83</v>
      </c>
      <c r="U275" s="161" t="s">
        <v>83</v>
      </c>
      <c r="V275" s="27"/>
      <c r="W275" s="27" t="s">
        <v>88</v>
      </c>
      <c r="X275" s="27">
        <v>0</v>
      </c>
      <c r="Y275" s="161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1" t="s">
        <v>83</v>
      </c>
      <c r="AF275" s="161" t="s">
        <v>83</v>
      </c>
      <c r="AG275" s="161" t="s">
        <v>83</v>
      </c>
      <c r="AH275" s="161" t="s">
        <v>83</v>
      </c>
      <c r="AI275" s="27">
        <v>1</v>
      </c>
      <c r="AJ275" s="27"/>
      <c r="AK275" s="27">
        <v>1</v>
      </c>
      <c r="AL275" s="27">
        <v>1</v>
      </c>
      <c r="AM275" s="161" t="s">
        <v>83</v>
      </c>
      <c r="AN275" s="27">
        <v>1</v>
      </c>
      <c r="AO275" s="27">
        <v>1</v>
      </c>
      <c r="AP275" s="27">
        <v>1</v>
      </c>
    </row>
    <row r="276" spans="1:42">
      <c r="A276" s="139"/>
      <c r="B276" s="27" t="str">
        <f>物品!B278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1" t="str">
        <f t="shared" si="109"/>
        <v>生命值高</v>
      </c>
      <c r="K276" s="141">
        <f t="shared" si="110"/>
        <v>0</v>
      </c>
      <c r="L276" s="27"/>
      <c r="M276" s="142">
        <f>VLOOKUP(LEFT(RIGHT(B276,5),4),物品!B:CU,20,FALSE)</f>
        <v>0</v>
      </c>
      <c r="N276" s="161" t="s">
        <v>83</v>
      </c>
      <c r="O276" s="142" t="s">
        <v>95</v>
      </c>
      <c r="P276" s="27">
        <v>0</v>
      </c>
      <c r="Q276" s="27">
        <v>0</v>
      </c>
      <c r="R276" s="161" t="s">
        <v>83</v>
      </c>
      <c r="S276" s="161" t="s">
        <v>83</v>
      </c>
      <c r="T276" s="161" t="s">
        <v>83</v>
      </c>
      <c r="U276" s="161" t="s">
        <v>83</v>
      </c>
      <c r="V276" s="27"/>
      <c r="W276" s="27" t="s">
        <v>88</v>
      </c>
      <c r="X276" s="27">
        <v>0</v>
      </c>
      <c r="Y276" s="161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1" t="s">
        <v>83</v>
      </c>
      <c r="AF276" s="161" t="s">
        <v>83</v>
      </c>
      <c r="AG276" s="161" t="s">
        <v>83</v>
      </c>
      <c r="AH276" s="161" t="s">
        <v>83</v>
      </c>
      <c r="AI276" s="27">
        <v>1</v>
      </c>
      <c r="AJ276" s="27"/>
      <c r="AK276" s="27">
        <v>1</v>
      </c>
      <c r="AL276" s="27">
        <v>1</v>
      </c>
      <c r="AM276" s="161" t="s">
        <v>83</v>
      </c>
      <c r="AN276" s="27">
        <v>1</v>
      </c>
      <c r="AO276" s="27">
        <v>1</v>
      </c>
      <c r="AP276" s="27">
        <v>1</v>
      </c>
    </row>
    <row r="277" spans="1:42">
      <c r="A277" s="139"/>
      <c r="B277" s="27" t="str">
        <f>物品!B279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1" t="str">
        <f t="shared" si="109"/>
        <v>业力低</v>
      </c>
      <c r="K277" s="141">
        <f t="shared" si="110"/>
        <v>0</v>
      </c>
      <c r="L277" s="27"/>
      <c r="M277" s="142">
        <f>VLOOKUP(LEFT(RIGHT(B277,5),4),物品!B:CU,20,FALSE)</f>
        <v>0</v>
      </c>
      <c r="N277" s="161" t="s">
        <v>83</v>
      </c>
      <c r="O277" s="142" t="s">
        <v>95</v>
      </c>
      <c r="P277" s="27">
        <v>0</v>
      </c>
      <c r="Q277" s="27">
        <v>0</v>
      </c>
      <c r="R277" s="161" t="s">
        <v>83</v>
      </c>
      <c r="S277" s="161" t="s">
        <v>83</v>
      </c>
      <c r="T277" s="161" t="s">
        <v>83</v>
      </c>
      <c r="U277" s="161" t="s">
        <v>83</v>
      </c>
      <c r="V277" s="27"/>
      <c r="W277" s="27" t="s">
        <v>88</v>
      </c>
      <c r="X277" s="27">
        <v>0</v>
      </c>
      <c r="Y277" s="161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1" t="s">
        <v>83</v>
      </c>
      <c r="AF277" s="161" t="s">
        <v>83</v>
      </c>
      <c r="AG277" s="161" t="s">
        <v>83</v>
      </c>
      <c r="AH277" s="161" t="s">
        <v>83</v>
      </c>
      <c r="AI277" s="27">
        <v>1</v>
      </c>
      <c r="AJ277" s="27"/>
      <c r="AK277" s="27">
        <v>1</v>
      </c>
      <c r="AL277" s="27">
        <v>1</v>
      </c>
      <c r="AM277" s="161" t="s">
        <v>83</v>
      </c>
      <c r="AN277" s="27">
        <v>1</v>
      </c>
      <c r="AO277" s="27">
        <v>1</v>
      </c>
      <c r="AP277" s="27">
        <v>1</v>
      </c>
    </row>
    <row r="278" spans="1:42">
      <c r="A278" s="139"/>
      <c r="B278" s="27" t="str">
        <f>物品!B280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1" t="str">
        <f t="shared" si="109"/>
        <v>业力中</v>
      </c>
      <c r="K278" s="141">
        <f t="shared" si="110"/>
        <v>0</v>
      </c>
      <c r="L278" s="27"/>
      <c r="M278" s="142">
        <f>VLOOKUP(LEFT(RIGHT(B278,5),4),物品!B:CU,20,FALSE)</f>
        <v>0</v>
      </c>
      <c r="N278" s="161" t="s">
        <v>83</v>
      </c>
      <c r="O278" s="142" t="s">
        <v>95</v>
      </c>
      <c r="P278" s="27">
        <v>0</v>
      </c>
      <c r="Q278" s="27">
        <v>0</v>
      </c>
      <c r="R278" s="161" t="s">
        <v>83</v>
      </c>
      <c r="S278" s="161" t="s">
        <v>83</v>
      </c>
      <c r="T278" s="161" t="s">
        <v>83</v>
      </c>
      <c r="U278" s="161" t="s">
        <v>83</v>
      </c>
      <c r="V278" s="27"/>
      <c r="W278" s="27" t="s">
        <v>88</v>
      </c>
      <c r="X278" s="27">
        <v>0</v>
      </c>
      <c r="Y278" s="161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1" t="s">
        <v>83</v>
      </c>
      <c r="AF278" s="161" t="s">
        <v>83</v>
      </c>
      <c r="AG278" s="161" t="s">
        <v>83</v>
      </c>
      <c r="AH278" s="161" t="s">
        <v>83</v>
      </c>
      <c r="AI278" s="27">
        <v>1</v>
      </c>
      <c r="AJ278" s="27"/>
      <c r="AK278" s="27">
        <v>1</v>
      </c>
      <c r="AL278" s="27">
        <v>1</v>
      </c>
      <c r="AM278" s="161" t="s">
        <v>83</v>
      </c>
      <c r="AN278" s="27">
        <v>1</v>
      </c>
      <c r="AO278" s="27">
        <v>1</v>
      </c>
      <c r="AP278" s="27">
        <v>1</v>
      </c>
    </row>
    <row r="279" spans="1:42">
      <c r="A279" s="139"/>
      <c r="B279" s="27" t="str">
        <f>物品!B281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1" t="str">
        <f t="shared" si="109"/>
        <v>业力高</v>
      </c>
      <c r="K279" s="141">
        <f t="shared" si="110"/>
        <v>0</v>
      </c>
      <c r="L279" s="27"/>
      <c r="M279" s="142">
        <f>VLOOKUP(LEFT(RIGHT(B279,5),4),物品!B:CU,20,FALSE)</f>
        <v>0</v>
      </c>
      <c r="N279" s="161" t="s">
        <v>83</v>
      </c>
      <c r="O279" s="142" t="s">
        <v>95</v>
      </c>
      <c r="P279" s="27">
        <v>0</v>
      </c>
      <c r="Q279" s="27">
        <v>0</v>
      </c>
      <c r="R279" s="161" t="s">
        <v>83</v>
      </c>
      <c r="S279" s="161" t="s">
        <v>83</v>
      </c>
      <c r="T279" s="161" t="s">
        <v>83</v>
      </c>
      <c r="U279" s="161" t="s">
        <v>83</v>
      </c>
      <c r="V279" s="27"/>
      <c r="W279" s="27" t="s">
        <v>88</v>
      </c>
      <c r="X279" s="27">
        <v>0</v>
      </c>
      <c r="Y279" s="161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1" t="s">
        <v>83</v>
      </c>
      <c r="AF279" s="161" t="s">
        <v>83</v>
      </c>
      <c r="AG279" s="161" t="s">
        <v>83</v>
      </c>
      <c r="AH279" s="161" t="s">
        <v>83</v>
      </c>
      <c r="AI279" s="27">
        <v>1</v>
      </c>
      <c r="AJ279" s="27"/>
      <c r="AK279" s="27">
        <v>1</v>
      </c>
      <c r="AL279" s="27">
        <v>1</v>
      </c>
      <c r="AM279" s="161" t="s">
        <v>83</v>
      </c>
      <c r="AN279" s="27">
        <v>1</v>
      </c>
      <c r="AO279" s="27">
        <v>1</v>
      </c>
      <c r="AP279" s="27">
        <v>1</v>
      </c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9"/>
      <c r="B311" s="27"/>
      <c r="C311" s="27"/>
      <c r="D311" s="27"/>
      <c r="E311" s="27"/>
      <c r="F311" s="27"/>
      <c r="G311" s="27"/>
      <c r="H311" s="27"/>
      <c r="I311" s="27"/>
      <c r="J311" s="141"/>
      <c r="K311" s="141"/>
      <c r="L311" s="27"/>
      <c r="M311" s="142"/>
      <c r="N311" s="27"/>
      <c r="O311" s="142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9"/>
      <c r="B312" s="27"/>
      <c r="C312" s="27"/>
      <c r="D312" s="27"/>
      <c r="E312" s="27"/>
      <c r="F312" s="27"/>
      <c r="G312" s="27"/>
      <c r="H312" s="27"/>
      <c r="I312" s="27"/>
      <c r="J312" s="141"/>
      <c r="K312" s="141"/>
      <c r="L312" s="27"/>
      <c r="M312" s="142"/>
      <c r="N312" s="27"/>
      <c r="O312" s="142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9"/>
      <c r="B313" s="27"/>
      <c r="C313" s="27"/>
      <c r="D313" s="27"/>
      <c r="E313" s="27"/>
      <c r="F313" s="27"/>
      <c r="G313" s="27"/>
      <c r="H313" s="27"/>
      <c r="I313" s="27"/>
      <c r="J313" s="141"/>
      <c r="K313" s="141"/>
      <c r="L313" s="27"/>
      <c r="M313" s="142"/>
      <c r="N313" s="27"/>
      <c r="O313" s="142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9"/>
      <c r="B314" s="27"/>
      <c r="C314" s="27"/>
      <c r="D314" s="27"/>
      <c r="E314" s="27"/>
      <c r="F314" s="27"/>
      <c r="G314" s="27"/>
      <c r="H314" s="27"/>
      <c r="I314" s="27"/>
      <c r="J314" s="141"/>
      <c r="K314" s="141"/>
      <c r="L314" s="27"/>
      <c r="M314" s="142"/>
      <c r="N314" s="27"/>
      <c r="O314" s="142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9"/>
      <c r="B315" s="27"/>
      <c r="C315" s="27"/>
      <c r="D315" s="27"/>
      <c r="E315" s="27"/>
      <c r="F315" s="27"/>
      <c r="G315" s="27"/>
      <c r="H315" s="27"/>
      <c r="I315" s="27"/>
      <c r="J315" s="141"/>
      <c r="K315" s="141"/>
      <c r="L315" s="27"/>
      <c r="M315" s="142"/>
      <c r="N315" s="27"/>
      <c r="O315" s="142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9"/>
      <c r="B316" s="27"/>
      <c r="C316" s="27"/>
      <c r="D316" s="27"/>
      <c r="E316" s="27"/>
      <c r="F316" s="27"/>
      <c r="G316" s="27"/>
      <c r="H316" s="27"/>
      <c r="I316" s="27"/>
      <c r="J316" s="141"/>
      <c r="K316" s="141"/>
      <c r="L316" s="27"/>
      <c r="M316" s="142"/>
      <c r="N316" s="27"/>
      <c r="O316" s="142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9"/>
      <c r="B317" s="27"/>
      <c r="C317" s="27"/>
      <c r="D317" s="27"/>
      <c r="E317" s="27"/>
      <c r="F317" s="27"/>
      <c r="G317" s="27"/>
      <c r="H317" s="27"/>
      <c r="I317" s="27"/>
      <c r="J317" s="141"/>
      <c r="K317" s="141"/>
      <c r="L317" s="27"/>
      <c r="M317" s="142"/>
      <c r="N317" s="27"/>
      <c r="O317" s="142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9"/>
      <c r="B318" s="27"/>
      <c r="C318" s="27"/>
      <c r="D318" s="27"/>
      <c r="E318" s="27"/>
      <c r="F318" s="27"/>
      <c r="G318" s="27"/>
      <c r="H318" s="27"/>
      <c r="I318" s="27"/>
      <c r="J318" s="141"/>
      <c r="K318" s="141"/>
      <c r="L318" s="27"/>
      <c r="M318" s="142"/>
      <c r="N318" s="27"/>
      <c r="O318" s="142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39"/>
      <c r="B319" s="27"/>
      <c r="C319" s="27"/>
      <c r="D319" s="27"/>
      <c r="E319" s="27"/>
      <c r="F319" s="27"/>
      <c r="G319" s="27"/>
      <c r="H319" s="27"/>
      <c r="I319" s="27"/>
      <c r="J319" s="141"/>
      <c r="K319" s="141"/>
      <c r="L319" s="27"/>
      <c r="M319" s="142"/>
      <c r="N319" s="27"/>
      <c r="O319" s="142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39"/>
      <c r="B320" s="27"/>
      <c r="C320" s="27"/>
      <c r="D320" s="27"/>
      <c r="E320" s="27"/>
      <c r="F320" s="27"/>
      <c r="G320" s="27"/>
      <c r="H320" s="27"/>
      <c r="I320" s="27"/>
      <c r="J320" s="141"/>
      <c r="K320" s="141"/>
      <c r="L320" s="27"/>
      <c r="M320" s="142"/>
      <c r="N320" s="27"/>
      <c r="O320" s="142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39"/>
      <c r="B321" s="27"/>
      <c r="C321" s="27"/>
      <c r="D321" s="27"/>
      <c r="E321" s="27"/>
      <c r="F321" s="27"/>
      <c r="G321" s="27"/>
      <c r="H321" s="27"/>
      <c r="I321" s="27"/>
      <c r="J321" s="141"/>
      <c r="K321" s="141"/>
      <c r="L321" s="27"/>
      <c r="M321" s="142"/>
      <c r="N321" s="27"/>
      <c r="O321" s="142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39"/>
      <c r="B322" s="27"/>
      <c r="C322" s="27"/>
      <c r="D322" s="27"/>
      <c r="E322" s="27"/>
      <c r="F322" s="27"/>
      <c r="G322" s="27"/>
      <c r="H322" s="27"/>
      <c r="I322" s="27"/>
      <c r="J322" s="141"/>
      <c r="K322" s="141"/>
      <c r="L322" s="27"/>
      <c r="M322" s="142"/>
      <c r="N322" s="27"/>
      <c r="O322" s="142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39"/>
      <c r="B323" s="27"/>
      <c r="C323" s="27"/>
      <c r="D323" s="27"/>
      <c r="E323" s="27"/>
      <c r="F323" s="27"/>
      <c r="G323" s="27"/>
      <c r="H323" s="27"/>
      <c r="I323" s="27"/>
      <c r="J323" s="141"/>
      <c r="K323" s="141"/>
      <c r="L323" s="27"/>
      <c r="M323" s="142"/>
      <c r="N323" s="27"/>
      <c r="O323" s="142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39"/>
      <c r="B324" s="27"/>
      <c r="C324" s="27"/>
      <c r="D324" s="27"/>
      <c r="E324" s="27"/>
      <c r="F324" s="27"/>
      <c r="G324" s="27"/>
      <c r="H324" s="27"/>
      <c r="I324" s="27"/>
      <c r="J324" s="141"/>
      <c r="K324" s="141"/>
      <c r="L324" s="27"/>
      <c r="M324" s="142"/>
      <c r="N324" s="27"/>
      <c r="O324" s="142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39"/>
      <c r="B325" s="27"/>
      <c r="C325" s="27"/>
      <c r="D325" s="27"/>
      <c r="E325" s="27"/>
      <c r="F325" s="27"/>
      <c r="G325" s="27"/>
      <c r="H325" s="27"/>
      <c r="I325" s="27"/>
      <c r="J325" s="141"/>
      <c r="K325" s="141"/>
      <c r="L325" s="27"/>
      <c r="M325" s="142"/>
      <c r="N325" s="27"/>
      <c r="O325" s="142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39"/>
      <c r="B326" s="27"/>
      <c r="C326" s="27"/>
      <c r="D326" s="27"/>
      <c r="E326" s="27"/>
      <c r="F326" s="27"/>
      <c r="G326" s="27"/>
      <c r="H326" s="27"/>
      <c r="I326" s="27"/>
      <c r="J326" s="141"/>
      <c r="K326" s="141"/>
      <c r="L326" s="27"/>
      <c r="M326" s="142"/>
      <c r="N326" s="27"/>
      <c r="O326" s="142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39"/>
      <c r="B327" s="27"/>
      <c r="C327" s="27"/>
      <c r="D327" s="27"/>
      <c r="E327" s="27"/>
      <c r="F327" s="27"/>
      <c r="G327" s="27"/>
      <c r="H327" s="27"/>
      <c r="I327" s="27"/>
      <c r="J327" s="141"/>
      <c r="K327" s="141"/>
      <c r="L327" s="27"/>
      <c r="M327" s="142"/>
      <c r="N327" s="27"/>
      <c r="O327" s="142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5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5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5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5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5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5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5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5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5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5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5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5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5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5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5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5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5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5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5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5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5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5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5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5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5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5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5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5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5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5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5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5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5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5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5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5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5"/>
      <c r="C364" s="27"/>
      <c r="D364" s="27"/>
      <c r="E364" s="27"/>
      <c r="H364" s="27"/>
      <c r="J364" s="141"/>
      <c r="K364" s="27"/>
      <c r="L364" s="27"/>
      <c r="O364" s="142"/>
      <c r="P364" s="27"/>
      <c r="Q364" s="27"/>
      <c r="W364" s="135"/>
      <c r="X364" s="135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5"/>
      <c r="C365" s="27"/>
      <c r="D365" s="27"/>
      <c r="E365" s="27"/>
      <c r="H365" s="27"/>
      <c r="J365" s="141"/>
      <c r="K365" s="27"/>
      <c r="L365" s="27"/>
      <c r="O365" s="142"/>
      <c r="P365" s="27"/>
      <c r="Q365" s="27"/>
      <c r="W365" s="135"/>
      <c r="X365" s="135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5"/>
      <c r="C366" s="27"/>
      <c r="D366" s="27"/>
      <c r="E366" s="27"/>
      <c r="H366" s="27"/>
      <c r="J366" s="141"/>
      <c r="K366" s="27"/>
      <c r="L366" s="27"/>
      <c r="O366" s="142"/>
      <c r="P366" s="27"/>
      <c r="Q366" s="27"/>
      <c r="W366" s="135"/>
      <c r="X366" s="135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5"/>
      <c r="C367" s="27"/>
      <c r="D367" s="27"/>
      <c r="E367" s="27"/>
      <c r="H367" s="27"/>
      <c r="J367" s="141"/>
      <c r="K367" s="27"/>
      <c r="L367" s="27"/>
      <c r="O367" s="142"/>
      <c r="P367" s="27"/>
      <c r="Q367" s="27"/>
      <c r="W367" s="135"/>
      <c r="X367" s="135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5"/>
      <c r="C368" s="27"/>
      <c r="D368" s="27"/>
      <c r="E368" s="27"/>
      <c r="H368" s="27"/>
      <c r="J368" s="141"/>
      <c r="K368" s="27"/>
      <c r="L368" s="27"/>
      <c r="O368" s="142"/>
      <c r="P368" s="27"/>
      <c r="Q368" s="27"/>
      <c r="W368" s="135"/>
      <c r="X368" s="135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5"/>
      <c r="C369" s="27"/>
      <c r="D369" s="27"/>
      <c r="E369" s="27"/>
      <c r="H369" s="27"/>
      <c r="J369" s="141"/>
      <c r="K369" s="27"/>
      <c r="L369" s="27"/>
      <c r="O369" s="142"/>
      <c r="P369" s="27"/>
      <c r="Q369" s="27"/>
      <c r="W369" s="135"/>
      <c r="X369" s="135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5"/>
      <c r="C370" s="27"/>
      <c r="D370" s="27"/>
      <c r="E370" s="27"/>
      <c r="H370" s="27"/>
      <c r="J370" s="141"/>
      <c r="K370" s="27"/>
      <c r="L370" s="27"/>
      <c r="O370" s="142"/>
      <c r="P370" s="27"/>
      <c r="Q370" s="27"/>
      <c r="W370" s="135"/>
      <c r="X370" s="135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5"/>
      <c r="C371" s="27"/>
      <c r="D371" s="27"/>
      <c r="E371" s="27"/>
      <c r="H371" s="27"/>
      <c r="J371" s="141"/>
      <c r="K371" s="27"/>
      <c r="L371" s="27"/>
      <c r="O371" s="142"/>
      <c r="P371" s="27"/>
      <c r="Q371" s="27"/>
      <c r="W371" s="135"/>
      <c r="X371" s="135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5"/>
      <c r="C372" s="27"/>
      <c r="D372" s="27"/>
      <c r="E372" s="27"/>
      <c r="H372" s="27"/>
      <c r="J372" s="141"/>
      <c r="K372" s="27"/>
      <c r="L372" s="27"/>
      <c r="O372" s="142"/>
      <c r="P372" s="27"/>
      <c r="Q372" s="27"/>
      <c r="W372" s="135"/>
      <c r="X372" s="135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5"/>
      <c r="C373" s="27"/>
      <c r="D373" s="27"/>
      <c r="E373" s="27"/>
      <c r="H373" s="27"/>
      <c r="J373" s="141"/>
      <c r="K373" s="27"/>
      <c r="L373" s="27"/>
      <c r="O373" s="142"/>
      <c r="P373" s="27"/>
      <c r="Q373" s="27"/>
      <c r="W373" s="135"/>
      <c r="X373" s="135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5"/>
      <c r="C374" s="27"/>
      <c r="D374" s="27"/>
      <c r="E374" s="27"/>
      <c r="H374" s="27"/>
      <c r="J374" s="141"/>
      <c r="K374" s="27"/>
      <c r="L374" s="27"/>
      <c r="O374" s="142"/>
      <c r="P374" s="27"/>
      <c r="Q374" s="27"/>
      <c r="W374" s="135"/>
      <c r="X374" s="135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5"/>
      <c r="C375" s="27"/>
      <c r="D375" s="27"/>
      <c r="E375" s="27"/>
      <c r="H375" s="27"/>
      <c r="J375" s="141"/>
      <c r="K375" s="27"/>
      <c r="L375" s="27"/>
      <c r="O375" s="142"/>
      <c r="P375" s="27"/>
      <c r="Q375" s="27"/>
      <c r="W375" s="135"/>
      <c r="X375" s="135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5"/>
      <c r="C376" s="27"/>
      <c r="D376" s="27"/>
      <c r="E376" s="27"/>
      <c r="H376" s="27"/>
      <c r="J376" s="141"/>
      <c r="K376" s="27"/>
      <c r="L376" s="27"/>
      <c r="O376" s="142"/>
      <c r="P376" s="27"/>
      <c r="Q376" s="27"/>
      <c r="W376" s="135"/>
      <c r="X376" s="135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5"/>
      <c r="C377" s="27"/>
      <c r="D377" s="27"/>
      <c r="E377" s="27"/>
      <c r="H377" s="27"/>
      <c r="J377" s="141"/>
      <c r="K377" s="27"/>
      <c r="L377" s="27"/>
      <c r="O377" s="142"/>
      <c r="P377" s="27"/>
      <c r="Q377" s="27"/>
      <c r="W377" s="135"/>
      <c r="X377" s="135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5"/>
      <c r="C378" s="27"/>
      <c r="D378" s="27"/>
      <c r="E378" s="27"/>
      <c r="H378" s="27"/>
      <c r="J378" s="141"/>
      <c r="K378" s="27"/>
      <c r="L378" s="27"/>
      <c r="O378" s="142"/>
      <c r="P378" s="27"/>
      <c r="Q378" s="27"/>
      <c r="W378" s="135"/>
      <c r="X378" s="135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5"/>
      <c r="C379" s="27"/>
      <c r="D379" s="27"/>
      <c r="E379" s="27"/>
      <c r="H379" s="27"/>
      <c r="J379" s="141"/>
      <c r="K379" s="27"/>
      <c r="L379" s="27"/>
      <c r="O379" s="142"/>
      <c r="P379" s="27"/>
      <c r="Q379" s="27"/>
      <c r="W379" s="135"/>
      <c r="X379" s="135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5"/>
      <c r="C380" s="27"/>
      <c r="D380" s="27"/>
      <c r="E380" s="27"/>
      <c r="H380" s="27"/>
      <c r="J380" s="141"/>
      <c r="K380" s="27"/>
      <c r="L380" s="27"/>
      <c r="O380" s="142"/>
      <c r="P380" s="27"/>
      <c r="Q380" s="27"/>
      <c r="W380" s="135"/>
      <c r="X380" s="135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1"/>
      <c r="K381" s="27"/>
      <c r="L381" s="27"/>
      <c r="M381" s="146"/>
      <c r="O381" s="142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1"/>
      <c r="K382" s="27"/>
      <c r="L382" s="27"/>
      <c r="M382" s="146"/>
      <c r="O382" s="142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1"/>
      <c r="K383" s="27"/>
      <c r="L383" s="27"/>
      <c r="M383" s="146"/>
      <c r="O383" s="142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1"/>
      <c r="K384" s="27"/>
      <c r="L384" s="27"/>
      <c r="M384" s="146"/>
      <c r="O384" s="142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1"/>
      <c r="K385" s="27"/>
      <c r="L385" s="27"/>
      <c r="M385" s="146"/>
      <c r="O385" s="142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1"/>
      <c r="K386" s="27"/>
      <c r="L386" s="27"/>
      <c r="M386" s="146"/>
      <c r="O386" s="142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1"/>
      <c r="K387" s="27"/>
      <c r="L387" s="27"/>
      <c r="M387" s="146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1"/>
      <c r="K388" s="27"/>
      <c r="L388" s="27"/>
      <c r="M388" s="146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1"/>
      <c r="K389" s="27"/>
      <c r="L389" s="27"/>
      <c r="M389" s="146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1"/>
      <c r="K390" s="27"/>
      <c r="L390" s="27"/>
      <c r="M390" s="146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1"/>
      <c r="K391" s="27"/>
      <c r="L391" s="27"/>
      <c r="M391" s="146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7"/>
      <c r="K392" s="135"/>
      <c r="L392" s="27"/>
      <c r="M392" s="146"/>
      <c r="O392" s="142"/>
      <c r="P392" s="27"/>
      <c r="Q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5"/>
      <c r="C393" s="27"/>
      <c r="D393" s="27"/>
      <c r="E393" s="27"/>
      <c r="H393" s="27"/>
      <c r="J393" s="147"/>
      <c r="K393" s="135"/>
      <c r="L393" s="27"/>
      <c r="M393" s="146"/>
      <c r="O393" s="142"/>
      <c r="P393" s="27"/>
      <c r="Q393" s="27"/>
      <c r="W393" s="135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5"/>
      <c r="C394" s="27"/>
      <c r="D394" s="27"/>
      <c r="E394" s="27"/>
      <c r="H394" s="27"/>
      <c r="J394" s="147"/>
      <c r="K394" s="135"/>
      <c r="L394" s="27"/>
      <c r="M394" s="146"/>
      <c r="O394" s="142"/>
      <c r="P394" s="27"/>
      <c r="Q394" s="27"/>
      <c r="W394" s="135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5"/>
      <c r="C395" s="27"/>
      <c r="D395" s="27"/>
      <c r="E395" s="27"/>
      <c r="H395" s="27"/>
      <c r="J395" s="147"/>
      <c r="K395" s="135"/>
      <c r="L395" s="27"/>
      <c r="M395" s="146"/>
      <c r="O395" s="142"/>
      <c r="P395" s="27"/>
      <c r="Q395" s="27"/>
      <c r="W395" s="135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5"/>
      <c r="C396" s="27"/>
      <c r="D396" s="27"/>
      <c r="E396" s="27"/>
      <c r="H396" s="27"/>
      <c r="J396" s="147"/>
      <c r="K396" s="135"/>
      <c r="L396" s="27"/>
      <c r="M396" s="146"/>
      <c r="O396" s="142"/>
      <c r="P396" s="27"/>
      <c r="Q396" s="27"/>
      <c r="R396" s="135"/>
      <c r="S396" s="135"/>
      <c r="T396" s="135"/>
      <c r="W396" s="135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5"/>
      <c r="C397" s="27"/>
      <c r="D397" s="27"/>
      <c r="E397" s="27"/>
      <c r="H397" s="27"/>
      <c r="J397" s="147"/>
      <c r="K397" s="135"/>
      <c r="L397" s="27"/>
      <c r="M397" s="146"/>
      <c r="O397" s="142"/>
      <c r="P397" s="27"/>
      <c r="Q397" s="27"/>
      <c r="R397" s="135"/>
      <c r="S397" s="135"/>
      <c r="T397" s="135"/>
      <c r="W397" s="135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5"/>
      <c r="C398" s="27"/>
      <c r="D398" s="27"/>
      <c r="E398" s="27"/>
      <c r="H398" s="27"/>
      <c r="J398" s="147"/>
      <c r="K398" s="135"/>
      <c r="L398" s="27"/>
      <c r="M398" s="146"/>
      <c r="O398" s="142"/>
      <c r="P398" s="27"/>
      <c r="Q398" s="27"/>
      <c r="R398" s="135"/>
      <c r="S398" s="135"/>
      <c r="T398" s="135"/>
      <c r="W398" s="135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5"/>
      <c r="C399" s="27"/>
      <c r="D399" s="27"/>
      <c r="E399" s="27"/>
      <c r="H399" s="27"/>
      <c r="J399" s="147"/>
      <c r="K399" s="135"/>
      <c r="L399" s="27"/>
      <c r="M399" s="146"/>
      <c r="O399" s="142"/>
      <c r="P399" s="27"/>
      <c r="Q399" s="27"/>
      <c r="R399" s="135"/>
      <c r="S399" s="135"/>
      <c r="T399" s="135"/>
      <c r="W399" s="135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5"/>
      <c r="C400" s="27"/>
      <c r="D400" s="27"/>
      <c r="E400" s="27"/>
      <c r="H400" s="27"/>
      <c r="J400" s="147"/>
      <c r="K400" s="135"/>
      <c r="L400" s="27"/>
      <c r="M400" s="146"/>
      <c r="O400" s="142"/>
      <c r="P400" s="27"/>
      <c r="Q400" s="27"/>
      <c r="R400" s="135"/>
      <c r="S400" s="135"/>
      <c r="T400" s="135"/>
      <c r="W400" s="135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5"/>
      <c r="C401" s="27"/>
      <c r="D401" s="27"/>
      <c r="E401" s="27"/>
      <c r="H401" s="27"/>
      <c r="J401" s="147"/>
      <c r="K401" s="135"/>
      <c r="L401" s="27"/>
      <c r="M401" s="146"/>
      <c r="O401" s="142"/>
      <c r="P401" s="27"/>
      <c r="Q401" s="27"/>
      <c r="R401" s="135"/>
      <c r="S401" s="135"/>
      <c r="T401" s="135"/>
      <c r="W401" s="135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5"/>
      <c r="C402" s="27"/>
      <c r="D402" s="27"/>
      <c r="E402" s="27"/>
      <c r="H402" s="27"/>
      <c r="J402" s="147"/>
      <c r="K402" s="135"/>
      <c r="L402" s="27"/>
      <c r="M402" s="146"/>
      <c r="O402" s="142"/>
      <c r="P402" s="27"/>
      <c r="Q402" s="27"/>
      <c r="R402" s="135"/>
      <c r="S402" s="135"/>
      <c r="T402" s="135"/>
      <c r="W402" s="135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5"/>
      <c r="C403" s="27"/>
      <c r="D403" s="27"/>
      <c r="E403" s="27"/>
      <c r="H403" s="27"/>
      <c r="J403" s="147"/>
      <c r="K403" s="135"/>
      <c r="L403" s="27"/>
      <c r="M403" s="146"/>
      <c r="O403" s="142"/>
      <c r="P403" s="27"/>
      <c r="Q403" s="27"/>
      <c r="R403" s="135"/>
      <c r="S403" s="135"/>
      <c r="T403" s="135"/>
      <c r="W403" s="135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5"/>
      <c r="C404" s="27"/>
      <c r="D404" s="27"/>
      <c r="E404" s="27"/>
      <c r="H404" s="27"/>
      <c r="J404" s="147"/>
      <c r="K404" s="135"/>
      <c r="L404" s="27"/>
      <c r="M404" s="146"/>
      <c r="O404" s="142"/>
      <c r="P404" s="27"/>
      <c r="Q404" s="27"/>
      <c r="R404" s="135"/>
      <c r="S404" s="135"/>
      <c r="T404" s="135"/>
      <c r="W404" s="135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5"/>
      <c r="C405" s="27"/>
      <c r="D405" s="27"/>
      <c r="E405" s="27"/>
      <c r="H405" s="27"/>
      <c r="J405" s="147"/>
      <c r="K405" s="135"/>
      <c r="L405" s="27"/>
      <c r="M405" s="146"/>
      <c r="O405" s="142"/>
      <c r="P405" s="27"/>
      <c r="Q405" s="27"/>
      <c r="R405" s="135"/>
      <c r="S405" s="135"/>
      <c r="T405" s="135"/>
      <c r="W405" s="135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5"/>
      <c r="C406" s="27"/>
      <c r="D406" s="27"/>
      <c r="E406" s="27"/>
      <c r="H406" s="27"/>
      <c r="J406" s="147"/>
      <c r="K406" s="135"/>
      <c r="L406" s="27"/>
      <c r="M406" s="146"/>
      <c r="O406" s="142"/>
      <c r="P406" s="27"/>
      <c r="Q406" s="27"/>
      <c r="R406" s="135"/>
      <c r="S406" s="135"/>
      <c r="T406" s="135"/>
      <c r="W406" s="135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5"/>
      <c r="C407" s="27"/>
      <c r="D407" s="27"/>
      <c r="E407" s="27"/>
      <c r="H407" s="27"/>
      <c r="J407" s="147"/>
      <c r="K407" s="135"/>
      <c r="L407" s="27"/>
      <c r="M407" s="146"/>
      <c r="O407" s="142"/>
      <c r="P407" s="27"/>
      <c r="Q407" s="27"/>
      <c r="R407" s="135"/>
      <c r="S407" s="135"/>
      <c r="T407" s="135"/>
      <c r="W407" s="135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5"/>
      <c r="C408" s="27"/>
      <c r="D408" s="27"/>
      <c r="E408" s="27"/>
      <c r="H408" s="27"/>
      <c r="J408" s="147"/>
      <c r="K408" s="135"/>
      <c r="L408" s="27"/>
      <c r="M408" s="146"/>
      <c r="O408" s="142"/>
      <c r="P408" s="27"/>
      <c r="Q408" s="27"/>
      <c r="R408" s="27"/>
      <c r="S408" s="27"/>
      <c r="T408" s="27"/>
      <c r="W408" s="13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5"/>
      <c r="C409" s="27"/>
      <c r="D409" s="27"/>
      <c r="E409" s="27"/>
      <c r="H409" s="27"/>
      <c r="J409" s="147"/>
      <c r="K409" s="135"/>
      <c r="L409" s="27"/>
      <c r="M409" s="146"/>
      <c r="O409" s="142"/>
      <c r="P409" s="27"/>
      <c r="Q409" s="27"/>
      <c r="R409" s="27"/>
      <c r="S409" s="27"/>
      <c r="T409" s="27"/>
      <c r="W409" s="13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6" customFormat="1">
      <c r="E410" s="27"/>
      <c r="H410" s="27"/>
      <c r="J410" s="141"/>
      <c r="AB410" s="27"/>
    </row>
    <row r="411" spans="2:42" s="136" customFormat="1">
      <c r="E411" s="27"/>
      <c r="H411" s="27"/>
      <c r="J411" s="141"/>
      <c r="AB411" s="27"/>
    </row>
    <row r="412" spans="2:42" s="136" customFormat="1">
      <c r="E412" s="27"/>
      <c r="H412" s="27"/>
      <c r="J412" s="141"/>
      <c r="AB412" s="27"/>
    </row>
    <row r="413" spans="2:42" s="136" customFormat="1">
      <c r="E413" s="27"/>
      <c r="H413" s="27"/>
      <c r="J413" s="141"/>
      <c r="AB413" s="27"/>
    </row>
    <row r="414" spans="2:42" s="136" customFormat="1">
      <c r="E414" s="27"/>
      <c r="H414" s="27"/>
      <c r="J414" s="141"/>
      <c r="AB414" s="27"/>
    </row>
    <row r="415" spans="2:42" s="136" customFormat="1">
      <c r="E415" s="27"/>
      <c r="H415" s="27"/>
      <c r="J415" s="141"/>
      <c r="AB415" s="27"/>
    </row>
    <row r="416" spans="2:42" s="136" customFormat="1">
      <c r="E416" s="27"/>
      <c r="H416" s="27"/>
      <c r="J416" s="141"/>
      <c r="AB416" s="27"/>
    </row>
    <row r="417" spans="2:42" s="136" customFormat="1">
      <c r="E417" s="27"/>
      <c r="H417" s="27"/>
      <c r="J417" s="141"/>
      <c r="AB417" s="27"/>
    </row>
    <row r="418" spans="2:42" s="136" customFormat="1">
      <c r="E418" s="27"/>
      <c r="H418" s="27"/>
      <c r="J418" s="141"/>
      <c r="AB418" s="27"/>
    </row>
    <row r="419" spans="2:42" s="136" customFormat="1">
      <c r="E419" s="27"/>
      <c r="H419" s="27"/>
      <c r="J419" s="141"/>
      <c r="AB419" s="27"/>
    </row>
    <row r="420" spans="2:42" s="136" customFormat="1">
      <c r="E420" s="27"/>
      <c r="H420" s="27"/>
      <c r="J420" s="141"/>
      <c r="AB420" s="27"/>
    </row>
    <row r="421" spans="2:42" s="136" customFormat="1">
      <c r="E421" s="27"/>
      <c r="H421" s="27"/>
      <c r="J421" s="141"/>
      <c r="AB421" s="27"/>
    </row>
    <row r="422" spans="2:42" s="136" customFormat="1">
      <c r="E422" s="27"/>
      <c r="H422" s="27"/>
      <c r="J422" s="141"/>
      <c r="AB422" s="27"/>
    </row>
    <row r="423" spans="2:42" s="136" customFormat="1">
      <c r="E423" s="27"/>
      <c r="H423" s="27"/>
      <c r="J423" s="141"/>
      <c r="AB423" s="27"/>
    </row>
    <row r="424" spans="2:42" s="136" customFormat="1">
      <c r="E424" s="27"/>
      <c r="H424" s="27"/>
      <c r="J424" s="141"/>
      <c r="AB424" s="27"/>
    </row>
    <row r="425" spans="2:42" s="136" customFormat="1">
      <c r="E425" s="27"/>
      <c r="H425" s="27"/>
      <c r="J425" s="141"/>
      <c r="AB425" s="27"/>
    </row>
    <row r="426" spans="2:42" s="136" customFormat="1">
      <c r="E426" s="27"/>
      <c r="H426" s="27"/>
      <c r="J426" s="141"/>
      <c r="AB426" s="27"/>
    </row>
    <row r="427" spans="2:42" s="136" customFormat="1">
      <c r="E427" s="27"/>
      <c r="H427" s="27"/>
      <c r="J427" s="141"/>
      <c r="AB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I429" s="136"/>
      <c r="J429" s="141"/>
      <c r="K429" s="27"/>
      <c r="L429" s="27"/>
      <c r="M429" s="136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I430" s="136"/>
      <c r="J430" s="141"/>
      <c r="K430" s="27"/>
      <c r="L430" s="27"/>
      <c r="M430" s="136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I431" s="136"/>
      <c r="J431" s="141"/>
      <c r="K431" s="27"/>
      <c r="L431" s="27"/>
      <c r="M431" s="136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5"/>
      <c r="C432" s="27"/>
      <c r="D432" s="27"/>
      <c r="E432" s="27"/>
      <c r="H432" s="27"/>
      <c r="I432" s="136"/>
      <c r="J432" s="136"/>
      <c r="K432" s="27"/>
      <c r="L432" s="27"/>
      <c r="M432" s="136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5"/>
      <c r="C433" s="27"/>
      <c r="D433" s="27"/>
      <c r="E433" s="27"/>
      <c r="H433" s="27"/>
      <c r="I433" s="136"/>
      <c r="J433" s="136"/>
      <c r="K433" s="27"/>
      <c r="L433" s="27"/>
      <c r="M433" s="136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5"/>
      <c r="C434" s="27"/>
      <c r="D434" s="27"/>
      <c r="E434" s="27"/>
      <c r="H434" s="27"/>
      <c r="I434" s="136"/>
      <c r="J434" s="136"/>
      <c r="K434" s="27"/>
      <c r="L434" s="27"/>
      <c r="M434" s="136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5"/>
      <c r="C435" s="27"/>
      <c r="D435" s="27"/>
      <c r="E435" s="27"/>
      <c r="H435" s="27"/>
      <c r="I435" s="136"/>
      <c r="J435" s="135"/>
      <c r="K435" s="27"/>
      <c r="L435" s="27"/>
      <c r="M435" s="136"/>
      <c r="O435" s="142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5"/>
      <c r="C436" s="27"/>
      <c r="D436" s="27"/>
      <c r="E436" s="27"/>
      <c r="H436" s="27"/>
      <c r="I436" s="136"/>
      <c r="J436" s="135"/>
      <c r="K436" s="27"/>
      <c r="L436" s="27"/>
      <c r="M436" s="136"/>
      <c r="O436" s="142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5"/>
      <c r="C437" s="27"/>
      <c r="D437" s="27"/>
      <c r="E437" s="27"/>
      <c r="H437" s="27"/>
      <c r="J437" s="141"/>
      <c r="K437" s="27"/>
      <c r="L437" s="27"/>
      <c r="M437" s="146"/>
      <c r="O437" s="142"/>
      <c r="P437" s="27"/>
      <c r="Q437" s="27"/>
      <c r="W437" s="135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5"/>
      <c r="C438" s="27"/>
      <c r="D438" s="27"/>
      <c r="E438" s="27"/>
      <c r="H438" s="27"/>
      <c r="J438" s="141"/>
      <c r="K438" s="27"/>
      <c r="L438" s="27"/>
      <c r="M438" s="146"/>
      <c r="O438" s="142"/>
      <c r="P438" s="27"/>
      <c r="Q438" s="27"/>
      <c r="W438" s="135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M439" s="146"/>
      <c r="O439" s="142"/>
      <c r="P439" s="27"/>
      <c r="Q439" s="27"/>
      <c r="W439" s="135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M440" s="146"/>
      <c r="O440" s="142"/>
      <c r="P440" s="27"/>
      <c r="Q440" s="27"/>
      <c r="W440" s="135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M441" s="148"/>
      <c r="O441" s="142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M442" s="148"/>
      <c r="O442" s="142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M443" s="148"/>
      <c r="O443" s="142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M444" s="148"/>
      <c r="O444" s="14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M445" s="148"/>
      <c r="O445" s="14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M446" s="148"/>
      <c r="O446" s="14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M447" s="148"/>
      <c r="O447" s="14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M448" s="148"/>
      <c r="O448" s="14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6"/>
      <c r="C449" s="27"/>
      <c r="D449" s="27"/>
      <c r="E449" s="27"/>
      <c r="H449" s="27"/>
      <c r="J449" s="141"/>
      <c r="K449" s="27"/>
      <c r="L449" s="27"/>
      <c r="M449" s="148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6"/>
      <c r="C450" s="27"/>
      <c r="D450" s="27"/>
      <c r="E450" s="27"/>
      <c r="H450" s="27"/>
      <c r="J450" s="141"/>
      <c r="K450" s="27"/>
      <c r="L450" s="27"/>
      <c r="M450" s="148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J451" s="141"/>
      <c r="K451" s="27"/>
      <c r="L451" s="27"/>
      <c r="M451" s="148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I452" s="136"/>
      <c r="J452" s="141"/>
      <c r="K452" s="27"/>
      <c r="L452" s="27"/>
      <c r="M452" s="146"/>
      <c r="O452" s="142"/>
      <c r="P452" s="27"/>
      <c r="Q452" s="27"/>
      <c r="W452" s="135"/>
      <c r="X452" s="27"/>
      <c r="Z452" s="27"/>
      <c r="AA452" s="27"/>
      <c r="AC452" s="27"/>
      <c r="AD452" s="27"/>
      <c r="AJ452" s="27"/>
      <c r="AK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 s="146"/>
      <c r="O453" s="142"/>
      <c r="P453" s="27"/>
      <c r="Q453" s="27"/>
      <c r="W453" s="135"/>
      <c r="X453" s="27"/>
      <c r="Z453" s="27"/>
      <c r="AA453" s="27"/>
      <c r="AC453" s="27"/>
      <c r="AD453" s="27"/>
      <c r="AJ453" s="27"/>
      <c r="AK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 s="146"/>
      <c r="O454" s="142"/>
      <c r="P454" s="27"/>
      <c r="Q454" s="27"/>
      <c r="W454" s="135"/>
      <c r="X454" s="27"/>
      <c r="Z454" s="27"/>
      <c r="AA454" s="27"/>
      <c r="AC454" s="27"/>
      <c r="AD454" s="27"/>
      <c r="AJ454" s="27"/>
      <c r="AK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 s="146"/>
      <c r="O455" s="142"/>
      <c r="P455" s="27"/>
      <c r="Q455" s="27"/>
      <c r="W455" s="135"/>
      <c r="X455" s="27"/>
      <c r="Z455" s="27"/>
      <c r="AA455" s="27"/>
      <c r="AC455" s="27"/>
      <c r="AD455" s="27"/>
      <c r="AJ455" s="27"/>
      <c r="AK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P456" s="27"/>
      <c r="Q456" s="27"/>
      <c r="W456" s="135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O466" s="14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O467" s="14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O468" s="142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L476" s="27"/>
      <c r="M476"/>
      <c r="O476" s="142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L477" s="27"/>
      <c r="M477"/>
      <c r="O477" s="142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L478" s="27"/>
      <c r="M478"/>
      <c r="O478" s="142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L479" s="27"/>
      <c r="M479"/>
      <c r="O479" s="142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L480" s="27"/>
      <c r="M480"/>
      <c r="O480" s="142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L481" s="27"/>
      <c r="M481"/>
      <c r="O481" s="142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L482" s="27"/>
      <c r="M482"/>
      <c r="O482" s="142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L483" s="27"/>
      <c r="M483"/>
      <c r="O483" s="142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L484" s="27"/>
      <c r="M484"/>
      <c r="O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L485" s="27"/>
      <c r="M485"/>
      <c r="O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L486" s="27"/>
      <c r="M486"/>
      <c r="O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L487" s="27"/>
      <c r="M487"/>
      <c r="O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L488" s="27"/>
      <c r="M488"/>
      <c r="O488" s="14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L489" s="27"/>
      <c r="M489"/>
      <c r="O489" s="14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L490" s="27"/>
      <c r="M490"/>
      <c r="O490" s="14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L491" s="27"/>
      <c r="M491"/>
      <c r="O491" s="14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L492" s="27"/>
      <c r="M492"/>
      <c r="O492" s="14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9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9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9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5"/>
      <c r="C496" s="27"/>
      <c r="D496" s="27"/>
      <c r="E496" s="27"/>
      <c r="H496" s="27"/>
      <c r="J496" s="141"/>
      <c r="K496" s="27"/>
      <c r="M496" s="149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5"/>
      <c r="C497" s="27"/>
      <c r="D497" s="27"/>
      <c r="E497" s="27"/>
      <c r="H497" s="27"/>
      <c r="J497" s="141"/>
      <c r="K497" s="27"/>
      <c r="M497" s="149"/>
      <c r="P497" s="27"/>
      <c r="Q497" s="27"/>
      <c r="W497" s="135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5"/>
      <c r="C498" s="27"/>
      <c r="D498" s="27"/>
      <c r="E498" s="27"/>
      <c r="H498" s="27"/>
      <c r="J498" s="141"/>
      <c r="K498" s="27"/>
      <c r="M498" s="149"/>
      <c r="P498" s="27"/>
      <c r="Q498" s="27"/>
      <c r="W498" s="135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5"/>
      <c r="C499" s="27"/>
      <c r="D499" s="27"/>
      <c r="E499" s="27"/>
      <c r="H499" s="27"/>
      <c r="J499" s="141"/>
      <c r="K499" s="27"/>
      <c r="M499" s="149"/>
      <c r="P499" s="27"/>
      <c r="Q499" s="27"/>
      <c r="W499" s="135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5"/>
      <c r="C500" s="27"/>
      <c r="D500" s="27"/>
      <c r="E500" s="27"/>
      <c r="H500" s="27"/>
      <c r="J500" s="141"/>
      <c r="K500" s="27"/>
      <c r="M500" s="14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5"/>
      <c r="C501" s="27"/>
      <c r="D501" s="27"/>
      <c r="E501" s="27"/>
      <c r="H501" s="27"/>
      <c r="J501" s="141"/>
      <c r="K501" s="27"/>
      <c r="M501" s="14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5"/>
      <c r="C502" s="27"/>
      <c r="D502" s="27"/>
      <c r="E502" s="27"/>
      <c r="H502" s="27"/>
      <c r="J502" s="141"/>
      <c r="K502" s="27"/>
      <c r="M502" s="14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5"/>
      <c r="C503" s="27"/>
      <c r="D503" s="27"/>
      <c r="E503" s="27"/>
      <c r="H503" s="27"/>
      <c r="J503" s="141"/>
      <c r="K503" s="27"/>
      <c r="M503" s="149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5"/>
      <c r="C504" s="27"/>
      <c r="D504" s="27"/>
      <c r="E504" s="27"/>
      <c r="H504" s="27"/>
      <c r="J504" s="141"/>
      <c r="K504" s="27"/>
      <c r="M504" s="149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5"/>
      <c r="C505" s="27"/>
      <c r="D505" s="27"/>
      <c r="E505" s="27"/>
      <c r="H505" s="27"/>
      <c r="J505" s="141"/>
      <c r="K505" s="27"/>
      <c r="M505" s="149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5"/>
      <c r="C506" s="27"/>
      <c r="D506" s="27"/>
      <c r="E506" s="27"/>
      <c r="H506" s="27"/>
      <c r="J506" s="141"/>
      <c r="K506" s="27"/>
      <c r="M506" s="149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5"/>
      <c r="C507" s="27"/>
      <c r="D507" s="27"/>
      <c r="E507" s="27"/>
      <c r="H507" s="27"/>
      <c r="J507" s="141"/>
      <c r="K507" s="27"/>
      <c r="M507" s="149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5"/>
      <c r="C508" s="27"/>
      <c r="D508" s="27"/>
      <c r="E508" s="27"/>
      <c r="H508" s="27"/>
      <c r="J508" s="141"/>
      <c r="K508" s="27"/>
      <c r="M508" s="149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5"/>
      <c r="C509" s="27"/>
      <c r="D509" s="27"/>
      <c r="E509" s="27"/>
      <c r="H509" s="27"/>
      <c r="J509" s="141"/>
      <c r="K509" s="27"/>
      <c r="M509" s="149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5"/>
      <c r="C510" s="27"/>
      <c r="D510" s="27"/>
      <c r="E510" s="27"/>
      <c r="H510" s="27"/>
      <c r="J510" s="141"/>
      <c r="K510" s="27"/>
      <c r="M510" s="149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5"/>
      <c r="C511" s="27"/>
      <c r="D511" s="27"/>
      <c r="E511" s="27"/>
      <c r="H511" s="27"/>
      <c r="J511" s="141"/>
      <c r="K511" s="27"/>
      <c r="M511" s="149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5"/>
      <c r="C512" s="27"/>
      <c r="D512" s="27"/>
      <c r="E512" s="27"/>
      <c r="H512" s="27"/>
      <c r="J512" s="141"/>
      <c r="K512" s="27"/>
      <c r="M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9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9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6"/>
      <c r="C515" s="27"/>
      <c r="D515" s="27"/>
      <c r="E515" s="27"/>
      <c r="H515" s="27"/>
      <c r="I515" s="136"/>
      <c r="J515" s="141"/>
      <c r="K515" s="27"/>
      <c r="L515" s="27"/>
      <c r="M515" s="149"/>
      <c r="O515" s="142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6"/>
      <c r="C516" s="27"/>
      <c r="D516" s="27"/>
      <c r="E516" s="27"/>
      <c r="H516" s="27"/>
      <c r="I516" s="136"/>
      <c r="J516" s="141"/>
      <c r="K516" s="27"/>
      <c r="L516" s="27"/>
      <c r="M516" s="149"/>
      <c r="O516" s="142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6"/>
      <c r="C517" s="27"/>
      <c r="D517" s="27"/>
      <c r="E517" s="27"/>
      <c r="H517" s="27"/>
      <c r="I517" s="136"/>
      <c r="J517" s="141"/>
      <c r="K517" s="27"/>
      <c r="L517" s="27"/>
      <c r="M517" s="149"/>
      <c r="O517" s="142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6"/>
      <c r="C518" s="27"/>
      <c r="D518" s="27"/>
      <c r="E518" s="27"/>
      <c r="H518" s="27"/>
      <c r="I518" s="136"/>
      <c r="J518" s="141"/>
      <c r="K518" s="27"/>
      <c r="L518" s="27"/>
      <c r="M518" s="149"/>
      <c r="O518" s="142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6"/>
      <c r="C519" s="27"/>
      <c r="D519" s="27"/>
      <c r="E519" s="27"/>
      <c r="H519" s="27"/>
      <c r="I519" s="136"/>
      <c r="J519" s="141"/>
      <c r="K519" s="27"/>
      <c r="L519" s="27"/>
      <c r="M519" s="149"/>
      <c r="O519" s="142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6"/>
      <c r="C520" s="27"/>
      <c r="D520" s="27"/>
      <c r="E520" s="27"/>
      <c r="H520" s="27"/>
      <c r="I520" s="136"/>
      <c r="J520" s="141"/>
      <c r="K520" s="27"/>
      <c r="L520" s="27"/>
      <c r="M520" s="149"/>
      <c r="O520" s="142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6"/>
      <c r="C521" s="27"/>
      <c r="D521" s="27"/>
      <c r="E521" s="27"/>
      <c r="H521" s="27"/>
      <c r="I521" s="136"/>
      <c r="J521" s="141"/>
      <c r="K521" s="27"/>
      <c r="L521" s="27"/>
      <c r="M521" s="149"/>
      <c r="O521" s="142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6"/>
      <c r="C522" s="27"/>
      <c r="D522" s="27"/>
      <c r="E522" s="27"/>
      <c r="H522" s="27"/>
      <c r="I522" s="136"/>
      <c r="J522" s="141"/>
      <c r="K522" s="27"/>
      <c r="L522" s="27"/>
      <c r="M522" s="149"/>
      <c r="O522" s="142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6"/>
      <c r="C523" s="27"/>
      <c r="D523" s="27"/>
      <c r="E523" s="27"/>
      <c r="H523" s="27"/>
      <c r="I523" s="136"/>
      <c r="J523" s="141"/>
      <c r="K523" s="27"/>
      <c r="L523" s="27"/>
      <c r="M523" s="149"/>
      <c r="O523" s="142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6"/>
      <c r="C524" s="27"/>
      <c r="D524" s="27"/>
      <c r="E524" s="27"/>
      <c r="H524" s="27"/>
      <c r="I524" s="136"/>
      <c r="J524" s="141"/>
      <c r="K524" s="27"/>
      <c r="L524" s="27"/>
      <c r="M524" s="149"/>
      <c r="O524" s="142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6"/>
      <c r="C525" s="27"/>
      <c r="D525" s="27"/>
      <c r="E525" s="27"/>
      <c r="H525" s="27"/>
      <c r="I525" s="136"/>
      <c r="J525" s="141"/>
      <c r="K525" s="27"/>
      <c r="L525" s="27"/>
      <c r="M525" s="149"/>
      <c r="O525" s="142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6"/>
      <c r="C526" s="27"/>
      <c r="D526" s="27"/>
      <c r="E526" s="27"/>
      <c r="H526" s="27"/>
      <c r="I526" s="136"/>
      <c r="J526" s="141"/>
      <c r="K526" s="27"/>
      <c r="L526" s="27"/>
      <c r="M526" s="149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6"/>
      <c r="C527" s="27"/>
      <c r="D527" s="27"/>
      <c r="E527" s="27"/>
      <c r="H527" s="27"/>
      <c r="I527" s="136"/>
      <c r="J527" s="141"/>
      <c r="K527" s="27"/>
      <c r="L527" s="27"/>
      <c r="M527" s="149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6"/>
      <c r="C528" s="27"/>
      <c r="D528" s="27"/>
      <c r="E528" s="27"/>
      <c r="H528" s="27"/>
      <c r="I528" s="136"/>
      <c r="J528" s="141"/>
      <c r="K528" s="27"/>
      <c r="L528" s="27"/>
      <c r="M528" s="149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6"/>
      <c r="C529" s="27"/>
      <c r="D529" s="27"/>
      <c r="E529" s="27"/>
      <c r="H529" s="27"/>
      <c r="I529" s="136"/>
      <c r="J529" s="141"/>
      <c r="K529" s="27"/>
      <c r="L529" s="27"/>
      <c r="M529" s="149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6"/>
      <c r="C530" s="27"/>
      <c r="D530" s="27"/>
      <c r="E530" s="27"/>
      <c r="H530" s="27"/>
      <c r="I530" s="136"/>
      <c r="J530" s="141"/>
      <c r="K530" s="27"/>
      <c r="L530" s="27"/>
      <c r="M530" s="149"/>
      <c r="O530" s="14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I531" s="136"/>
      <c r="J531" s="141"/>
      <c r="K531" s="27"/>
      <c r="L531" s="27"/>
      <c r="M531" s="149"/>
      <c r="O531" s="14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5"/>
      <c r="C532" s="27"/>
      <c r="D532" s="27"/>
      <c r="E532" s="27"/>
      <c r="H532" s="27"/>
      <c r="J532" s="141"/>
      <c r="K532" s="27"/>
      <c r="L532" s="27"/>
      <c r="O532" s="142"/>
      <c r="P532" s="27"/>
      <c r="Q532" s="27"/>
      <c r="W532" s="135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J533" s="141"/>
      <c r="K533" s="27"/>
      <c r="L533" s="27"/>
      <c r="O533" s="142"/>
      <c r="P533" s="27"/>
      <c r="Q533" s="27"/>
      <c r="W533" s="135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J534" s="141"/>
      <c r="K534" s="27"/>
      <c r="L534" s="27"/>
      <c r="O534" s="142"/>
      <c r="P534" s="27"/>
      <c r="Q534" s="27"/>
      <c r="W534" s="135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J535" s="141"/>
      <c r="K535" s="27"/>
      <c r="L535" s="27"/>
      <c r="O535" s="142"/>
      <c r="P535" s="27"/>
      <c r="Q535" s="27"/>
      <c r="W535" s="135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J536" s="141"/>
      <c r="K536" s="27"/>
      <c r="L536" s="27"/>
      <c r="O536" s="142"/>
      <c r="P536" s="27"/>
      <c r="Q536" s="27"/>
      <c r="W536" s="135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J537" s="141"/>
      <c r="K537" s="27"/>
      <c r="L537" s="27"/>
      <c r="O537" s="142"/>
      <c r="P537" s="27"/>
      <c r="Q537" s="27"/>
      <c r="W537" s="135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J538" s="141"/>
      <c r="K538" s="27"/>
      <c r="L538" s="27"/>
      <c r="O538" s="142"/>
      <c r="P538" s="27"/>
      <c r="Q538" s="27"/>
      <c r="W538" s="135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J539" s="141"/>
      <c r="K539" s="27"/>
      <c r="L539" s="27"/>
      <c r="O539" s="142"/>
      <c r="P539" s="27"/>
      <c r="Q539" s="27"/>
      <c r="W539" s="135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J540" s="141"/>
      <c r="K540" s="27"/>
      <c r="L540" s="27"/>
      <c r="O540" s="142"/>
      <c r="P540" s="27"/>
      <c r="Q540" s="27"/>
      <c r="W540" s="135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J541" s="141"/>
      <c r="K541" s="27"/>
      <c r="L541" s="27"/>
      <c r="O541" s="142"/>
      <c r="P541" s="27"/>
      <c r="Q541" s="27"/>
      <c r="W541" s="135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J542" s="141"/>
      <c r="K542" s="27"/>
      <c r="L542" s="27"/>
      <c r="O542" s="142"/>
      <c r="P542" s="27"/>
      <c r="Q542" s="27"/>
      <c r="W542" s="135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N543" s="135"/>
      <c r="O543" s="14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N544" s="135"/>
      <c r="O544" s="14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N545" s="135"/>
      <c r="O545" s="14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N546" s="135"/>
      <c r="O546" s="14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7" customFormat="1">
      <c r="B547" s="150"/>
      <c r="C547" s="151"/>
      <c r="D547" s="151"/>
      <c r="E547" s="27"/>
      <c r="H547" s="27"/>
      <c r="I547" s="151"/>
      <c r="J547" s="152"/>
      <c r="K547" s="151"/>
      <c r="L547" s="151"/>
      <c r="M547" s="146"/>
      <c r="P547" s="151"/>
      <c r="Q547" s="151"/>
      <c r="W547" s="151"/>
      <c r="X547" s="151"/>
      <c r="Z547" s="151"/>
      <c r="AA547" s="27"/>
      <c r="AB547" s="150"/>
      <c r="AC547" s="151"/>
      <c r="AD547" s="151"/>
      <c r="AI547" s="151"/>
      <c r="AJ547" s="151"/>
      <c r="AK547" s="151"/>
      <c r="AN547" s="150"/>
      <c r="AO547" s="151"/>
      <c r="AP547" s="151"/>
    </row>
    <row r="548" spans="2:42" s="137" customFormat="1">
      <c r="B548" s="150"/>
      <c r="C548" s="151"/>
      <c r="D548" s="151"/>
      <c r="E548" s="27"/>
      <c r="H548" s="27"/>
      <c r="I548" s="151"/>
      <c r="J548" s="152"/>
      <c r="K548" s="151"/>
      <c r="L548" s="151"/>
      <c r="M548" s="146"/>
      <c r="P548" s="151"/>
      <c r="Q548" s="151"/>
      <c r="W548" s="151"/>
      <c r="X548" s="151"/>
      <c r="Z548" s="151"/>
      <c r="AA548" s="27"/>
      <c r="AB548" s="150"/>
      <c r="AC548" s="151"/>
      <c r="AD548" s="151"/>
      <c r="AI548" s="151"/>
      <c r="AJ548" s="151"/>
      <c r="AK548" s="151"/>
      <c r="AN548" s="150"/>
      <c r="AO548" s="151"/>
      <c r="AP548" s="151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27"/>
      <c r="J551" s="141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27"/>
      <c r="J552" s="141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27"/>
      <c r="J553" s="141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27"/>
      <c r="J554" s="141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27"/>
      <c r="J555" s="141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27"/>
      <c r="J556" s="141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27"/>
      <c r="J557" s="141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27"/>
      <c r="J558" s="141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27"/>
      <c r="J559" s="141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5"/>
      <c r="C560" s="27"/>
      <c r="D560" s="27"/>
      <c r="E560" s="27"/>
      <c r="H560" s="27"/>
      <c r="I560" s="27"/>
      <c r="J560" s="141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5"/>
      <c r="C561" s="27"/>
      <c r="D561" s="27"/>
      <c r="E561" s="27"/>
      <c r="H561" s="27"/>
      <c r="I561" s="27"/>
      <c r="J561" s="141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5"/>
      <c r="C562" s="27"/>
      <c r="D562" s="27"/>
      <c r="E562" s="27"/>
      <c r="H562" s="27"/>
      <c r="I562" s="27"/>
      <c r="J562" s="141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5"/>
      <c r="C563" s="27"/>
      <c r="D563" s="27"/>
      <c r="E563" s="27"/>
      <c r="H563" s="27"/>
      <c r="I563" s="27"/>
      <c r="J563" s="141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5"/>
      <c r="C564" s="27"/>
      <c r="D564" s="27"/>
      <c r="E564" s="27"/>
      <c r="H564" s="27"/>
      <c r="I564" s="27"/>
      <c r="J564" s="141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5"/>
      <c r="C565" s="27"/>
      <c r="D565" s="27"/>
      <c r="E565" s="27"/>
      <c r="H565" s="27"/>
      <c r="I565" s="27"/>
      <c r="J565" s="14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5"/>
      <c r="C566" s="27"/>
      <c r="D566" s="27"/>
      <c r="E566" s="27"/>
      <c r="H566" s="27"/>
      <c r="I566" s="27"/>
      <c r="J566" s="14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5"/>
      <c r="C567" s="27"/>
      <c r="D567" s="27"/>
      <c r="E567" s="27"/>
      <c r="H567" s="27"/>
      <c r="I567" s="27"/>
      <c r="J567" s="14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5"/>
      <c r="C568" s="27"/>
      <c r="D568" s="27"/>
      <c r="E568" s="27"/>
      <c r="H568" s="27"/>
      <c r="I568" s="136"/>
      <c r="J568" s="141"/>
      <c r="K568" s="27"/>
      <c r="L568" s="27"/>
      <c r="P568" s="27"/>
      <c r="Q568" s="27"/>
      <c r="V568" s="27"/>
      <c r="W568" s="135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5"/>
      <c r="C569" s="27"/>
      <c r="D569" s="27"/>
      <c r="E569" s="27"/>
      <c r="H569" s="27"/>
      <c r="I569" s="141"/>
      <c r="J569" s="141"/>
      <c r="K569" s="27"/>
      <c r="L569" s="27"/>
      <c r="P569" s="27"/>
      <c r="Q569" s="27"/>
      <c r="V569" s="27"/>
      <c r="W569" s="135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5"/>
      <c r="C570" s="27"/>
      <c r="D570" s="27"/>
      <c r="E570" s="27"/>
      <c r="H570" s="27"/>
      <c r="I570" s="141"/>
      <c r="J570" s="141"/>
      <c r="K570" s="27"/>
      <c r="L570" s="27"/>
      <c r="P570" s="27"/>
      <c r="Q570" s="27"/>
      <c r="V570" s="27"/>
      <c r="W570" s="135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5"/>
      <c r="C571" s="27"/>
      <c r="D571" s="27"/>
      <c r="E571" s="27"/>
      <c r="H571" s="27"/>
      <c r="I571" s="141"/>
      <c r="J571" s="141"/>
      <c r="K571" s="27"/>
      <c r="L571" s="27"/>
      <c r="P571" s="27"/>
      <c r="Q571" s="27"/>
      <c r="V571" s="27"/>
      <c r="W571" s="135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5"/>
      <c r="C572" s="27"/>
      <c r="D572" s="27"/>
      <c r="E572" s="27"/>
      <c r="H572" s="27"/>
      <c r="I572" s="141"/>
      <c r="J572" s="141"/>
      <c r="K572" s="27"/>
      <c r="L572" s="27"/>
      <c r="P572" s="27"/>
      <c r="Q572" s="27"/>
      <c r="V572" s="27"/>
      <c r="W572" s="135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5"/>
      <c r="C573" s="27"/>
      <c r="D573" s="27"/>
      <c r="E573" s="27"/>
      <c r="H573" s="27"/>
      <c r="I573" s="141"/>
      <c r="J573" s="141"/>
      <c r="K573" s="27"/>
      <c r="L573" s="27"/>
      <c r="P573" s="27"/>
      <c r="Q573" s="27"/>
      <c r="V573" s="27"/>
      <c r="W573" s="135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5"/>
      <c r="C574" s="27"/>
      <c r="D574" s="27"/>
      <c r="E574" s="27"/>
      <c r="H574" s="27"/>
      <c r="I574" s="141"/>
      <c r="J574" s="141"/>
      <c r="K574" s="27"/>
      <c r="L574" s="27"/>
      <c r="P574" s="27"/>
      <c r="Q574" s="27"/>
      <c r="V574" s="27"/>
      <c r="W574" s="135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5"/>
      <c r="C575" s="27"/>
      <c r="D575" s="27"/>
      <c r="E575" s="27"/>
      <c r="H575" s="27"/>
      <c r="I575" s="141"/>
      <c r="J575" s="141"/>
      <c r="K575" s="27"/>
      <c r="L575" s="27"/>
      <c r="P575" s="27"/>
      <c r="Q575" s="27"/>
      <c r="V575" s="27"/>
      <c r="W575" s="135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5"/>
      <c r="C576" s="27"/>
      <c r="D576" s="27"/>
      <c r="E576" s="27"/>
      <c r="H576" s="27"/>
      <c r="I576" s="141"/>
      <c r="J576" s="141"/>
      <c r="K576" s="27"/>
      <c r="L576" s="27"/>
      <c r="P576" s="27"/>
      <c r="Q576" s="27"/>
      <c r="V576" s="27"/>
      <c r="W576" s="135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1"/>
      <c r="K577" s="141"/>
      <c r="L577" s="27"/>
      <c r="M577" s="142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1"/>
      <c r="K578" s="141"/>
      <c r="L578" s="27"/>
      <c r="M578" s="142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1"/>
      <c r="K579" s="141"/>
      <c r="L579" s="27"/>
      <c r="M579" s="142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1"/>
      <c r="K580" s="141"/>
      <c r="L580" s="27"/>
      <c r="M580" s="142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1"/>
      <c r="K581" s="141"/>
      <c r="L581" s="27"/>
      <c r="M581" s="142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1"/>
      <c r="K582" s="141"/>
      <c r="L582" s="27"/>
      <c r="M582" s="142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1"/>
      <c r="K583" s="141"/>
      <c r="L583" s="27"/>
      <c r="M583" s="142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1"/>
      <c r="J584" s="141"/>
      <c r="K584" s="27"/>
      <c r="L584" s="27"/>
      <c r="M584" s="153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1"/>
      <c r="J585" s="141"/>
      <c r="K585" s="27"/>
      <c r="L585" s="27"/>
      <c r="M585" s="153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1"/>
      <c r="J586" s="141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5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1"/>
      <c r="J587" s="141"/>
      <c r="K587" s="27"/>
      <c r="L587" s="27"/>
      <c r="M587" s="153"/>
      <c r="O587" s="27"/>
      <c r="P587" s="27"/>
      <c r="Q587" s="27"/>
      <c r="W587" s="27"/>
      <c r="X587" s="27"/>
      <c r="Z587" s="27"/>
      <c r="AA587" s="27"/>
      <c r="AC587" s="27"/>
      <c r="AD587" s="27"/>
      <c r="AI587" s="135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1"/>
      <c r="J588" s="141"/>
      <c r="K588" s="27"/>
      <c r="L588" s="27"/>
      <c r="M588" s="153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3"/>
      <c r="N589" s="135"/>
      <c r="O589" s="15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3"/>
      <c r="N590" s="135"/>
      <c r="O590" s="15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3"/>
      <c r="N591" s="135"/>
      <c r="O591" s="15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3"/>
      <c r="N602" s="135"/>
      <c r="O602" s="15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3"/>
      <c r="N603" s="135"/>
      <c r="O603" s="15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3"/>
      <c r="N604" s="135"/>
      <c r="O604" s="15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3"/>
      <c r="N605" s="135"/>
      <c r="O605" s="15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3"/>
      <c r="N606" s="135"/>
      <c r="O606" s="15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3"/>
      <c r="N607" s="135"/>
      <c r="O607" s="15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3"/>
      <c r="N608" s="135"/>
      <c r="O608" s="15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4"/>
      <c r="N609" s="135"/>
      <c r="O609" s="15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4"/>
      <c r="N610" s="135"/>
      <c r="O610" s="15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4"/>
      <c r="N611" s="135"/>
      <c r="O611" s="15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L612" s="27"/>
      <c r="M612" s="154"/>
      <c r="N612" s="135"/>
      <c r="O612" s="15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L613" s="27"/>
      <c r="M613" s="154"/>
      <c r="N613" s="135"/>
      <c r="O613" s="15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L614" s="27"/>
      <c r="M614" s="154"/>
      <c r="N614" s="135"/>
      <c r="O614" s="15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L615" s="27"/>
      <c r="M615" s="154"/>
      <c r="N615" s="135"/>
      <c r="O615" s="15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L616" s="27"/>
      <c r="M616" s="154"/>
      <c r="N616" s="135"/>
      <c r="O616" s="15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L617" s="27"/>
      <c r="M617" s="154"/>
      <c r="N617" s="135"/>
      <c r="O617" s="15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L618" s="27"/>
      <c r="M618" s="154"/>
      <c r="N618" s="135"/>
      <c r="O618" s="15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L619" s="27"/>
      <c r="M619" s="153"/>
      <c r="N619" s="135"/>
      <c r="O619" s="15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L620" s="27"/>
      <c r="M620" s="153"/>
      <c r="N620" s="135"/>
      <c r="O620" s="15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L621" s="27"/>
      <c r="M621" s="153"/>
      <c r="N621" s="135"/>
      <c r="O621" s="15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1"/>
      <c r="K622" s="27"/>
      <c r="L622" s="27"/>
      <c r="M622" s="153"/>
      <c r="N622" s="135"/>
      <c r="O622" s="15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1"/>
      <c r="K623" s="27"/>
      <c r="L623" s="27"/>
      <c r="M623" s="153"/>
      <c r="N623" s="135"/>
      <c r="O623" s="15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1"/>
      <c r="K624" s="27"/>
      <c r="L624" s="27"/>
      <c r="M624" s="153"/>
      <c r="N624" s="135"/>
      <c r="O624" s="15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1"/>
      <c r="K625" s="27"/>
      <c r="L625" s="27"/>
      <c r="M625" s="153"/>
      <c r="N625" s="135"/>
      <c r="O625" s="15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1"/>
      <c r="K626" s="27"/>
      <c r="L626" s="27"/>
      <c r="M626" s="153"/>
      <c r="N626" s="135"/>
      <c r="O626" s="15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1"/>
      <c r="K627" s="27"/>
      <c r="L627" s="27"/>
      <c r="M627" s="153"/>
      <c r="N627" s="135"/>
      <c r="O627" s="15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1"/>
      <c r="K628" s="27"/>
      <c r="L628" s="27"/>
      <c r="M628" s="153"/>
      <c r="N628" s="135"/>
      <c r="O628" s="15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1"/>
      <c r="K629" s="27"/>
      <c r="M629" s="153"/>
      <c r="N629" s="135"/>
      <c r="O629" s="155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1"/>
      <c r="K630" s="27"/>
      <c r="M630" s="153"/>
      <c r="N630" s="135"/>
      <c r="O630" s="155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M631" s="153"/>
      <c r="N631" s="135"/>
      <c r="O631" s="155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M632" s="153"/>
      <c r="N632" s="135"/>
      <c r="O632" s="155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M633" s="153"/>
      <c r="N633" s="135"/>
      <c r="O633" s="155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1"/>
      <c r="K634" s="27"/>
      <c r="M634" s="153"/>
      <c r="N634" s="135"/>
      <c r="O634" s="155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1"/>
      <c r="K635" s="27"/>
      <c r="M635" s="153"/>
      <c r="N635" s="135"/>
      <c r="O635" s="155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1"/>
      <c r="K636" s="27"/>
      <c r="M636" s="153"/>
      <c r="N636" s="135"/>
      <c r="O636" s="155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1"/>
      <c r="K637" s="27"/>
      <c r="M637" s="153"/>
      <c r="N637" s="135"/>
      <c r="O637" s="155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1"/>
      <c r="K638" s="27"/>
      <c r="M638" s="153"/>
      <c r="N638" s="135"/>
      <c r="O638" s="155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55"/>
      <c r="O639" s="139"/>
      <c r="P639" s="27"/>
      <c r="Q639" s="27"/>
      <c r="V639" s="27"/>
      <c r="W639" s="135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55"/>
      <c r="O640" s="139"/>
      <c r="P640" s="27"/>
      <c r="Q640" s="27"/>
      <c r="V640" s="27"/>
      <c r="W640" s="135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55"/>
      <c r="O641" s="139"/>
      <c r="P641" s="27"/>
      <c r="Q641" s="27"/>
      <c r="V641" s="27"/>
      <c r="W641" s="135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55"/>
      <c r="O642" s="139"/>
      <c r="P642" s="27"/>
      <c r="Q642" s="27"/>
      <c r="V642" s="27"/>
      <c r="W642" s="135"/>
      <c r="X642" s="27"/>
      <c r="Z642" s="27"/>
      <c r="AA642" s="27"/>
      <c r="AB642" s="27"/>
      <c r="AC642" s="27"/>
      <c r="AD642" s="27"/>
      <c r="AJ642" s="27"/>
      <c r="AK642" s="27"/>
    </row>
    <row r="643" spans="2:42" s="138" customFormat="1">
      <c r="B643" s="156"/>
      <c r="C643" s="156"/>
      <c r="D643" s="156"/>
      <c r="E643" s="27"/>
      <c r="H643" s="27"/>
      <c r="I643" s="156"/>
      <c r="J643" s="157"/>
      <c r="K643" s="156"/>
      <c r="L643" s="156"/>
      <c r="M643" s="158"/>
      <c r="O643" s="159"/>
      <c r="P643" s="156"/>
      <c r="Q643" s="156"/>
      <c r="V643" s="156"/>
      <c r="W643" s="160"/>
      <c r="X643" s="156"/>
      <c r="Z643" s="156"/>
      <c r="AA643" s="156"/>
      <c r="AB643" s="160"/>
      <c r="AC643" s="156"/>
      <c r="AD643" s="156"/>
      <c r="AJ643" s="156"/>
      <c r="AK643" s="156"/>
      <c r="AN643" s="160"/>
    </row>
    <row r="644" spans="2:42" s="138" customFormat="1">
      <c r="B644" s="156"/>
      <c r="C644" s="156"/>
      <c r="D644" s="156"/>
      <c r="E644" s="27"/>
      <c r="H644" s="27"/>
      <c r="I644" s="156"/>
      <c r="J644" s="157"/>
      <c r="K644" s="156"/>
      <c r="L644" s="156"/>
      <c r="M644" s="158"/>
      <c r="O644" s="159"/>
      <c r="P644" s="156"/>
      <c r="Q644" s="156"/>
      <c r="V644" s="156"/>
      <c r="W644" s="160"/>
      <c r="X644" s="156"/>
      <c r="Z644" s="156"/>
      <c r="AA644" s="156"/>
      <c r="AB644" s="160"/>
      <c r="AC644" s="156"/>
      <c r="AD644" s="156"/>
      <c r="AJ644" s="156"/>
      <c r="AK644" s="156"/>
      <c r="AN644" s="160"/>
    </row>
    <row r="645" spans="2:42" s="138" customFormat="1">
      <c r="B645" s="156"/>
      <c r="C645" s="156"/>
      <c r="D645" s="156"/>
      <c r="E645" s="27"/>
      <c r="H645" s="27"/>
      <c r="I645" s="156"/>
      <c r="J645" s="157"/>
      <c r="K645" s="156"/>
      <c r="L645" s="156"/>
      <c r="M645" s="158"/>
      <c r="O645" s="159"/>
      <c r="P645" s="156"/>
      <c r="Q645" s="156"/>
      <c r="V645" s="156"/>
      <c r="W645" s="160"/>
      <c r="X645" s="156"/>
      <c r="Z645" s="156"/>
      <c r="AA645" s="156"/>
      <c r="AB645" s="160"/>
      <c r="AC645" s="156"/>
      <c r="AD645" s="156"/>
      <c r="AJ645" s="156"/>
      <c r="AK645" s="156"/>
      <c r="AN645" s="160"/>
    </row>
    <row r="646" spans="2:42" s="138" customFormat="1">
      <c r="B646" s="156"/>
      <c r="C646" s="156"/>
      <c r="D646" s="156"/>
      <c r="E646" s="27"/>
      <c r="H646" s="27"/>
      <c r="I646" s="156"/>
      <c r="J646" s="157"/>
      <c r="K646" s="156"/>
      <c r="L646" s="156"/>
      <c r="M646" s="158"/>
      <c r="O646" s="159"/>
      <c r="P646" s="156"/>
      <c r="Q646" s="156"/>
      <c r="V646" s="156"/>
      <c r="W646" s="160"/>
      <c r="X646" s="156"/>
      <c r="Z646" s="156"/>
      <c r="AA646" s="156"/>
      <c r="AB646" s="160"/>
      <c r="AC646" s="156"/>
      <c r="AD646" s="156"/>
      <c r="AJ646" s="156"/>
      <c r="AK646" s="156"/>
      <c r="AN646" s="160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55"/>
      <c r="O647" s="139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55"/>
      <c r="O648" s="13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55"/>
      <c r="O649" s="13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55"/>
      <c r="O650" s="13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8" customFormat="1">
      <c r="B651" s="156"/>
      <c r="C651" s="156"/>
      <c r="D651" s="156"/>
      <c r="E651" s="27"/>
      <c r="H651" s="27"/>
      <c r="I651" s="156"/>
      <c r="J651" s="157"/>
      <c r="K651" s="156"/>
      <c r="L651" s="156"/>
      <c r="M651" s="158"/>
      <c r="O651" s="159"/>
      <c r="P651" s="156"/>
      <c r="Q651" s="156"/>
      <c r="W651" s="156"/>
      <c r="X651" s="156"/>
      <c r="Z651" s="156"/>
      <c r="AA651" s="156"/>
      <c r="AB651" s="160"/>
      <c r="AC651" s="156"/>
      <c r="AD651" s="156"/>
      <c r="AJ651" s="156"/>
      <c r="AK651" s="156"/>
      <c r="AN651" s="160"/>
      <c r="AO651" s="156"/>
      <c r="AP651" s="156"/>
    </row>
    <row r="652" spans="2:42" s="138" customFormat="1">
      <c r="B652" s="156"/>
      <c r="C652" s="156"/>
      <c r="D652" s="156"/>
      <c r="E652" s="27"/>
      <c r="H652" s="27"/>
      <c r="I652" s="156"/>
      <c r="J652" s="157"/>
      <c r="K652" s="156"/>
      <c r="L652" s="156"/>
      <c r="M652" s="158"/>
      <c r="O652" s="159"/>
      <c r="P652" s="156"/>
      <c r="Q652" s="156"/>
      <c r="W652" s="156"/>
      <c r="X652" s="156"/>
      <c r="Z652" s="156"/>
      <c r="AA652" s="156"/>
      <c r="AB652" s="160"/>
      <c r="AC652" s="156"/>
      <c r="AD652" s="156"/>
      <c r="AJ652" s="156"/>
      <c r="AK652" s="156"/>
      <c r="AN652" s="160"/>
      <c r="AO652" s="156"/>
      <c r="AP652" s="156"/>
    </row>
    <row r="653" spans="2:42" s="138" customFormat="1">
      <c r="B653" s="156"/>
      <c r="C653" s="156"/>
      <c r="D653" s="156"/>
      <c r="E653" s="27"/>
      <c r="H653" s="27"/>
      <c r="I653" s="156"/>
      <c r="J653" s="157"/>
      <c r="K653" s="156"/>
      <c r="L653" s="156"/>
      <c r="M653" s="158"/>
      <c r="O653" s="159"/>
      <c r="P653" s="156"/>
      <c r="Q653" s="156"/>
      <c r="W653" s="156"/>
      <c r="X653" s="156"/>
      <c r="Z653" s="156"/>
      <c r="AA653" s="156"/>
      <c r="AB653" s="160"/>
      <c r="AC653" s="156"/>
      <c r="AD653" s="156"/>
      <c r="AJ653" s="156"/>
      <c r="AK653" s="156"/>
      <c r="AN653" s="160"/>
      <c r="AO653" s="156"/>
      <c r="AP653" s="156"/>
    </row>
    <row r="654" spans="2:42" s="138" customFormat="1">
      <c r="B654" s="156"/>
      <c r="C654" s="156"/>
      <c r="D654" s="156"/>
      <c r="E654" s="27"/>
      <c r="H654" s="27"/>
      <c r="I654" s="156"/>
      <c r="J654" s="157"/>
      <c r="K654" s="156"/>
      <c r="L654" s="156"/>
      <c r="M654" s="158"/>
      <c r="O654" s="159"/>
      <c r="P654" s="156"/>
      <c r="Q654" s="156"/>
      <c r="W654" s="156"/>
      <c r="X654" s="156"/>
      <c r="Z654" s="156"/>
      <c r="AA654" s="156"/>
      <c r="AB654" s="160"/>
      <c r="AC654" s="156"/>
      <c r="AD654" s="156"/>
      <c r="AJ654" s="156"/>
      <c r="AK654" s="156"/>
      <c r="AN654" s="160"/>
      <c r="AO654" s="156"/>
      <c r="AP654" s="156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M655" s="142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M656" s="142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M657" s="142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M658" s="142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M659" s="142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M660" s="142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M661" s="142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1"/>
      <c r="K662" s="27"/>
      <c r="L662" s="27"/>
      <c r="M662" s="142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M663" s="142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M664" s="142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1"/>
      <c r="K665" s="27"/>
      <c r="L665" s="27"/>
      <c r="M665" s="142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1"/>
      <c r="K666" s="27"/>
      <c r="L666" s="27"/>
      <c r="M666" s="142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1"/>
      <c r="K667" s="27"/>
      <c r="L667" s="27"/>
      <c r="M667" s="142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1"/>
      <c r="K668" s="27"/>
      <c r="L668" s="27"/>
      <c r="M668" s="142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1"/>
      <c r="C669" s="27"/>
      <c r="D669" s="27"/>
      <c r="E669" s="27"/>
      <c r="H669" s="27"/>
      <c r="I669" s="141"/>
      <c r="J669" s="141"/>
      <c r="K669" s="27"/>
      <c r="L669" s="27"/>
      <c r="M669" s="142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1"/>
      <c r="K670" s="27"/>
      <c r="L670" s="27"/>
      <c r="O670" s="139"/>
      <c r="P670" s="27"/>
      <c r="Q670" s="27"/>
      <c r="V670" s="27"/>
      <c r="W670" s="135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1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1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1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1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1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1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1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1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1"/>
      <c r="K680" s="27"/>
      <c r="L680" s="27"/>
      <c r="P680" s="27"/>
      <c r="Q680" s="27"/>
      <c r="R680" s="135"/>
      <c r="S680" s="135"/>
      <c r="T680" s="135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1"/>
      <c r="K681" s="27"/>
      <c r="L681" s="27"/>
      <c r="P681" s="27"/>
      <c r="Q681" s="27"/>
      <c r="R681" s="135"/>
      <c r="S681" s="135"/>
      <c r="T681" s="135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1"/>
      <c r="K682" s="27"/>
      <c r="L682" s="27"/>
      <c r="P682" s="27"/>
      <c r="Q682" s="27"/>
      <c r="R682" s="135"/>
      <c r="S682" s="135"/>
      <c r="T682" s="135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1"/>
      <c r="K683" s="27"/>
      <c r="L683" s="27"/>
      <c r="P683" s="27"/>
      <c r="Q683" s="27"/>
      <c r="R683" s="135"/>
      <c r="S683" s="135"/>
      <c r="T683" s="135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1"/>
      <c r="K684" s="27"/>
      <c r="L684" s="27"/>
      <c r="P684" s="27"/>
      <c r="Q684" s="27"/>
      <c r="R684" s="135"/>
      <c r="S684" s="135"/>
      <c r="T684" s="135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1"/>
      <c r="K685" s="27"/>
      <c r="L685" s="27"/>
      <c r="P685" s="27"/>
      <c r="Q685" s="27"/>
      <c r="R685" s="135"/>
      <c r="S685" s="135"/>
      <c r="T685" s="135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1"/>
      <c r="K686" s="27"/>
      <c r="L686" s="27"/>
      <c r="P686" s="27"/>
      <c r="Q686" s="27"/>
      <c r="R686" s="135"/>
      <c r="S686" s="135"/>
      <c r="T686" s="135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1"/>
      <c r="K687" s="27"/>
      <c r="L687" s="27"/>
      <c r="P687" s="27"/>
      <c r="Q687" s="27"/>
      <c r="R687" s="135"/>
      <c r="S687" s="135"/>
      <c r="T687" s="135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1"/>
      <c r="K688" s="27"/>
      <c r="L688" s="27"/>
      <c r="P688" s="27"/>
      <c r="Q688" s="27"/>
      <c r="R688" s="135"/>
      <c r="S688" s="135"/>
      <c r="T688" s="135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39"/>
      <c r="J689" s="141"/>
      <c r="K689" s="27"/>
      <c r="M689" s="149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39"/>
      <c r="J690" s="141"/>
      <c r="K690" s="27"/>
      <c r="M690" s="149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39"/>
      <c r="J691" s="141"/>
      <c r="K691" s="27"/>
      <c r="M691" s="149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39"/>
      <c r="J692" s="141"/>
      <c r="K692" s="27"/>
      <c r="M692" s="149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39"/>
      <c r="J693" s="141"/>
      <c r="K693" s="27"/>
      <c r="M693" s="149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39"/>
      <c r="J694" s="141"/>
      <c r="K694" s="27"/>
      <c r="M694" s="149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39"/>
      <c r="J695" s="141"/>
      <c r="K695" s="27"/>
      <c r="M695" s="149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39"/>
      <c r="J696" s="141"/>
      <c r="K696" s="27"/>
      <c r="M696" s="149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1"/>
      <c r="K697" s="27"/>
    </row>
    <row r="698" spans="2:41">
      <c r="B698" s="27"/>
      <c r="C698" s="27"/>
      <c r="D698" s="27"/>
      <c r="E698" s="27"/>
      <c r="H698" s="27"/>
      <c r="J698" s="141"/>
      <c r="K698" s="135"/>
    </row>
    <row r="699" spans="2:41">
      <c r="E699" s="27"/>
      <c r="J699" s="141"/>
    </row>
    <row r="700" spans="2:41">
      <c r="E700" s="27"/>
      <c r="J700" s="141"/>
    </row>
    <row r="701" spans="2:41">
      <c r="E701" s="27"/>
      <c r="J701" s="141"/>
    </row>
    <row r="702" spans="2:41">
      <c r="E702" s="27"/>
      <c r="J702" s="141"/>
    </row>
    <row r="703" spans="2:41">
      <c r="E703" s="27"/>
      <c r="J703" s="141"/>
    </row>
    <row r="704" spans="2:41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10">
      <c r="E720" s="27"/>
      <c r="J720" s="141"/>
    </row>
    <row r="721" spans="5:10">
      <c r="E721" s="27"/>
      <c r="J721" s="141"/>
    </row>
    <row r="722" spans="5:10">
      <c r="E722" s="27"/>
      <c r="J722" s="141"/>
    </row>
    <row r="723" spans="5:10">
      <c r="E723" s="27"/>
      <c r="J723" s="141"/>
    </row>
    <row r="724" spans="5:10">
      <c r="E724" s="27"/>
      <c r="J724" s="141"/>
    </row>
    <row r="725" spans="5:10">
      <c r="E725" s="27"/>
      <c r="J725" s="141"/>
    </row>
    <row r="726" spans="5:10">
      <c r="E726" s="27"/>
      <c r="J726" s="141"/>
    </row>
    <row r="727" spans="5:10">
      <c r="E727" s="27"/>
      <c r="J727" s="141"/>
    </row>
    <row r="728" spans="5:10">
      <c r="E728" s="27"/>
      <c r="J728" s="141"/>
    </row>
    <row r="729" spans="5:10">
      <c r="E729" s="27"/>
      <c r="J729" s="141"/>
    </row>
    <row r="730" spans="5:10">
      <c r="E730" s="27"/>
      <c r="J730" s="141"/>
    </row>
    <row r="731" spans="5:10">
      <c r="E731" s="27"/>
      <c r="J731" s="141"/>
    </row>
    <row r="732" spans="5:10">
      <c r="E732" s="27"/>
      <c r="J732" s="141"/>
    </row>
    <row r="733" spans="5:10">
      <c r="E733" s="27"/>
      <c r="J733" s="141"/>
    </row>
    <row r="734" spans="5:10">
      <c r="E734" s="27"/>
      <c r="J734" s="141"/>
    </row>
    <row r="735" spans="5:10">
      <c r="E735" s="27"/>
      <c r="J735" s="141"/>
    </row>
    <row r="736" spans="5:10">
      <c r="E736" s="27"/>
      <c r="J736" s="141"/>
    </row>
    <row r="737" spans="5:5">
      <c r="E737" s="27"/>
    </row>
    <row r="738" spans="5:5">
      <c r="E738" s="27"/>
    </row>
  </sheetData>
  <autoFilter ref="A1:AP736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60"/>
  <sheetViews>
    <sheetView tabSelected="1" workbookViewId="0">
      <pane xSplit="5" ySplit="2" topLeftCell="F204" activePane="bottomRight" state="frozen"/>
      <selection pane="topRight"/>
      <selection pane="bottomLeft"/>
      <selection pane="bottomRight" activeCell="T223" sqref="T22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0" t="s">
        <v>107</v>
      </c>
      <c r="G1" s="180"/>
      <c r="H1" s="180"/>
      <c r="I1" s="180"/>
      <c r="J1" s="180"/>
      <c r="K1" s="180"/>
      <c r="L1" s="180"/>
      <c r="M1" s="180"/>
      <c r="N1" s="180"/>
      <c r="O1" s="180"/>
      <c r="P1" s="181" t="s">
        <v>108</v>
      </c>
      <c r="Q1" s="182"/>
      <c r="R1" s="182"/>
      <c r="S1" s="183"/>
      <c r="T1" s="184" t="s">
        <v>7</v>
      </c>
      <c r="U1" s="184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500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|n|Cff00ff7f击杀500只怪有50%概率升级|r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InitEquipData('E105',500,"",,E106,,50,'','','','','','',"ReplaceableTextures\\CommandButtons\\BTNZ07.blp")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|Cffbbbbbb属性：|r|n攻击+1250|n业力+5000|n生命值+25000|n|n|Cff00ff7f击杀500只怪有50%概率升级|r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800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|n|Cff00ff7f击杀800只怪有50%概率升级|r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InitEquipData('E110',800,"",,E111,,40,'','','','','','',"ReplaceableTextures\\CommandButtons\\BTNZ08.blp")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|Cffbbbbbb属性：|r|n攻击+5000|n业力+20000|n生命值+100000|n暴击+4%|n|n|Cff00ff7f击杀800只怪有50%概率升级|r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1200</v>
      </c>
      <c r="E42" s="75"/>
      <c r="F42" s="76"/>
      <c r="G42" s="77">
        <v>35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|n|Cff00ff7f击杀1200只怪有50%概率升级|r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InitEquipData('E115',1200,"",,E116,,35,'','','','','','',"ReplaceableTextures\\CommandButtons\\BTNZ09.blp")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|Cffbbbbbb属性：|r|n攻击+15000|n业力+60000|n生命值+300000|n暴击+6%|n|n|Cff00ff7f击杀1200只怪有50%概率升级|r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2000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|n|Cff00ff7f击杀2000只怪有50%概率升级|r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InitEquipData('E120',2000,"",,E121,,30,'','','','','','',"ReplaceableTextures\\CommandButtons\\BTNZ10.blp")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|Cffbbbbbb属性：|r|n攻击+50000|n业力+200000|n生命值+1000000|n暴击+8%|n|n|Cff00ff7f击杀2000只怪有50%概率升级|r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4">
        <v>5000</v>
      </c>
      <c r="W78" s="165">
        <v>4000</v>
      </c>
      <c r="X78" s="165"/>
      <c r="Y78" s="165"/>
      <c r="Z78" s="164">
        <v>100000</v>
      </c>
      <c r="AA78" s="165"/>
      <c r="AB78" s="165">
        <v>2000</v>
      </c>
      <c r="AC78" s="165"/>
      <c r="AD78" s="165"/>
      <c r="AE78" s="165"/>
      <c r="AF78" s="165"/>
      <c r="AG78" s="166"/>
      <c r="AH78" s="165"/>
      <c r="AI78" s="165"/>
      <c r="AJ78" s="19">
        <v>9</v>
      </c>
      <c r="AK78" s="19">
        <v>8</v>
      </c>
      <c r="AL78" s="111"/>
      <c r="BC78" s="112"/>
      <c r="BD78" s="11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4">
        <v>7500</v>
      </c>
      <c r="W79" s="165">
        <v>6000</v>
      </c>
      <c r="X79" s="165"/>
      <c r="Y79" s="165"/>
      <c r="Z79" s="164">
        <v>150000</v>
      </c>
      <c r="AA79" s="165"/>
      <c r="AB79" s="165">
        <v>3000</v>
      </c>
      <c r="AC79" s="165"/>
      <c r="AD79" s="165"/>
      <c r="AE79" s="165"/>
      <c r="AF79" s="165"/>
      <c r="AG79" s="166"/>
      <c r="AH79" s="165"/>
      <c r="AI79" s="165"/>
      <c r="AJ79" s="19">
        <v>9</v>
      </c>
      <c r="AK79" s="19">
        <v>8</v>
      </c>
      <c r="AL79" s="111"/>
      <c r="BC79" s="112"/>
      <c r="BD79" s="112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4">
        <v>12500</v>
      </c>
      <c r="W80" s="165">
        <v>10000</v>
      </c>
      <c r="X80" s="165"/>
      <c r="Y80" s="165"/>
      <c r="Z80" s="164">
        <v>250000</v>
      </c>
      <c r="AA80" s="165"/>
      <c r="AB80" s="165">
        <v>5000</v>
      </c>
      <c r="AC80" s="165"/>
      <c r="AD80" s="165"/>
      <c r="AE80" s="165"/>
      <c r="AF80" s="165"/>
      <c r="AG80" s="166"/>
      <c r="AH80" s="165"/>
      <c r="AI80" s="165"/>
      <c r="AJ80" s="19">
        <v>9</v>
      </c>
      <c r="AK80" s="19">
        <v>8</v>
      </c>
      <c r="AL80" s="111"/>
      <c r="BC80" s="112"/>
      <c r="BD80" s="112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4">
        <v>21250</v>
      </c>
      <c r="W81" s="165">
        <v>17000</v>
      </c>
      <c r="X81" s="165"/>
      <c r="Y81" s="165"/>
      <c r="Z81" s="164">
        <v>425000</v>
      </c>
      <c r="AA81" s="165"/>
      <c r="AB81" s="165">
        <v>8500</v>
      </c>
      <c r="AC81" s="165"/>
      <c r="AD81" s="165"/>
      <c r="AE81" s="165"/>
      <c r="AF81" s="165"/>
      <c r="AG81" s="166"/>
      <c r="AH81" s="165"/>
      <c r="AI81" s="165"/>
      <c r="AJ81" s="165">
        <v>18</v>
      </c>
      <c r="AK81" s="165">
        <v>15</v>
      </c>
      <c r="AL81" s="111"/>
      <c r="BC81" s="112"/>
      <c r="BD81" s="112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4">
        <v>33750</v>
      </c>
      <c r="W82" s="165">
        <v>27000</v>
      </c>
      <c r="X82" s="165"/>
      <c r="Y82" s="165"/>
      <c r="Z82" s="164">
        <v>675000</v>
      </c>
      <c r="AA82" s="165"/>
      <c r="AB82" s="165">
        <v>13500</v>
      </c>
      <c r="AC82" s="165"/>
      <c r="AD82" s="165"/>
      <c r="AE82" s="165"/>
      <c r="AF82" s="165"/>
      <c r="AG82" s="166"/>
      <c r="AH82" s="165"/>
      <c r="AI82" s="165"/>
      <c r="AJ82" s="165">
        <v>18</v>
      </c>
      <c r="AK82" s="165">
        <v>15</v>
      </c>
      <c r="AL82" s="111"/>
      <c r="BC82" s="112"/>
      <c r="BD82" s="112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4">
        <v>50000</v>
      </c>
      <c r="W83" s="165">
        <v>40000</v>
      </c>
      <c r="X83" s="165"/>
      <c r="Y83" s="165"/>
      <c r="Z83" s="164">
        <v>1000000</v>
      </c>
      <c r="AA83" s="165"/>
      <c r="AB83" s="165">
        <v>20000</v>
      </c>
      <c r="AC83" s="165"/>
      <c r="AD83" s="165"/>
      <c r="AE83" s="165"/>
      <c r="AF83" s="165"/>
      <c r="AG83" s="166"/>
      <c r="AH83" s="165"/>
      <c r="AI83" s="165"/>
      <c r="AJ83" s="165">
        <v>18</v>
      </c>
      <c r="AK83" s="165">
        <v>15</v>
      </c>
      <c r="AL83" s="111"/>
      <c r="BC83" s="112"/>
      <c r="BD83" s="112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4">
        <v>72500</v>
      </c>
      <c r="W84" s="165">
        <v>58000</v>
      </c>
      <c r="X84" s="165"/>
      <c r="Y84" s="165"/>
      <c r="Z84" s="164">
        <v>1450000</v>
      </c>
      <c r="AA84" s="165"/>
      <c r="AB84" s="165">
        <v>29000</v>
      </c>
      <c r="AC84" s="165"/>
      <c r="AD84" s="165"/>
      <c r="AE84" s="165"/>
      <c r="AF84" s="165"/>
      <c r="AG84" s="166"/>
      <c r="AH84" s="165"/>
      <c r="AI84" s="165"/>
      <c r="AJ84" s="165">
        <v>24</v>
      </c>
      <c r="AK84" s="165">
        <v>20</v>
      </c>
      <c r="AL84" s="111"/>
      <c r="BC84" s="112"/>
      <c r="BD84" s="112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4">
        <v>102500</v>
      </c>
      <c r="W85" s="165">
        <v>82000</v>
      </c>
      <c r="X85" s="165"/>
      <c r="Y85" s="165"/>
      <c r="Z85" s="164">
        <v>2050000</v>
      </c>
      <c r="AA85" s="165"/>
      <c r="AB85" s="165">
        <v>41000</v>
      </c>
      <c r="AC85" s="165"/>
      <c r="AD85" s="165"/>
      <c r="AE85" s="165"/>
      <c r="AF85" s="165"/>
      <c r="AG85" s="166"/>
      <c r="AH85" s="165"/>
      <c r="AI85" s="165"/>
      <c r="AJ85" s="165">
        <v>24</v>
      </c>
      <c r="AK85" s="165">
        <v>20</v>
      </c>
      <c r="AL85" s="111"/>
      <c r="BC85" s="112"/>
      <c r="BD85" s="112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4">
        <v>141250</v>
      </c>
      <c r="W86" s="165">
        <v>113000</v>
      </c>
      <c r="X86" s="165"/>
      <c r="Y86" s="165"/>
      <c r="Z86" s="164">
        <v>2825000</v>
      </c>
      <c r="AA86" s="165"/>
      <c r="AB86" s="165">
        <v>56500</v>
      </c>
      <c r="AC86" s="165"/>
      <c r="AD86" s="165"/>
      <c r="AE86" s="165"/>
      <c r="AF86" s="165"/>
      <c r="AG86" s="166"/>
      <c r="AH86" s="165"/>
      <c r="AI86" s="165"/>
      <c r="AJ86" s="165">
        <v>24</v>
      </c>
      <c r="AK86" s="165">
        <v>20</v>
      </c>
      <c r="AL86" s="111"/>
      <c r="BC86" s="112"/>
      <c r="BD86" s="112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4">
        <v>191250</v>
      </c>
      <c r="W87" s="165">
        <v>153000</v>
      </c>
      <c r="X87" s="165"/>
      <c r="Y87" s="165"/>
      <c r="Z87" s="164">
        <v>3825000</v>
      </c>
      <c r="AA87" s="165"/>
      <c r="AB87" s="165">
        <v>76500</v>
      </c>
      <c r="AC87" s="165"/>
      <c r="AD87" s="165"/>
      <c r="AE87" s="165"/>
      <c r="AF87" s="165"/>
      <c r="AG87" s="166"/>
      <c r="AH87" s="165"/>
      <c r="AI87" s="165"/>
      <c r="AJ87" s="165">
        <v>36</v>
      </c>
      <c r="AK87" s="165">
        <v>30</v>
      </c>
      <c r="AL87" s="111"/>
      <c r="BC87" s="112"/>
      <c r="BD87" s="112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3" t="s">
        <v>960</v>
      </c>
      <c r="T114" s="163" t="s">
        <v>961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8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69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69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69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69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69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63" t="s">
        <v>979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击杀|Cff00ff7f300个|r敌人后奖励：|n金币|Cffffc926+3000~6000|r|n|n|Cff00ff7f同时只能携带一个招魂幡|r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488</v>
      </c>
      <c r="C124" s="79" t="s">
        <v>489</v>
      </c>
      <c r="T124" s="163" t="s">
        <v>980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击杀|Cff00ff7f1000|r个敌人后奖励：|n金币|Cffffc926+7000~12000|r|n经验|Cffffc926+1000|r|n|n|Cff00ff7f同时只能携带一个招魂幡|r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63" t="s">
        <v>981</v>
      </c>
      <c r="U125" s="109" t="s">
        <v>492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金币加成|Cffffc926+5%|r|n|n击杀|Cff00ff7f1000个|r敌人后奖励：|n金币|Cffffc926+8000~13000|r|n经验|Cffffc926+2000|r|n|n|Cff00ff7f同时只能携带一个招魂幡|r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493</v>
      </c>
      <c r="C126" s="106" t="s">
        <v>494</v>
      </c>
      <c r="T126" s="163" t="s">
        <v>982</v>
      </c>
      <c r="U126" s="109" t="s">
        <v>495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金币加成|Cffffc926+10%|r|n|n击杀|Cff00ff7f1000个|r敌人后奖励：|n金币|Cffffc926+9000~14000|r|n经验|Cffffc926+4000|r|n|n|Cff00ff7f同时只能携带一个招魂幡|r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496</v>
      </c>
      <c r="C127" s="106" t="s">
        <v>497</v>
      </c>
      <c r="T127" s="163" t="s">
        <v>983</v>
      </c>
      <c r="U127" s="109" t="s">
        <v>498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金币加成|Cffffc926+20%|r|n|n击杀|Cff00ff7f1000个|r敌人后奖励：|n金币|Cffffc926+10000~15000|r|n经验|Cffffc926+7000|r|n|n|Cff00ff7f同时只能携带一个招魂幡|r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499</v>
      </c>
      <c r="C128" s="106" t="s">
        <v>500</v>
      </c>
      <c r="T128" s="163" t="s">
        <v>984</v>
      </c>
      <c r="U128" s="109" t="s">
        <v>501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金币加成|Cffffc926+30%|r|n|n击杀|Cff00ff7f1000个|r敌人后奖励：|n金币|Cffffc926+12000~17000|r|n经验|Cffffc926+10000|r|n|n|Cff00ff7f同时只能携带一个招魂幡|r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502</v>
      </c>
      <c r="C129" s="104" t="s">
        <v>503</v>
      </c>
      <c r="T129" s="168" t="s">
        <v>504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3" t="s">
        <v>505</v>
      </c>
      <c r="C130" s="22" t="s">
        <v>506</v>
      </c>
      <c r="T130" s="70" t="s">
        <v>507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508</v>
      </c>
      <c r="C131" s="70" t="s">
        <v>509</v>
      </c>
      <c r="T131" s="70" t="s">
        <v>510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3" t="s">
        <v>511</v>
      </c>
      <c r="C132" s="22" t="s">
        <v>512</v>
      </c>
      <c r="T132" s="70" t="s">
        <v>513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3" t="s">
        <v>514</v>
      </c>
      <c r="C133" s="22" t="s">
        <v>515</v>
      </c>
      <c r="T133" s="178" t="s">
        <v>991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点金一个|Cffffc926练功房福娃|r，获得|Cffffc926300|r倍金币奖励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3" t="s">
        <v>516</v>
      </c>
      <c r="C134" s="22" t="s">
        <v>517</v>
      </c>
      <c r="T134" s="178" t="s">
        <v>987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|CffFFC92610秒|r内提高|Cffffc926100%|r攻击伤害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3" t="s">
        <v>518</v>
      </c>
      <c r="C135" s="22" t="s">
        <v>519</v>
      </c>
      <c r="T135" s="70" t="s">
        <v>520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3" t="s">
        <v>521</v>
      </c>
      <c r="C136" s="22" t="s">
        <v>522</v>
      </c>
      <c r="T136" s="178" t="s">
        <v>988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场上存活的队友|Cffffc92615|r秒内提高|Cffffc92650%|r技能伤害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3" t="s">
        <v>523</v>
      </c>
      <c r="C137" s="22" t="s">
        <v>524</v>
      </c>
      <c r="T137" s="178" t="s">
        <v>989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使用后基地无敌|Cffffc92610|r秒。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3" t="s">
        <v>525</v>
      </c>
      <c r="C138" s="22" t="s">
        <v>526</v>
      </c>
      <c r="T138" s="178" t="s">
        <v>990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场上存活的队友|Cffffc92615|r秒内减少|Cffffc92620%|r承受伤害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3" t="s">
        <v>527</v>
      </c>
      <c r="C139" s="113" t="s">
        <v>528</v>
      </c>
      <c r="T139" s="70" t="s">
        <v>529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3" t="s">
        <v>530</v>
      </c>
      <c r="C140" s="22" t="s">
        <v>531</v>
      </c>
      <c r="T140" s="70" t="s">
        <v>532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3" t="s">
        <v>533</v>
      </c>
      <c r="C141" s="22" t="s">
        <v>534</v>
      </c>
      <c r="T141" s="70" t="s">
        <v>535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536</v>
      </c>
      <c r="C142" s="70" t="s">
        <v>537</v>
      </c>
      <c r="T142" s="70" t="s">
        <v>538</v>
      </c>
      <c r="U142" s="86" t="s">
        <v>539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3" t="s">
        <v>540</v>
      </c>
      <c r="C143" s="22" t="s">
        <v>541</v>
      </c>
      <c r="T143" s="70" t="s">
        <v>542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3" t="s">
        <v>543</v>
      </c>
      <c r="C144" s="22" t="s">
        <v>544</v>
      </c>
      <c r="T144" s="70" t="s">
        <v>545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546</v>
      </c>
      <c r="C145" s="98" t="s">
        <v>547</v>
      </c>
      <c r="T145" s="70" t="s">
        <v>548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3" t="s">
        <v>549</v>
      </c>
      <c r="C146" s="22" t="s">
        <v>550</v>
      </c>
      <c r="T146" s="70" t="s">
        <v>551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3" t="s">
        <v>552</v>
      </c>
      <c r="C147" s="22" t="s">
        <v>553</v>
      </c>
      <c r="T147" s="70" t="s">
        <v>554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4" t="s">
        <v>555</v>
      </c>
      <c r="C148" s="98" t="s">
        <v>556</v>
      </c>
      <c r="T148" s="70" t="s">
        <v>557</v>
      </c>
      <c r="U148" s="86" t="s">
        <v>558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4" t="s">
        <v>559</v>
      </c>
      <c r="C149" s="98" t="s">
        <v>560</v>
      </c>
      <c r="T149" s="70" t="s">
        <v>561</v>
      </c>
      <c r="U149" s="86" t="s">
        <v>562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4" t="s">
        <v>563</v>
      </c>
      <c r="C150" s="98" t="s">
        <v>564</v>
      </c>
      <c r="T150" s="70" t="s">
        <v>565</v>
      </c>
      <c r="U150" s="86" t="s">
        <v>566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4" t="s">
        <v>567</v>
      </c>
      <c r="C151" s="70" t="s">
        <v>568</v>
      </c>
      <c r="T151" s="70" t="s">
        <v>569</v>
      </c>
      <c r="U151" s="86" t="s">
        <v>570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4" t="s">
        <v>571</v>
      </c>
      <c r="C152" s="70" t="s">
        <v>572</v>
      </c>
      <c r="T152" s="70" t="s">
        <v>538</v>
      </c>
      <c r="U152" s="86" t="s">
        <v>573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4" t="s">
        <v>574</v>
      </c>
      <c r="C153" s="70" t="s">
        <v>575</v>
      </c>
      <c r="T153" s="70" t="s">
        <v>576</v>
      </c>
      <c r="U153" s="86" t="s">
        <v>577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4" t="s">
        <v>578</v>
      </c>
      <c r="C154" s="70" t="s">
        <v>579</v>
      </c>
      <c r="T154" s="70" t="s">
        <v>580</v>
      </c>
      <c r="U154" s="86" t="s">
        <v>581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4" t="s">
        <v>582</v>
      </c>
      <c r="C155" s="70" t="s">
        <v>568</v>
      </c>
      <c r="T155" s="70" t="s">
        <v>569</v>
      </c>
      <c r="U155" s="86" t="s">
        <v>570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3" t="s">
        <v>583</v>
      </c>
      <c r="C156" s="22" t="s">
        <v>584</v>
      </c>
      <c r="T156" s="70" t="s">
        <v>585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586</v>
      </c>
      <c r="C157" s="98" t="s">
        <v>587</v>
      </c>
      <c r="T157" s="70" t="s">
        <v>588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3" t="s">
        <v>589</v>
      </c>
      <c r="C158" s="22" t="s">
        <v>590</v>
      </c>
      <c r="T158" s="70" t="s">
        <v>591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592</v>
      </c>
      <c r="C159" s="22" t="s">
        <v>593</v>
      </c>
      <c r="T159" s="70" t="s">
        <v>594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3" t="s">
        <v>595</v>
      </c>
      <c r="C160" s="22" t="s">
        <v>596</v>
      </c>
      <c r="T160" s="70" t="s">
        <v>597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598</v>
      </c>
      <c r="C161" s="98" t="s">
        <v>599</v>
      </c>
      <c r="T161" s="70" t="s">
        <v>600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3" t="s">
        <v>601</v>
      </c>
      <c r="C162" s="22" t="s">
        <v>602</v>
      </c>
      <c r="T162" s="70" t="s">
        <v>603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604</v>
      </c>
      <c r="C163" s="22" t="s">
        <v>605</v>
      </c>
      <c r="T163" s="70" t="s">
        <v>606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607</v>
      </c>
      <c r="C164" s="104" t="s">
        <v>608</v>
      </c>
      <c r="T164" s="170" t="s">
        <v>609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610</v>
      </c>
      <c r="C165" s="79" t="s">
        <v>611</v>
      </c>
      <c r="T165" s="106" t="s">
        <v>612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613</v>
      </c>
      <c r="C166" s="79" t="s">
        <v>614</v>
      </c>
      <c r="T166" s="106" t="s">
        <v>615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616</v>
      </c>
      <c r="C167" s="79" t="s">
        <v>617</v>
      </c>
      <c r="T167" s="106" t="s">
        <v>618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619</v>
      </c>
      <c r="C168" s="79" t="s">
        <v>620</v>
      </c>
      <c r="T168" s="106" t="s">
        <v>621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622</v>
      </c>
      <c r="C169" s="79" t="s">
        <v>623</v>
      </c>
      <c r="T169" s="115" t="s">
        <v>624</v>
      </c>
      <c r="U169" s="86" t="s">
        <v>625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626</v>
      </c>
      <c r="C170" s="79" t="s">
        <v>627</v>
      </c>
      <c r="T170" s="106" t="s">
        <v>628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629</v>
      </c>
      <c r="C171" s="79" t="s">
        <v>630</v>
      </c>
      <c r="T171" s="106" t="s">
        <v>631</v>
      </c>
      <c r="U171" s="86" t="s">
        <v>632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633</v>
      </c>
      <c r="C172" s="79" t="s">
        <v>634</v>
      </c>
      <c r="T172" s="115" t="s">
        <v>635</v>
      </c>
      <c r="U172" s="86" t="s">
        <v>636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637</v>
      </c>
      <c r="C173" s="79" t="s">
        <v>638</v>
      </c>
      <c r="R173" s="63">
        <v>-8086</v>
      </c>
      <c r="S173" s="63">
        <v>-3245</v>
      </c>
      <c r="T173" s="170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639</v>
      </c>
      <c r="C174" s="79" t="s">
        <v>640</v>
      </c>
      <c r="R174" s="63">
        <v>-7991</v>
      </c>
      <c r="S174" s="63">
        <v>-2312</v>
      </c>
      <c r="T174" s="170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641</v>
      </c>
      <c r="C175" s="79" t="s">
        <v>642</v>
      </c>
      <c r="R175" s="63">
        <v>-8089</v>
      </c>
      <c r="S175" s="63">
        <v>-1230</v>
      </c>
      <c r="T175" s="17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643</v>
      </c>
      <c r="C176" s="79" t="s">
        <v>644</v>
      </c>
      <c r="R176" s="63">
        <v>-7794</v>
      </c>
      <c r="S176" s="63">
        <v>195</v>
      </c>
      <c r="T176" s="17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645</v>
      </c>
      <c r="C177" s="79" t="s">
        <v>646</v>
      </c>
      <c r="R177" s="63">
        <v>-8110</v>
      </c>
      <c r="S177" s="63">
        <v>1810</v>
      </c>
      <c r="T177" s="17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647</v>
      </c>
      <c r="C178" s="79" t="s">
        <v>648</v>
      </c>
      <c r="R178" s="63">
        <v>-7896</v>
      </c>
      <c r="S178" s="63">
        <v>3839</v>
      </c>
      <c r="T178" s="17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649</v>
      </c>
      <c r="C179" s="79" t="s">
        <v>650</v>
      </c>
      <c r="R179" s="63">
        <v>-7896</v>
      </c>
      <c r="S179" s="63">
        <v>5906</v>
      </c>
      <c r="T179" s="17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651</v>
      </c>
      <c r="B180" s="104" t="s">
        <v>652</v>
      </c>
      <c r="C180" s="79" t="s">
        <v>653</v>
      </c>
      <c r="R180" s="63">
        <v>-7970</v>
      </c>
      <c r="S180" s="63">
        <v>7965</v>
      </c>
      <c r="T180" s="17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654</v>
      </c>
      <c r="C181" s="79" t="s">
        <v>655</v>
      </c>
      <c r="R181" s="63">
        <v>2100</v>
      </c>
      <c r="S181" s="63">
        <v>-5120</v>
      </c>
      <c r="T181" s="17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656</v>
      </c>
      <c r="C182" s="79" t="s">
        <v>657</v>
      </c>
      <c r="R182" s="63">
        <v>2268</v>
      </c>
      <c r="S182" s="63">
        <v>-8065</v>
      </c>
      <c r="T182" s="17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651</v>
      </c>
      <c r="B183" s="104" t="s">
        <v>658</v>
      </c>
      <c r="C183" s="79" t="s">
        <v>659</v>
      </c>
      <c r="T183" s="170" t="s">
        <v>660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661</v>
      </c>
      <c r="C184" s="79" t="s">
        <v>662</v>
      </c>
      <c r="T184" s="170" t="s">
        <v>663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664</v>
      </c>
      <c r="C185" s="79" t="s">
        <v>665</v>
      </c>
      <c r="T185" s="170" t="s">
        <v>666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667</v>
      </c>
      <c r="C186" s="79" t="s">
        <v>668</v>
      </c>
      <c r="T186" s="170" t="s">
        <v>668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669</v>
      </c>
      <c r="C187" s="79" t="s">
        <v>670</v>
      </c>
      <c r="T187" s="170" t="s">
        <v>671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672</v>
      </c>
      <c r="C188" s="79" t="s">
        <v>673</v>
      </c>
      <c r="T188" s="170" t="s">
        <v>674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675</v>
      </c>
      <c r="C189" s="79"/>
      <c r="T189" s="170" t="s">
        <v>671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676</v>
      </c>
      <c r="C190" s="79"/>
      <c r="T190" s="170" t="s">
        <v>671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677</v>
      </c>
      <c r="C191" s="79"/>
      <c r="T191" s="170" t="s">
        <v>671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678</v>
      </c>
      <c r="C192" s="79"/>
      <c r="T192" s="170" t="s">
        <v>671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679</v>
      </c>
      <c r="C193" s="79" t="s">
        <v>680</v>
      </c>
      <c r="T193" s="122" t="s">
        <v>978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681</v>
      </c>
      <c r="C194" s="79" t="s">
        <v>682</v>
      </c>
      <c r="T194" s="171" t="s">
        <v>683</v>
      </c>
      <c r="U194" s="167" t="s">
        <v>962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684</v>
      </c>
      <c r="C195" s="79" t="s">
        <v>685</v>
      </c>
      <c r="T195" s="171" t="s">
        <v>686</v>
      </c>
      <c r="U195" s="167" t="s">
        <v>963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687</v>
      </c>
      <c r="C196" s="79" t="s">
        <v>688</v>
      </c>
      <c r="T196" s="171" t="s">
        <v>689</v>
      </c>
      <c r="U196" s="167" t="s">
        <v>966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690</v>
      </c>
      <c r="C197" s="79" t="s">
        <v>691</v>
      </c>
      <c r="T197" s="171" t="s">
        <v>683</v>
      </c>
      <c r="U197" s="167" t="s">
        <v>964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692</v>
      </c>
      <c r="C198" s="79" t="s">
        <v>693</v>
      </c>
      <c r="T198" s="171" t="s">
        <v>686</v>
      </c>
      <c r="U198" s="167" t="s">
        <v>965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694</v>
      </c>
      <c r="C199" s="79" t="s">
        <v>695</v>
      </c>
      <c r="T199" s="171" t="s">
        <v>689</v>
      </c>
      <c r="U199" s="167" t="s">
        <v>967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696</v>
      </c>
      <c r="C200" s="79" t="s">
        <v>697</v>
      </c>
      <c r="T200" s="170" t="s">
        <v>698</v>
      </c>
      <c r="U200" s="86" t="s">
        <v>699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700</v>
      </c>
      <c r="C201" s="79" t="s">
        <v>701</v>
      </c>
      <c r="T201" s="170" t="s">
        <v>702</v>
      </c>
      <c r="U201" s="86" t="s">
        <v>703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704</v>
      </c>
      <c r="C202" s="79" t="s">
        <v>705</v>
      </c>
      <c r="T202" s="170" t="s">
        <v>706</v>
      </c>
      <c r="U202" s="86" t="s">
        <v>707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708</v>
      </c>
      <c r="C203" s="79" t="s">
        <v>709</v>
      </c>
      <c r="T203" s="170" t="s">
        <v>698</v>
      </c>
      <c r="U203" s="86" t="s">
        <v>710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711</v>
      </c>
      <c r="C204" s="104" t="s">
        <v>712</v>
      </c>
      <c r="T204" s="170" t="s">
        <v>702</v>
      </c>
      <c r="U204" s="86" t="s">
        <v>713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714</v>
      </c>
      <c r="C205" s="104" t="s">
        <v>715</v>
      </c>
      <c r="T205" s="170" t="s">
        <v>706</v>
      </c>
      <c r="U205" s="86" t="s">
        <v>716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717</v>
      </c>
      <c r="C206" s="79" t="s">
        <v>718</v>
      </c>
      <c r="T206" s="170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719</v>
      </c>
      <c r="C207" s="79" t="s">
        <v>720</v>
      </c>
      <c r="T207" s="170" t="str">
        <f t="shared" si="3189"/>
        <v>|CffFFD24D兽魂抽奖|r</v>
      </c>
      <c r="U207" s="86" t="s">
        <v>721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722</v>
      </c>
      <c r="C208" s="79" t="s">
        <v>720</v>
      </c>
      <c r="T208" s="170" t="str">
        <f t="shared" si="3189"/>
        <v>|CffFFD24D兽魂抽奖|r</v>
      </c>
      <c r="U208" s="86" t="s">
        <v>721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723</v>
      </c>
      <c r="C209" s="79" t="s">
        <v>724</v>
      </c>
      <c r="T209" s="170" t="s">
        <v>725</v>
      </c>
      <c r="U209" s="86" t="s">
        <v>721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726</v>
      </c>
      <c r="C210" s="79" t="s">
        <v>727</v>
      </c>
      <c r="T210" s="170" t="s">
        <v>728</v>
      </c>
      <c r="U210" s="86" t="s">
        <v>721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729</v>
      </c>
      <c r="C211" s="79" t="s">
        <v>730</v>
      </c>
      <c r="T211" s="177" t="s">
        <v>977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3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3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731</v>
      </c>
      <c r="C212" s="79" t="s">
        <v>732</v>
      </c>
      <c r="T212" s="172" t="s">
        <v>733</v>
      </c>
      <c r="U212" s="109" t="s">
        <v>734</v>
      </c>
      <c r="CN212" s="69" t="str">
        <f t="shared" ref="CN212:CN216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6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6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6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3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3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3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185" t="s">
        <v>994</v>
      </c>
      <c r="C213" s="186" t="s">
        <v>995</v>
      </c>
      <c r="T213" s="174" t="s">
        <v>996</v>
      </c>
      <c r="U213" s="86" t="str">
        <f t="shared" ref="U213" si="3355">"ReplaceableTextures\\CommandButtons\\BTN"&amp;B213&amp;".blp"</f>
        <v>ReplaceableTextures\\CommandButtons\\BTNIB00.blp</v>
      </c>
      <c r="CN213" s="69" t="str">
        <f t="shared" ref="CN213" si="3356">"InitUnitState('"&amp;B213&amp;"',"&amp;V213&amp;","&amp;W213&amp;","&amp;X213&amp;","&amp;Y213&amp;","&amp;Z213&amp;","&amp;AA213&amp;","&amp;AB213&amp;","&amp;AC213&amp;","&amp;AD213&amp;","&amp;AE213&amp;")"</f>
        <v>InitUnitState('IB00',,,,,,,,,,)</v>
      </c>
      <c r="CO213" s="69" t="str">
        <f t="shared" ref="CO213" si="3357">"InitUnitNormal('"&amp;B213&amp;"',"&amp;AF213&amp;","&amp;AG213&amp;","&amp;AH213&amp;","&amp;AI213&amp;","&amp;AJ213&amp;","&amp;AK213&amp;","&amp;AL213&amp;","&amp;AM213&amp;","&amp;AN213&amp;","&amp;AO213&amp;")"</f>
        <v>InitUnitNormal('IB00',,,,,,,,,,)</v>
      </c>
      <c r="CP213" s="69" t="str">
        <f t="shared" ref="CP213" si="3358">"InitUnitMagic('"&amp;B213&amp;"',"&amp;AP213&amp;","&amp;AQ213&amp;","&amp;AR213&amp;","&amp;AS213&amp;","&amp;AT213&amp;","&amp;AU213&amp;","&amp;AV213&amp;","&amp;AW213&amp;","&amp;BI213&amp;","&amp;BJ213&amp;")"</f>
        <v>InitUnitMagic('IB00',,,,,,,,,,)</v>
      </c>
      <c r="CQ213" s="69" t="str">
        <f t="shared" ref="CQ213" si="3359">"InitUnitAdd('"&amp;B213&amp;"',"&amp;BK213&amp;","&amp;BL213&amp;","&amp;BM213&amp;","&amp;BN213&amp;","&amp;BO213&amp;","&amp;BP213&amp;","&amp;BQ213&amp;","&amp;BR213&amp;","&amp;BS213&amp;","&amp;BT213&amp;")"</f>
        <v>InitUnitAdd('IB00',,,,,,,,,,)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InitEquipData('IB00',,"",,,,,'','','','','','',"ReplaceableTextures\\CommandButtons\\BTNIB01.blp")</v>
      </c>
      <c r="CU213" s="98" t="str">
        <f t="shared" si="3276"/>
        <v>|n</v>
      </c>
      <c r="CV213" s="70" t="str">
        <f t="shared" si="3277"/>
        <v>|cffffcc33平台名称带有“星耀”开局自动激活！|n|n|r奖励：|n|cffffcc00每秒金币+1|n每秒攻击+1|n每秒生命+5|r</v>
      </c>
      <c r="CW213" s="60"/>
      <c r="CX213" s="60"/>
      <c r="CY213" s="60"/>
      <c r="CZ213" s="60"/>
      <c r="DA213" s="60"/>
      <c r="DB213" s="71" t="str">
        <f t="shared" si="3352"/>
        <v/>
      </c>
      <c r="DC213" s="71" t="str">
        <f t="shared" si="3352"/>
        <v/>
      </c>
      <c r="DD213" s="71" t="str">
        <f t="shared" si="3352"/>
        <v/>
      </c>
      <c r="DE213" s="71" t="str">
        <f t="shared" si="3352"/>
        <v/>
      </c>
      <c r="DF213" s="71" t="str">
        <f t="shared" si="3352"/>
        <v/>
      </c>
      <c r="DG213" s="71" t="str">
        <f t="shared" si="3352"/>
        <v/>
      </c>
      <c r="DH213" s="71" t="str">
        <f t="shared" si="3352"/>
        <v/>
      </c>
      <c r="DI213" s="71" t="str">
        <f t="shared" si="3352"/>
        <v/>
      </c>
      <c r="DJ213" s="71" t="str">
        <f t="shared" si="3352"/>
        <v/>
      </c>
      <c r="DK213" s="71" t="str">
        <f t="shared" si="3352"/>
        <v/>
      </c>
      <c r="DL213" s="71" t="str">
        <f t="shared" si="3352"/>
        <v/>
      </c>
      <c r="DM213" s="71" t="str">
        <f t="shared" si="3352"/>
        <v/>
      </c>
      <c r="DN213" s="71" t="str">
        <f t="shared" si="3352"/>
        <v/>
      </c>
      <c r="DO213" s="71" t="str">
        <f t="shared" si="3352"/>
        <v/>
      </c>
      <c r="DP213" s="71" t="str">
        <f t="shared" si="3352"/>
        <v/>
      </c>
      <c r="DQ213" s="71" t="str">
        <f t="shared" si="3352"/>
        <v/>
      </c>
      <c r="DR213" s="71" t="str">
        <f t="shared" si="3352"/>
        <v/>
      </c>
      <c r="DS213" s="71" t="str">
        <f t="shared" si="3352"/>
        <v/>
      </c>
      <c r="DT213" s="71" t="str">
        <f t="shared" si="3352"/>
        <v/>
      </c>
      <c r="DU213" s="71" t="str">
        <f t="shared" si="3352"/>
        <v/>
      </c>
      <c r="DV213" s="71" t="str">
        <f t="shared" si="3352"/>
        <v/>
      </c>
      <c r="DW213" s="71" t="str">
        <f t="shared" si="3352"/>
        <v/>
      </c>
      <c r="DX213" s="71" t="str">
        <f t="shared" si="3352"/>
        <v/>
      </c>
      <c r="DY213" s="71" t="str">
        <f t="shared" si="3352"/>
        <v/>
      </c>
      <c r="DZ213" s="71" t="str">
        <f t="shared" si="3352"/>
        <v/>
      </c>
      <c r="EA213" s="71" t="str">
        <f t="shared" si="3352"/>
        <v/>
      </c>
      <c r="EB213" s="71" t="str">
        <f t="shared" si="3352"/>
        <v/>
      </c>
      <c r="EC213" s="71" t="str">
        <f t="shared" si="3352"/>
        <v/>
      </c>
      <c r="ED213" s="71" t="str">
        <f t="shared" si="3352"/>
        <v/>
      </c>
      <c r="EE213" s="71" t="str">
        <f t="shared" si="3352"/>
        <v/>
      </c>
      <c r="EF213" s="71" t="str">
        <f t="shared" si="3352"/>
        <v/>
      </c>
      <c r="EG213" s="71" t="str">
        <f t="shared" si="3352"/>
        <v/>
      </c>
      <c r="EH213" s="71" t="str">
        <f t="shared" si="3353"/>
        <v/>
      </c>
      <c r="EI213" s="71" t="str">
        <f t="shared" si="3353"/>
        <v/>
      </c>
      <c r="EJ213" s="71" t="str">
        <f t="shared" si="3353"/>
        <v/>
      </c>
      <c r="EK213" s="71" t="str">
        <f t="shared" si="3353"/>
        <v/>
      </c>
      <c r="EL213" s="71" t="str">
        <f t="shared" si="3353"/>
        <v/>
      </c>
      <c r="EM213" s="71" t="str">
        <f t="shared" si="3353"/>
        <v/>
      </c>
      <c r="EN213" s="71" t="str">
        <f t="shared" si="3353"/>
        <v/>
      </c>
      <c r="EO213" s="71" t="str">
        <f t="shared" si="3353"/>
        <v/>
      </c>
      <c r="EP213" s="71" t="str">
        <f t="shared" si="3353"/>
        <v/>
      </c>
      <c r="EQ213" s="71" t="str">
        <f t="shared" si="3353"/>
        <v/>
      </c>
      <c r="ER213" s="71" t="str">
        <f t="shared" si="3353"/>
        <v/>
      </c>
      <c r="ES213" s="71" t="str">
        <f t="shared" si="3353"/>
        <v/>
      </c>
      <c r="ET213" s="71" t="str">
        <f t="shared" si="3353"/>
        <v/>
      </c>
      <c r="EU213" s="71" t="str">
        <f t="shared" si="3353"/>
        <v/>
      </c>
      <c r="EV213" s="71" t="str">
        <f t="shared" si="3353"/>
        <v/>
      </c>
      <c r="EW213" s="71" t="str">
        <f t="shared" si="3353"/>
        <v/>
      </c>
      <c r="EX213" s="71" t="str">
        <f t="shared" si="3353"/>
        <v/>
      </c>
      <c r="EY213" s="71" t="str">
        <f t="shared" si="3353"/>
        <v/>
      </c>
      <c r="EZ213" s="71" t="str">
        <f t="shared" si="3353"/>
        <v/>
      </c>
      <c r="FA213" s="71" t="str">
        <f t="shared" si="3353"/>
        <v/>
      </c>
      <c r="FB213" s="71" t="str">
        <f t="shared" si="3353"/>
        <v/>
      </c>
      <c r="FC213" s="71" t="str">
        <f t="shared" si="3353"/>
        <v/>
      </c>
      <c r="FD213" s="71" t="str">
        <f t="shared" si="3353"/>
        <v/>
      </c>
      <c r="FE213" s="71" t="str">
        <f t="shared" si="3353"/>
        <v/>
      </c>
      <c r="FF213" s="71" t="str">
        <f t="shared" si="3353"/>
        <v/>
      </c>
      <c r="FG213" s="71" t="str">
        <f t="shared" si="3353"/>
        <v/>
      </c>
      <c r="FH213" s="71" t="str">
        <f t="shared" si="3353"/>
        <v/>
      </c>
      <c r="FI213" s="71" t="str">
        <f t="shared" si="3353"/>
        <v/>
      </c>
      <c r="FJ213" s="71" t="str">
        <f t="shared" si="3353"/>
        <v/>
      </c>
      <c r="FK213" s="71" t="str">
        <f t="shared" si="3353"/>
        <v/>
      </c>
      <c r="FL213" s="71" t="str">
        <f t="shared" si="3353"/>
        <v/>
      </c>
      <c r="FM213" s="71" t="str">
        <f t="shared" si="3353"/>
        <v/>
      </c>
      <c r="FN213" s="71" t="str">
        <f t="shared" si="3354"/>
        <v/>
      </c>
      <c r="FO213" s="71" t="str">
        <f t="shared" si="3354"/>
        <v/>
      </c>
      <c r="FP213" s="71" t="str">
        <f t="shared" si="3354"/>
        <v/>
      </c>
      <c r="FQ213" s="71" t="str">
        <f t="shared" si="3354"/>
        <v/>
      </c>
      <c r="FR213" s="71" t="str">
        <f t="shared" si="3354"/>
        <v/>
      </c>
      <c r="FS213" s="71" t="str">
        <f t="shared" si="3354"/>
        <v/>
      </c>
    </row>
    <row r="214" spans="1:175" ht="15">
      <c r="A214" s="79"/>
      <c r="B214" s="80" t="s">
        <v>735</v>
      </c>
      <c r="C214" s="110" t="s">
        <v>736</v>
      </c>
      <c r="T214" s="174" t="s">
        <v>986</v>
      </c>
      <c r="U214" s="86" t="str">
        <f t="shared" ref="U214:U222" si="3360">"ReplaceableTextures\\CommandButtons\\BTN"&amp;B214&amp;".blp"</f>
        <v>ReplaceableTextures\\CommandButtons\\BTNIB01.blp</v>
      </c>
      <c r="CN214" s="69" t="str">
        <f t="shared" si="3348"/>
        <v>InitUnitState('IB01',,,,,,,,,,)</v>
      </c>
      <c r="CO214" s="69" t="str">
        <f t="shared" si="3349"/>
        <v>InitUnitNormal('IB01',,,,,,,,,,)</v>
      </c>
      <c r="CP214" s="69" t="str">
        <f t="shared" si="3350"/>
        <v>InitUnitMagic('IB01',,,,,,,,,,)</v>
      </c>
      <c r="CQ214" s="69" t="str">
        <f t="shared" si="3351"/>
        <v>InitUnitAdd('IB01',,,,,,,,,,)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InitEquipData('IB01',,"",,,,,'','','','','','',"ReplaceableTextures\\CommandButtons\\BTNIB02.blp")</v>
      </c>
      <c r="CU214" s="98" t="str">
        <f t="shared" ref="CU214:CU223" si="3361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:CV223" si="3362">T214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14" s="60"/>
      <c r="CX214" s="60"/>
      <c r="CY214" s="60"/>
      <c r="CZ214" s="60"/>
      <c r="DA214" s="60"/>
      <c r="DB214" s="71" t="str">
        <f t="shared" ref="DB214:DB221" si="3363">IF(V214="","","|n"&amp;DB$2&amp;"+"&amp;V214&amp;DB$1)</f>
        <v/>
      </c>
      <c r="DC214" s="71" t="str">
        <f t="shared" ref="DC214:DC221" si="3364">IF(W214="","","|n"&amp;DC$2&amp;"+"&amp;W214&amp;DC$1)</f>
        <v/>
      </c>
      <c r="DD214" s="71" t="str">
        <f t="shared" ref="DD214:DD221" si="3365">IF(X214="","","|n"&amp;DD$2&amp;"+"&amp;X214&amp;DD$1)</f>
        <v/>
      </c>
      <c r="DE214" s="71" t="str">
        <f t="shared" ref="DE214:DE221" si="3366">IF(Y214="","","|n"&amp;DE$2&amp;"+"&amp;Y214&amp;DE$1)</f>
        <v/>
      </c>
      <c r="DF214" s="71" t="str">
        <f t="shared" ref="DF214:DF221" si="3367">IF(Z214="","","|n"&amp;DF$2&amp;"+"&amp;Z214&amp;DF$1)</f>
        <v/>
      </c>
      <c r="DG214" s="71" t="str">
        <f t="shared" ref="DG214:DG221" si="3368">IF(AA214="","","|n"&amp;DG$2&amp;"+"&amp;AA214&amp;DG$1)</f>
        <v/>
      </c>
      <c r="DH214" s="71" t="str">
        <f t="shared" ref="DH214:DH221" si="3369">IF(AB214="","","|n"&amp;DH$2&amp;"+"&amp;AB214&amp;DH$1)</f>
        <v/>
      </c>
      <c r="DI214" s="71" t="str">
        <f t="shared" ref="DI214:DI221" si="3370">IF(AC214="","","|n"&amp;DI$2&amp;"+"&amp;AC214&amp;DI$1)</f>
        <v/>
      </c>
      <c r="DJ214" s="71" t="str">
        <f t="shared" ref="DJ214:DJ221" si="3371">IF(AD214="","","|n"&amp;DJ$2&amp;"+"&amp;AD214&amp;DJ$1)</f>
        <v/>
      </c>
      <c r="DK214" s="71" t="str">
        <f t="shared" ref="DK214:DK221" si="3372">IF(AE214="","","|n"&amp;DK$2&amp;"+"&amp;AE214&amp;DK$1)</f>
        <v/>
      </c>
      <c r="DL214" s="71" t="str">
        <f t="shared" ref="DL214:DL221" si="3373">IF(AF214="","","|n"&amp;DL$2&amp;"+"&amp;AF214&amp;DL$1)</f>
        <v/>
      </c>
      <c r="DM214" s="71" t="str">
        <f t="shared" ref="DM214:DM221" si="3374">IF(AG214="","","|n"&amp;DM$2&amp;"+"&amp;AG214&amp;DM$1)</f>
        <v/>
      </c>
      <c r="DN214" s="71" t="str">
        <f t="shared" ref="DN214:DN221" si="3375">IF(AH214="","","|n"&amp;DN$2&amp;"+"&amp;AH214&amp;DN$1)</f>
        <v/>
      </c>
      <c r="DO214" s="71" t="str">
        <f t="shared" ref="DO214:DO221" si="3376">IF(AI214="","","|n"&amp;DO$2&amp;"+"&amp;AI214&amp;DO$1)</f>
        <v/>
      </c>
      <c r="DP214" s="71" t="str">
        <f t="shared" ref="DP214:DP221" si="3377">IF(AJ214="","","|n"&amp;DP$2&amp;"+"&amp;AJ214&amp;DP$1)</f>
        <v/>
      </c>
      <c r="DQ214" s="71" t="str">
        <f t="shared" ref="DQ214:DQ221" si="3378">IF(AK214="","","|n"&amp;DQ$2&amp;"+"&amp;AK214&amp;DQ$1)</f>
        <v/>
      </c>
      <c r="DR214" s="71" t="str">
        <f t="shared" ref="DR214:DR221" si="3379">IF(AL214="","","|n"&amp;DR$2&amp;"+"&amp;AL214&amp;DR$1)</f>
        <v/>
      </c>
      <c r="DS214" s="71" t="str">
        <f t="shared" ref="DS214:DS221" si="3380">IF(AM214="","","|n"&amp;DS$2&amp;"+"&amp;AM214&amp;DS$1)</f>
        <v/>
      </c>
      <c r="DT214" s="71" t="str">
        <f t="shared" ref="DT214:DT221" si="3381">IF(AN214="","","|n"&amp;DT$2&amp;"+"&amp;AN214&amp;DT$1)</f>
        <v/>
      </c>
      <c r="DU214" s="71" t="str">
        <f t="shared" ref="DU214:DU221" si="3382">IF(AO214="","","|n"&amp;DU$2&amp;"+"&amp;AO214&amp;DU$1)</f>
        <v/>
      </c>
      <c r="DV214" s="71" t="str">
        <f t="shared" ref="DV214:DV221" si="3383">IF(AP214="","","|n"&amp;DV$2&amp;"+"&amp;AP214&amp;DV$1)</f>
        <v/>
      </c>
      <c r="DW214" s="71" t="str">
        <f t="shared" ref="DW214:DW221" si="3384">IF(AQ214="","","|n"&amp;DW$2&amp;"+"&amp;AQ214&amp;DW$1)</f>
        <v/>
      </c>
      <c r="DX214" s="71" t="str">
        <f t="shared" ref="DX214:DX221" si="3385">IF(AR214="","","|n"&amp;DX$2&amp;"+"&amp;AR214&amp;DX$1)</f>
        <v/>
      </c>
      <c r="DY214" s="71" t="str">
        <f t="shared" ref="DY214:DY221" si="3386">IF(AS214="","","|n"&amp;DY$2&amp;"+"&amp;AS214&amp;DY$1)</f>
        <v/>
      </c>
      <c r="DZ214" s="71" t="str">
        <f t="shared" ref="DZ214:DZ221" si="3387">IF(AT214="","","|n"&amp;DZ$2&amp;"+"&amp;AT214&amp;DZ$1)</f>
        <v/>
      </c>
      <c r="EA214" s="71" t="str">
        <f t="shared" ref="EA214:EA221" si="3388">IF(AU214="","","|n"&amp;EA$2&amp;"+"&amp;AU214&amp;EA$1)</f>
        <v/>
      </c>
      <c r="EB214" s="71" t="str">
        <f t="shared" ref="EB214:EB221" si="3389">IF(AV214="","","|n"&amp;EB$2&amp;"+"&amp;AV214&amp;EB$1)</f>
        <v/>
      </c>
      <c r="EC214" s="71" t="str">
        <f t="shared" ref="EC214:EC221" si="3390">IF(AW214="","","|n"&amp;EC$2&amp;"+"&amp;AW214&amp;EC$1)</f>
        <v/>
      </c>
      <c r="ED214" s="71" t="str">
        <f t="shared" ref="ED214:ED221" si="3391">IF(AX214="","","|n"&amp;ED$2&amp;"+"&amp;AX214&amp;ED$1)</f>
        <v/>
      </c>
      <c r="EE214" s="71" t="str">
        <f t="shared" ref="EE214:EE221" si="3392">IF(AY214="","","|n"&amp;EE$2&amp;"+"&amp;AY214&amp;EE$1)</f>
        <v/>
      </c>
      <c r="EF214" s="71" t="str">
        <f t="shared" ref="EF214:EF221" si="3393">IF(AZ214="","","|n"&amp;EF$2&amp;"+"&amp;AZ214&amp;EF$1)</f>
        <v/>
      </c>
      <c r="EG214" s="71" t="str">
        <f t="shared" ref="EG214:EG221" si="3394">IF(BA214="","","|n"&amp;EG$2&amp;"+"&amp;BA214&amp;EG$1)</f>
        <v/>
      </c>
      <c r="EH214" s="71" t="str">
        <f t="shared" ref="EH214:EH221" si="3395">IF(BB214="","","|n"&amp;EH$2&amp;"+"&amp;BB214&amp;EH$1)</f>
        <v/>
      </c>
      <c r="EI214" s="71" t="str">
        <f t="shared" ref="EI214:EI221" si="3396">IF(BC214="","","|n"&amp;EI$2&amp;"+"&amp;BC214&amp;EI$1)</f>
        <v/>
      </c>
      <c r="EJ214" s="71" t="str">
        <f t="shared" ref="EJ214:EJ221" si="3397">IF(BD214="","","|n"&amp;EJ$2&amp;"+"&amp;BD214&amp;EJ$1)</f>
        <v/>
      </c>
      <c r="EK214" s="71" t="str">
        <f t="shared" ref="EK214:EK221" si="3398">IF(BE214="","","|n"&amp;EK$2&amp;"+"&amp;BE214&amp;EK$1)</f>
        <v/>
      </c>
      <c r="EL214" s="71" t="str">
        <f t="shared" ref="EL214:EL221" si="3399">IF(BF214="","","|n"&amp;EL$2&amp;"+"&amp;BF214&amp;EL$1)</f>
        <v/>
      </c>
      <c r="EM214" s="71" t="str">
        <f t="shared" ref="EM214:EM221" si="3400">IF(BG214="","","|n"&amp;EM$2&amp;"+"&amp;BG214&amp;EM$1)</f>
        <v/>
      </c>
      <c r="EN214" s="71" t="str">
        <f t="shared" ref="EN214:EN221" si="3401">IF(BH214="","","|n"&amp;EN$2&amp;"+"&amp;BH214&amp;EN$1)</f>
        <v/>
      </c>
      <c r="EO214" s="71" t="str">
        <f t="shared" ref="EO214:EO221" si="3402">IF(BI214="","","|n"&amp;EO$2&amp;"+"&amp;BI214&amp;EO$1)</f>
        <v/>
      </c>
      <c r="EP214" s="71" t="str">
        <f t="shared" ref="EP214:EP221" si="3403">IF(BJ214="","","|n"&amp;EP$2&amp;"+"&amp;BJ214&amp;EP$1)</f>
        <v/>
      </c>
      <c r="EQ214" s="71" t="str">
        <f t="shared" ref="EQ214:EQ221" si="3404">IF(BK214="","","|n"&amp;EQ$2&amp;"+"&amp;BK214&amp;EQ$1)</f>
        <v/>
      </c>
      <c r="ER214" s="71" t="str">
        <f t="shared" ref="ER214:ER221" si="3405">IF(BL214="","","|n"&amp;ER$2&amp;"+"&amp;BL214&amp;ER$1)</f>
        <v/>
      </c>
      <c r="ES214" s="71" t="str">
        <f t="shared" ref="ES214:ES221" si="3406">IF(BM214="","","|n"&amp;ES$2&amp;"+"&amp;BM214&amp;ES$1)</f>
        <v/>
      </c>
      <c r="ET214" s="71" t="str">
        <f t="shared" ref="ET214:ET221" si="3407">IF(BN214="","","|n"&amp;ET$2&amp;"+"&amp;BN214&amp;ET$1)</f>
        <v/>
      </c>
      <c r="EU214" s="71" t="str">
        <f t="shared" ref="EU214:EU221" si="3408">IF(BO214="","","|n"&amp;EU$2&amp;"+"&amp;BO214&amp;EU$1)</f>
        <v/>
      </c>
      <c r="EV214" s="71" t="str">
        <f t="shared" ref="EV214:EV221" si="3409">IF(BP214="","","|n"&amp;EV$2&amp;"+"&amp;BP214&amp;EV$1)</f>
        <v/>
      </c>
      <c r="EW214" s="71" t="str">
        <f t="shared" ref="EW214:EW221" si="3410">IF(BQ214="","","|n"&amp;EW$2&amp;"+"&amp;BQ214&amp;EW$1)</f>
        <v/>
      </c>
      <c r="EX214" s="71" t="str">
        <f t="shared" ref="EX214:EX221" si="3411">IF(BR214="","","|n"&amp;EX$2&amp;"+"&amp;BR214&amp;EX$1)</f>
        <v/>
      </c>
      <c r="EY214" s="71" t="str">
        <f t="shared" ref="EY214:EY221" si="3412">IF(BS214="","","|n"&amp;EY$2&amp;"+"&amp;BS214&amp;EY$1)</f>
        <v/>
      </c>
      <c r="EZ214" s="71" t="str">
        <f t="shared" ref="EZ214:EZ221" si="3413">IF(BT214="","","|n"&amp;EZ$2&amp;"+"&amp;BT214&amp;EZ$1)</f>
        <v/>
      </c>
      <c r="FA214" s="71" t="str">
        <f t="shared" ref="FA214:FA221" si="3414">IF(BU214="","","|n"&amp;FA$2&amp;"+"&amp;BU214&amp;FA$1)</f>
        <v/>
      </c>
      <c r="FB214" s="71" t="str">
        <f t="shared" ref="FB214:FB221" si="3415">IF(BV214="","","|n"&amp;FB$2&amp;"+"&amp;BV214&amp;FB$1)</f>
        <v/>
      </c>
      <c r="FC214" s="71" t="str">
        <f t="shared" ref="FC214:FC221" si="3416">IF(BW214="","","|n"&amp;FC$2&amp;"+"&amp;BW214&amp;FC$1)</f>
        <v/>
      </c>
      <c r="FD214" s="71" t="str">
        <f t="shared" ref="FD214:FD221" si="3417">IF(BX214="","","|n"&amp;FD$2&amp;"+"&amp;BX214&amp;FD$1)</f>
        <v/>
      </c>
      <c r="FE214" s="71" t="str">
        <f t="shared" ref="FE214:FE221" si="3418">IF(BY214="","","|n"&amp;FE$2&amp;"+"&amp;BY214&amp;FE$1)</f>
        <v/>
      </c>
      <c r="FF214" s="71" t="str">
        <f t="shared" ref="FF214:FF221" si="3419">IF(BZ214="","","|n"&amp;FF$2&amp;"+"&amp;BZ214&amp;FF$1)</f>
        <v/>
      </c>
      <c r="FG214" s="71" t="str">
        <f t="shared" ref="FG214:FG221" si="3420">IF(CA214="","","|n"&amp;FG$2&amp;"+"&amp;CA214&amp;FG$1)</f>
        <v/>
      </c>
      <c r="FH214" s="71" t="str">
        <f t="shared" ref="FH214:FH221" si="3421">IF(CB214="","","|n"&amp;FH$2&amp;"+"&amp;CB214&amp;FH$1)</f>
        <v/>
      </c>
      <c r="FI214" s="71" t="str">
        <f t="shared" ref="FI214:FI221" si="3422">IF(CC214="","","|n"&amp;FI$2&amp;"+"&amp;CC214&amp;FI$1)</f>
        <v/>
      </c>
      <c r="FJ214" s="71" t="str">
        <f t="shared" ref="FJ214:FJ221" si="3423">IF(CD214="","","|n"&amp;FJ$2&amp;"+"&amp;CD214&amp;FJ$1)</f>
        <v/>
      </c>
      <c r="FK214" s="71" t="str">
        <f t="shared" ref="FK214:FK221" si="3424">IF(CE214="","","|n"&amp;FK$2&amp;"+"&amp;CE214&amp;FK$1)</f>
        <v/>
      </c>
      <c r="FL214" s="71" t="str">
        <f t="shared" ref="FL214:FL221" si="3425">IF(CF214="","","|n"&amp;FL$2&amp;"+"&amp;CF214&amp;FL$1)</f>
        <v/>
      </c>
      <c r="FM214" s="71" t="str">
        <f t="shared" ref="FM214:FM221" si="3426">IF(CG214="","","|n"&amp;FM$2&amp;"+"&amp;CG214&amp;FM$1)</f>
        <v/>
      </c>
      <c r="FN214" s="71" t="str">
        <f t="shared" ref="FN214:FN221" si="3427">IF(CH214="","","|n"&amp;FN$2&amp;"+"&amp;CH214&amp;FN$1)</f>
        <v/>
      </c>
      <c r="FO214" s="71" t="str">
        <f t="shared" ref="FO214:FO221" si="3428">IF(CI214="","","|n"&amp;FO$2&amp;"+"&amp;CI214&amp;FO$1)</f>
        <v/>
      </c>
      <c r="FP214" s="71" t="str">
        <f t="shared" ref="FP214:FP221" si="3429">IF(CJ214="","","|n"&amp;FP$2&amp;"+"&amp;CJ214&amp;FP$1)</f>
        <v/>
      </c>
      <c r="FQ214" s="71" t="str">
        <f t="shared" ref="FQ214:FQ221" si="3430">IF(CK214="","","|n"&amp;FQ$2&amp;"+"&amp;CK214&amp;FQ$1)</f>
        <v/>
      </c>
      <c r="FR214" s="71" t="str">
        <f t="shared" ref="FR214:FR221" si="3431">IF(CL214="","","|n"&amp;FR$2&amp;"+"&amp;CL214&amp;FR$1)</f>
        <v/>
      </c>
      <c r="FS214" s="71" t="str">
        <f t="shared" ref="FS214:FS221" si="3432">IF(CM214="","","|n"&amp;FS$2&amp;"+"&amp;CM214&amp;FS$1)</f>
        <v/>
      </c>
    </row>
    <row r="215" spans="1:175" ht="15">
      <c r="A215" s="79"/>
      <c r="B215" s="80" t="s">
        <v>737</v>
      </c>
      <c r="C215" s="110" t="s">
        <v>738</v>
      </c>
      <c r="T215" s="174" t="s">
        <v>971</v>
      </c>
      <c r="U215" s="86" t="str">
        <f t="shared" si="3360"/>
        <v>ReplaceableTextures\\CommandButtons\\BTNIB02.blp</v>
      </c>
      <c r="CN215" s="69" t="str">
        <f t="shared" si="3348"/>
        <v>InitUnitState('IB02',,,,,,,,,,)</v>
      </c>
      <c r="CO215" s="69" t="str">
        <f t="shared" si="3349"/>
        <v>InitUnitNormal('IB02',,,,,,,,,,)</v>
      </c>
      <c r="CP215" s="69" t="str">
        <f t="shared" si="3350"/>
        <v>InitUnitMagic('IB02',,,,,,,,,,)</v>
      </c>
      <c r="CQ215" s="69" t="str">
        <f t="shared" si="3351"/>
        <v>InitUnitAdd('IB02',,,,,,,,,,)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InitEquipData('IB02',,"",,,,,'','','','','','',"ReplaceableTextures\\CommandButtons\\BTNIB03.blp")</v>
      </c>
      <c r="CU215" s="98" t="str">
        <f t="shared" si="3361"/>
        <v>|n</v>
      </c>
      <c r="CV215" s="70" t="str">
        <f t="shared" si="3362"/>
        <v>加入《|cff00ffcc全民封神|r》官方QQ群，即可获得入群礼包码！|n|n输入礼包码即可获得：|n金币+1000，每秒攻击+2，每秒业力+2</v>
      </c>
      <c r="CW215" s="60"/>
      <c r="CX215" s="60"/>
      <c r="CY215" s="60"/>
      <c r="CZ215" s="60"/>
      <c r="DA215" s="60"/>
      <c r="DB215" s="71" t="str">
        <f t="shared" si="3363"/>
        <v/>
      </c>
      <c r="DC215" s="71" t="str">
        <f t="shared" si="3364"/>
        <v/>
      </c>
      <c r="DD215" s="71" t="str">
        <f t="shared" si="3365"/>
        <v/>
      </c>
      <c r="DE215" s="71" t="str">
        <f t="shared" si="3366"/>
        <v/>
      </c>
      <c r="DF215" s="71" t="str">
        <f t="shared" si="3367"/>
        <v/>
      </c>
      <c r="DG215" s="71" t="str">
        <f t="shared" si="3368"/>
        <v/>
      </c>
      <c r="DH215" s="71" t="str">
        <f t="shared" si="3369"/>
        <v/>
      </c>
      <c r="DI215" s="71" t="str">
        <f t="shared" si="3370"/>
        <v/>
      </c>
      <c r="DJ215" s="71" t="str">
        <f t="shared" si="3371"/>
        <v/>
      </c>
      <c r="DK215" s="71" t="str">
        <f t="shared" si="3372"/>
        <v/>
      </c>
      <c r="DL215" s="71" t="str">
        <f t="shared" si="3373"/>
        <v/>
      </c>
      <c r="DM215" s="71" t="str">
        <f t="shared" si="3374"/>
        <v/>
      </c>
      <c r="DN215" s="71" t="str">
        <f t="shared" si="3375"/>
        <v/>
      </c>
      <c r="DO215" s="71" t="str">
        <f t="shared" si="3376"/>
        <v/>
      </c>
      <c r="DP215" s="71" t="str">
        <f t="shared" si="3377"/>
        <v/>
      </c>
      <c r="DQ215" s="71" t="str">
        <f t="shared" si="3378"/>
        <v/>
      </c>
      <c r="DR215" s="71" t="str">
        <f t="shared" si="3379"/>
        <v/>
      </c>
      <c r="DS215" s="71" t="str">
        <f t="shared" si="3380"/>
        <v/>
      </c>
      <c r="DT215" s="71" t="str">
        <f t="shared" si="3381"/>
        <v/>
      </c>
      <c r="DU215" s="71" t="str">
        <f t="shared" si="3382"/>
        <v/>
      </c>
      <c r="DV215" s="71" t="str">
        <f t="shared" si="3383"/>
        <v/>
      </c>
      <c r="DW215" s="71" t="str">
        <f t="shared" si="3384"/>
        <v/>
      </c>
      <c r="DX215" s="71" t="str">
        <f t="shared" si="3385"/>
        <v/>
      </c>
      <c r="DY215" s="71" t="str">
        <f t="shared" si="3386"/>
        <v/>
      </c>
      <c r="DZ215" s="71" t="str">
        <f t="shared" si="3387"/>
        <v/>
      </c>
      <c r="EA215" s="71" t="str">
        <f t="shared" si="3388"/>
        <v/>
      </c>
      <c r="EB215" s="71" t="str">
        <f t="shared" si="3389"/>
        <v/>
      </c>
      <c r="EC215" s="71" t="str">
        <f t="shared" si="3390"/>
        <v/>
      </c>
      <c r="ED215" s="71" t="str">
        <f t="shared" si="3391"/>
        <v/>
      </c>
      <c r="EE215" s="71" t="str">
        <f t="shared" si="3392"/>
        <v/>
      </c>
      <c r="EF215" s="71" t="str">
        <f t="shared" si="3393"/>
        <v/>
      </c>
      <c r="EG215" s="71" t="str">
        <f t="shared" si="3394"/>
        <v/>
      </c>
      <c r="EH215" s="71" t="str">
        <f t="shared" si="3395"/>
        <v/>
      </c>
      <c r="EI215" s="71" t="str">
        <f t="shared" si="3396"/>
        <v/>
      </c>
      <c r="EJ215" s="71" t="str">
        <f t="shared" si="3397"/>
        <v/>
      </c>
      <c r="EK215" s="71" t="str">
        <f t="shared" si="3398"/>
        <v/>
      </c>
      <c r="EL215" s="71" t="str">
        <f t="shared" si="3399"/>
        <v/>
      </c>
      <c r="EM215" s="71" t="str">
        <f t="shared" si="3400"/>
        <v/>
      </c>
      <c r="EN215" s="71" t="str">
        <f t="shared" si="3401"/>
        <v/>
      </c>
      <c r="EO215" s="71" t="str">
        <f t="shared" si="3402"/>
        <v/>
      </c>
      <c r="EP215" s="71" t="str">
        <f t="shared" si="3403"/>
        <v/>
      </c>
      <c r="EQ215" s="71" t="str">
        <f t="shared" si="3404"/>
        <v/>
      </c>
      <c r="ER215" s="71" t="str">
        <f t="shared" si="3405"/>
        <v/>
      </c>
      <c r="ES215" s="71" t="str">
        <f t="shared" si="3406"/>
        <v/>
      </c>
      <c r="ET215" s="71" t="str">
        <f t="shared" si="3407"/>
        <v/>
      </c>
      <c r="EU215" s="71" t="str">
        <f t="shared" si="3408"/>
        <v/>
      </c>
      <c r="EV215" s="71" t="str">
        <f t="shared" si="3409"/>
        <v/>
      </c>
      <c r="EW215" s="71" t="str">
        <f t="shared" si="3410"/>
        <v/>
      </c>
      <c r="EX215" s="71" t="str">
        <f t="shared" si="3411"/>
        <v/>
      </c>
      <c r="EY215" s="71" t="str">
        <f t="shared" si="3412"/>
        <v/>
      </c>
      <c r="EZ215" s="71" t="str">
        <f t="shared" si="3413"/>
        <v/>
      </c>
      <c r="FA215" s="71" t="str">
        <f t="shared" si="3414"/>
        <v/>
      </c>
      <c r="FB215" s="71" t="str">
        <f t="shared" si="3415"/>
        <v/>
      </c>
      <c r="FC215" s="71" t="str">
        <f t="shared" si="3416"/>
        <v/>
      </c>
      <c r="FD215" s="71" t="str">
        <f t="shared" si="3417"/>
        <v/>
      </c>
      <c r="FE215" s="71" t="str">
        <f t="shared" si="3418"/>
        <v/>
      </c>
      <c r="FF215" s="71" t="str">
        <f t="shared" si="3419"/>
        <v/>
      </c>
      <c r="FG215" s="71" t="str">
        <f t="shared" si="3420"/>
        <v/>
      </c>
      <c r="FH215" s="71" t="str">
        <f t="shared" si="3421"/>
        <v/>
      </c>
      <c r="FI215" s="71" t="str">
        <f t="shared" si="3422"/>
        <v/>
      </c>
      <c r="FJ215" s="71" t="str">
        <f t="shared" si="3423"/>
        <v/>
      </c>
      <c r="FK215" s="71" t="str">
        <f t="shared" si="3424"/>
        <v/>
      </c>
      <c r="FL215" s="71" t="str">
        <f t="shared" si="3425"/>
        <v/>
      </c>
      <c r="FM215" s="71" t="str">
        <f t="shared" si="3426"/>
        <v/>
      </c>
      <c r="FN215" s="71" t="str">
        <f t="shared" si="3427"/>
        <v/>
      </c>
      <c r="FO215" s="71" t="str">
        <f t="shared" si="3428"/>
        <v/>
      </c>
      <c r="FP215" s="71" t="str">
        <f t="shared" si="3429"/>
        <v/>
      </c>
      <c r="FQ215" s="71" t="str">
        <f t="shared" si="3430"/>
        <v/>
      </c>
      <c r="FR215" s="71" t="str">
        <f t="shared" si="3431"/>
        <v/>
      </c>
      <c r="FS215" s="71" t="str">
        <f t="shared" si="3432"/>
        <v/>
      </c>
    </row>
    <row r="216" spans="1:175" ht="15">
      <c r="A216" s="79"/>
      <c r="B216" s="80" t="s">
        <v>739</v>
      </c>
      <c r="C216" s="110" t="s">
        <v>740</v>
      </c>
      <c r="T216" s="174" t="s">
        <v>972</v>
      </c>
      <c r="U216" s="86" t="str">
        <f t="shared" si="3360"/>
        <v>ReplaceableTextures\\CommandButtons\\BTNIB03.blp</v>
      </c>
      <c r="CN216" s="69" t="str">
        <f t="shared" si="3348"/>
        <v>InitUnitState('IB03',,,,,,,,,,)</v>
      </c>
      <c r="CO216" s="69" t="str">
        <f t="shared" si="3349"/>
        <v>InitUnitNormal('IB03',,,,,,,,,,)</v>
      </c>
      <c r="CP216" s="69" t="str">
        <f t="shared" si="3350"/>
        <v>InitUnitMagic('IB03',,,,,,,,,,)</v>
      </c>
      <c r="CQ216" s="69" t="str">
        <f t="shared" si="3351"/>
        <v>InitUnitAdd('IB03',,,,,,,,,,)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InitEquipData('IB03',,"",,,,,'','','','','','',"ReplaceableTextures\\CommandButtons\\BTNIB04.blp")</v>
      </c>
      <c r="CU216" s="98" t="str">
        <f t="shared" si="3361"/>
        <v>|n</v>
      </c>
      <c r="CV216" s="70" t="str">
        <f t="shared" si="3362"/>
        <v>|cff99ccff给与地图有效评论建议|r即可领取：|n每秒生命+100，每秒业力+2|n|n|r|cff808080地图等级达到3级可领取|r</v>
      </c>
      <c r="CW216" s="60"/>
      <c r="CX216" s="60"/>
      <c r="CY216" s="60"/>
      <c r="CZ216" s="60"/>
      <c r="DA216" s="60"/>
      <c r="DB216" s="71" t="str">
        <f t="shared" si="3363"/>
        <v/>
      </c>
      <c r="DC216" s="71" t="str">
        <f t="shared" si="3364"/>
        <v/>
      </c>
      <c r="DD216" s="71" t="str">
        <f t="shared" si="3365"/>
        <v/>
      </c>
      <c r="DE216" s="71" t="str">
        <f t="shared" si="3366"/>
        <v/>
      </c>
      <c r="DF216" s="71" t="str">
        <f t="shared" si="3367"/>
        <v/>
      </c>
      <c r="DG216" s="71" t="str">
        <f t="shared" si="3368"/>
        <v/>
      </c>
      <c r="DH216" s="71" t="str">
        <f t="shared" si="3369"/>
        <v/>
      </c>
      <c r="DI216" s="71" t="str">
        <f t="shared" si="3370"/>
        <v/>
      </c>
      <c r="DJ216" s="71" t="str">
        <f t="shared" si="3371"/>
        <v/>
      </c>
      <c r="DK216" s="71" t="str">
        <f t="shared" si="3372"/>
        <v/>
      </c>
      <c r="DL216" s="71" t="str">
        <f t="shared" si="3373"/>
        <v/>
      </c>
      <c r="DM216" s="71" t="str">
        <f t="shared" si="3374"/>
        <v/>
      </c>
      <c r="DN216" s="71" t="str">
        <f t="shared" si="3375"/>
        <v/>
      </c>
      <c r="DO216" s="71" t="str">
        <f t="shared" si="3376"/>
        <v/>
      </c>
      <c r="DP216" s="71" t="str">
        <f t="shared" si="3377"/>
        <v/>
      </c>
      <c r="DQ216" s="71" t="str">
        <f t="shared" si="3378"/>
        <v/>
      </c>
      <c r="DR216" s="71" t="str">
        <f t="shared" si="3379"/>
        <v/>
      </c>
      <c r="DS216" s="71" t="str">
        <f t="shared" si="3380"/>
        <v/>
      </c>
      <c r="DT216" s="71" t="str">
        <f t="shared" si="3381"/>
        <v/>
      </c>
      <c r="DU216" s="71" t="str">
        <f t="shared" si="3382"/>
        <v/>
      </c>
      <c r="DV216" s="71" t="str">
        <f t="shared" si="3383"/>
        <v/>
      </c>
      <c r="DW216" s="71" t="str">
        <f t="shared" si="3384"/>
        <v/>
      </c>
      <c r="DX216" s="71" t="str">
        <f t="shared" si="3385"/>
        <v/>
      </c>
      <c r="DY216" s="71" t="str">
        <f t="shared" si="3386"/>
        <v/>
      </c>
      <c r="DZ216" s="71" t="str">
        <f t="shared" si="3387"/>
        <v/>
      </c>
      <c r="EA216" s="71" t="str">
        <f t="shared" si="3388"/>
        <v/>
      </c>
      <c r="EB216" s="71" t="str">
        <f t="shared" si="3389"/>
        <v/>
      </c>
      <c r="EC216" s="71" t="str">
        <f t="shared" si="3390"/>
        <v/>
      </c>
      <c r="ED216" s="71" t="str">
        <f t="shared" si="3391"/>
        <v/>
      </c>
      <c r="EE216" s="71" t="str">
        <f t="shared" si="3392"/>
        <v/>
      </c>
      <c r="EF216" s="71" t="str">
        <f t="shared" si="3393"/>
        <v/>
      </c>
      <c r="EG216" s="71" t="str">
        <f t="shared" si="3394"/>
        <v/>
      </c>
      <c r="EH216" s="71" t="str">
        <f t="shared" si="3395"/>
        <v/>
      </c>
      <c r="EI216" s="71" t="str">
        <f t="shared" si="3396"/>
        <v/>
      </c>
      <c r="EJ216" s="71" t="str">
        <f t="shared" si="3397"/>
        <v/>
      </c>
      <c r="EK216" s="71" t="str">
        <f t="shared" si="3398"/>
        <v/>
      </c>
      <c r="EL216" s="71" t="str">
        <f t="shared" si="3399"/>
        <v/>
      </c>
      <c r="EM216" s="71" t="str">
        <f t="shared" si="3400"/>
        <v/>
      </c>
      <c r="EN216" s="71" t="str">
        <f t="shared" si="3401"/>
        <v/>
      </c>
      <c r="EO216" s="71" t="str">
        <f t="shared" si="3402"/>
        <v/>
      </c>
      <c r="EP216" s="71" t="str">
        <f t="shared" si="3403"/>
        <v/>
      </c>
      <c r="EQ216" s="71" t="str">
        <f t="shared" si="3404"/>
        <v/>
      </c>
      <c r="ER216" s="71" t="str">
        <f t="shared" si="3405"/>
        <v/>
      </c>
      <c r="ES216" s="71" t="str">
        <f t="shared" si="3406"/>
        <v/>
      </c>
      <c r="ET216" s="71" t="str">
        <f t="shared" si="3407"/>
        <v/>
      </c>
      <c r="EU216" s="71" t="str">
        <f t="shared" si="3408"/>
        <v/>
      </c>
      <c r="EV216" s="71" t="str">
        <f t="shared" si="3409"/>
        <v/>
      </c>
      <c r="EW216" s="71" t="str">
        <f t="shared" si="3410"/>
        <v/>
      </c>
      <c r="EX216" s="71" t="str">
        <f t="shared" si="3411"/>
        <v/>
      </c>
      <c r="EY216" s="71" t="str">
        <f t="shared" si="3412"/>
        <v/>
      </c>
      <c r="EZ216" s="71" t="str">
        <f t="shared" si="3413"/>
        <v/>
      </c>
      <c r="FA216" s="71" t="str">
        <f t="shared" si="3414"/>
        <v/>
      </c>
      <c r="FB216" s="71" t="str">
        <f t="shared" si="3415"/>
        <v/>
      </c>
      <c r="FC216" s="71" t="str">
        <f t="shared" si="3416"/>
        <v/>
      </c>
      <c r="FD216" s="71" t="str">
        <f t="shared" si="3417"/>
        <v/>
      </c>
      <c r="FE216" s="71" t="str">
        <f t="shared" si="3418"/>
        <v/>
      </c>
      <c r="FF216" s="71" t="str">
        <f t="shared" si="3419"/>
        <v/>
      </c>
      <c r="FG216" s="71" t="str">
        <f t="shared" si="3420"/>
        <v/>
      </c>
      <c r="FH216" s="71" t="str">
        <f t="shared" si="3421"/>
        <v/>
      </c>
      <c r="FI216" s="71" t="str">
        <f t="shared" si="3422"/>
        <v/>
      </c>
      <c r="FJ216" s="71" t="str">
        <f t="shared" si="3423"/>
        <v/>
      </c>
      <c r="FK216" s="71" t="str">
        <f t="shared" si="3424"/>
        <v/>
      </c>
      <c r="FL216" s="71" t="str">
        <f t="shared" si="3425"/>
        <v/>
      </c>
      <c r="FM216" s="71" t="str">
        <f t="shared" si="3426"/>
        <v/>
      </c>
      <c r="FN216" s="71" t="str">
        <f t="shared" si="3427"/>
        <v/>
      </c>
      <c r="FO216" s="71" t="str">
        <f t="shared" si="3428"/>
        <v/>
      </c>
      <c r="FP216" s="71" t="str">
        <f t="shared" si="3429"/>
        <v/>
      </c>
      <c r="FQ216" s="71" t="str">
        <f t="shared" si="3430"/>
        <v/>
      </c>
      <c r="FR216" s="71" t="str">
        <f t="shared" si="3431"/>
        <v/>
      </c>
      <c r="FS216" s="71" t="str">
        <f t="shared" si="3432"/>
        <v/>
      </c>
    </row>
    <row r="217" spans="1:175" ht="15">
      <c r="A217" s="79"/>
      <c r="B217" s="80" t="s">
        <v>741</v>
      </c>
      <c r="C217" s="110" t="s">
        <v>742</v>
      </c>
      <c r="T217" s="174" t="s">
        <v>743</v>
      </c>
      <c r="U217" s="86" t="str">
        <f t="shared" si="3360"/>
        <v>ReplaceableTextures\\CommandButtons\\BTNIB04.blp</v>
      </c>
      <c r="CN217" s="69" t="str">
        <f t="shared" ref="CN217:CN224" si="3433">"InitUnitState('"&amp;B217&amp;"',"&amp;V217&amp;","&amp;W217&amp;","&amp;X217&amp;","&amp;Y217&amp;","&amp;Z217&amp;","&amp;AA217&amp;","&amp;AB217&amp;","&amp;AC217&amp;","&amp;AD217&amp;","&amp;AE217&amp;")"</f>
        <v>InitUnitState('IB04',,,,,,,,,,)</v>
      </c>
      <c r="CO217" s="69" t="str">
        <f t="shared" ref="CO217:CO224" si="3434">"InitUnitNormal('"&amp;B217&amp;"',"&amp;AF217&amp;","&amp;AG217&amp;","&amp;AH217&amp;","&amp;AI217&amp;","&amp;AJ217&amp;","&amp;AK217&amp;","&amp;AL217&amp;","&amp;AM217&amp;","&amp;AN217&amp;","&amp;AO217&amp;")"</f>
        <v>InitUnitNormal('IB04',,,,,,,,,,)</v>
      </c>
      <c r="CP217" s="69" t="str">
        <f t="shared" ref="CP217:CP224" si="3435">"InitUnitMagic('"&amp;B217&amp;"',"&amp;AP217&amp;","&amp;AQ217&amp;","&amp;AR217&amp;","&amp;AS217&amp;","&amp;AT217&amp;","&amp;AU217&amp;","&amp;AV217&amp;","&amp;AW217&amp;","&amp;BI217&amp;","&amp;BJ217&amp;")"</f>
        <v>InitUnitMagic('IB04',,,,,,,,,,)</v>
      </c>
      <c r="CQ217" s="69" t="str">
        <f t="shared" ref="CQ217:CQ224" si="3436">"InitUnitAdd('"&amp;B217&amp;"',"&amp;BK217&amp;","&amp;BL217&amp;","&amp;BM217&amp;","&amp;BN217&amp;","&amp;BO217&amp;","&amp;BP217&amp;","&amp;BQ217&amp;","&amp;BR217&amp;","&amp;BS217&amp;","&amp;BT217&amp;")"</f>
        <v>InitUnitAdd('IB04',,,,,,,,,,)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InitEquipData('IB04',,"",,,,,'','','','','','',"ReplaceableTextures\\CommandButtons\\BTNIB05.blp")</v>
      </c>
      <c r="CU217" s="98" t="str">
        <f t="shared" si="3361"/>
        <v>|n</v>
      </c>
      <c r="CV217" s="70" t="str">
        <f t="shared" si="3362"/>
        <v>|cff99ccff房间大厅界面点击右上角《|r|cffcc99ff收藏|r|cff99ccff》后可领取该礼包。|n|n|r属性：|n|cffffcc33攻击伤害+5%|n技能伤害+5%|r</v>
      </c>
      <c r="CW217" s="60"/>
      <c r="CX217" s="60"/>
      <c r="CY217" s="60"/>
      <c r="CZ217" s="60"/>
      <c r="DA217" s="60"/>
      <c r="DB217" s="71" t="str">
        <f t="shared" si="3363"/>
        <v/>
      </c>
      <c r="DC217" s="71" t="str">
        <f t="shared" si="3364"/>
        <v/>
      </c>
      <c r="DD217" s="71" t="str">
        <f t="shared" si="3365"/>
        <v/>
      </c>
      <c r="DE217" s="71" t="str">
        <f t="shared" si="3366"/>
        <v/>
      </c>
      <c r="DF217" s="71" t="str">
        <f t="shared" si="3367"/>
        <v/>
      </c>
      <c r="DG217" s="71" t="str">
        <f t="shared" si="3368"/>
        <v/>
      </c>
      <c r="DH217" s="71" t="str">
        <f t="shared" si="3369"/>
        <v/>
      </c>
      <c r="DI217" s="71" t="str">
        <f t="shared" si="3370"/>
        <v/>
      </c>
      <c r="DJ217" s="71" t="str">
        <f t="shared" si="3371"/>
        <v/>
      </c>
      <c r="DK217" s="71" t="str">
        <f t="shared" si="3372"/>
        <v/>
      </c>
      <c r="DL217" s="71" t="str">
        <f t="shared" si="3373"/>
        <v/>
      </c>
      <c r="DM217" s="71" t="str">
        <f t="shared" si="3374"/>
        <v/>
      </c>
      <c r="DN217" s="71" t="str">
        <f t="shared" si="3375"/>
        <v/>
      </c>
      <c r="DO217" s="71" t="str">
        <f t="shared" si="3376"/>
        <v/>
      </c>
      <c r="DP217" s="71" t="str">
        <f t="shared" si="3377"/>
        <v/>
      </c>
      <c r="DQ217" s="71" t="str">
        <f t="shared" si="3378"/>
        <v/>
      </c>
      <c r="DR217" s="71" t="str">
        <f t="shared" si="3379"/>
        <v/>
      </c>
      <c r="DS217" s="71" t="str">
        <f t="shared" si="3380"/>
        <v/>
      </c>
      <c r="DT217" s="71" t="str">
        <f t="shared" si="3381"/>
        <v/>
      </c>
      <c r="DU217" s="71" t="str">
        <f t="shared" si="3382"/>
        <v/>
      </c>
      <c r="DV217" s="71" t="str">
        <f t="shared" si="3383"/>
        <v/>
      </c>
      <c r="DW217" s="71" t="str">
        <f t="shared" si="3384"/>
        <v/>
      </c>
      <c r="DX217" s="71" t="str">
        <f t="shared" si="3385"/>
        <v/>
      </c>
      <c r="DY217" s="71" t="str">
        <f t="shared" si="3386"/>
        <v/>
      </c>
      <c r="DZ217" s="71" t="str">
        <f t="shared" si="3387"/>
        <v/>
      </c>
      <c r="EA217" s="71" t="str">
        <f t="shared" si="3388"/>
        <v/>
      </c>
      <c r="EB217" s="71" t="str">
        <f t="shared" si="3389"/>
        <v/>
      </c>
      <c r="EC217" s="71" t="str">
        <f t="shared" si="3390"/>
        <v/>
      </c>
      <c r="ED217" s="71" t="str">
        <f t="shared" si="3391"/>
        <v/>
      </c>
      <c r="EE217" s="71" t="str">
        <f t="shared" si="3392"/>
        <v/>
      </c>
      <c r="EF217" s="71" t="str">
        <f t="shared" si="3393"/>
        <v/>
      </c>
      <c r="EG217" s="71" t="str">
        <f t="shared" si="3394"/>
        <v/>
      </c>
      <c r="EH217" s="71" t="str">
        <f t="shared" si="3395"/>
        <v/>
      </c>
      <c r="EI217" s="71" t="str">
        <f t="shared" si="3396"/>
        <v/>
      </c>
      <c r="EJ217" s="71" t="str">
        <f t="shared" si="3397"/>
        <v/>
      </c>
      <c r="EK217" s="71" t="str">
        <f t="shared" si="3398"/>
        <v/>
      </c>
      <c r="EL217" s="71" t="str">
        <f t="shared" si="3399"/>
        <v/>
      </c>
      <c r="EM217" s="71" t="str">
        <f t="shared" si="3400"/>
        <v/>
      </c>
      <c r="EN217" s="71" t="str">
        <f t="shared" si="3401"/>
        <v/>
      </c>
      <c r="EO217" s="71" t="str">
        <f t="shared" si="3402"/>
        <v/>
      </c>
      <c r="EP217" s="71" t="str">
        <f t="shared" si="3403"/>
        <v/>
      </c>
      <c r="EQ217" s="71" t="str">
        <f t="shared" si="3404"/>
        <v/>
      </c>
      <c r="ER217" s="71" t="str">
        <f t="shared" si="3405"/>
        <v/>
      </c>
      <c r="ES217" s="71" t="str">
        <f t="shared" si="3406"/>
        <v/>
      </c>
      <c r="ET217" s="71" t="str">
        <f t="shared" si="3407"/>
        <v/>
      </c>
      <c r="EU217" s="71" t="str">
        <f t="shared" si="3408"/>
        <v/>
      </c>
      <c r="EV217" s="71" t="str">
        <f t="shared" si="3409"/>
        <v/>
      </c>
      <c r="EW217" s="71" t="str">
        <f t="shared" si="3410"/>
        <v/>
      </c>
      <c r="EX217" s="71" t="str">
        <f t="shared" si="3411"/>
        <v/>
      </c>
      <c r="EY217" s="71" t="str">
        <f t="shared" si="3412"/>
        <v/>
      </c>
      <c r="EZ217" s="71" t="str">
        <f t="shared" si="3413"/>
        <v/>
      </c>
      <c r="FA217" s="71" t="str">
        <f t="shared" si="3414"/>
        <v/>
      </c>
      <c r="FB217" s="71" t="str">
        <f t="shared" si="3415"/>
        <v/>
      </c>
      <c r="FC217" s="71" t="str">
        <f t="shared" si="3416"/>
        <v/>
      </c>
      <c r="FD217" s="71" t="str">
        <f t="shared" si="3417"/>
        <v/>
      </c>
      <c r="FE217" s="71" t="str">
        <f t="shared" si="3418"/>
        <v/>
      </c>
      <c r="FF217" s="71" t="str">
        <f t="shared" si="3419"/>
        <v/>
      </c>
      <c r="FG217" s="71" t="str">
        <f t="shared" si="3420"/>
        <v/>
      </c>
      <c r="FH217" s="71" t="str">
        <f t="shared" si="3421"/>
        <v/>
      </c>
      <c r="FI217" s="71" t="str">
        <f t="shared" si="3422"/>
        <v/>
      </c>
      <c r="FJ217" s="71" t="str">
        <f t="shared" si="3423"/>
        <v/>
      </c>
      <c r="FK217" s="71" t="str">
        <f t="shared" si="3424"/>
        <v/>
      </c>
      <c r="FL217" s="71" t="str">
        <f t="shared" si="3425"/>
        <v/>
      </c>
      <c r="FM217" s="71" t="str">
        <f t="shared" si="3426"/>
        <v/>
      </c>
      <c r="FN217" s="71" t="str">
        <f t="shared" si="3427"/>
        <v/>
      </c>
      <c r="FO217" s="71" t="str">
        <f t="shared" si="3428"/>
        <v/>
      </c>
      <c r="FP217" s="71" t="str">
        <f t="shared" si="3429"/>
        <v/>
      </c>
      <c r="FQ217" s="71" t="str">
        <f t="shared" si="3430"/>
        <v/>
      </c>
      <c r="FR217" s="71" t="str">
        <f t="shared" si="3431"/>
        <v/>
      </c>
      <c r="FS217" s="71" t="str">
        <f t="shared" si="3432"/>
        <v/>
      </c>
    </row>
    <row r="218" spans="1:175" ht="15">
      <c r="A218" s="79"/>
      <c r="B218" s="80" t="s">
        <v>744</v>
      </c>
      <c r="C218" s="110" t="s">
        <v>745</v>
      </c>
      <c r="T218" s="174" t="s">
        <v>970</v>
      </c>
      <c r="U218" s="86" t="str">
        <f t="shared" si="3360"/>
        <v>ReplaceableTextures\\CommandButtons\\BTNIB05.blp</v>
      </c>
      <c r="CN218" s="69" t="str">
        <f t="shared" si="3433"/>
        <v>InitUnitState('IB05',,,,,,,,,,)</v>
      </c>
      <c r="CO218" s="69" t="str">
        <f t="shared" si="3434"/>
        <v>InitUnitNormal('IB05',,,,,,,,,,)</v>
      </c>
      <c r="CP218" s="69" t="str">
        <f t="shared" si="3435"/>
        <v>InitUnitMagic('IB05',,,,,,,,,,)</v>
      </c>
      <c r="CQ218" s="69" t="str">
        <f t="shared" si="3436"/>
        <v>InitUnitAdd('IB05',,,,,,,,,,)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243&amp;CR$1&amp;")"</f>
        <v>InitEquipData('IB05',,"",,,,,'','','','','','',"")</v>
      </c>
      <c r="CU218" s="98" t="str">
        <f t="shared" si="3361"/>
        <v>|n</v>
      </c>
      <c r="CV218" s="70" t="str">
        <f t="shared" si="3362"/>
        <v>|cff33ff00购买魔兽重制版可领取该礼包！|n|n|r奖励：|n招魂幡Lv3</v>
      </c>
      <c r="CW218" s="60"/>
      <c r="CX218" s="60"/>
      <c r="CY218" s="60"/>
      <c r="CZ218" s="60"/>
      <c r="DA218" s="60"/>
      <c r="DB218" s="71" t="str">
        <f t="shared" si="3363"/>
        <v/>
      </c>
      <c r="DC218" s="71" t="str">
        <f t="shared" si="3364"/>
        <v/>
      </c>
      <c r="DD218" s="71" t="str">
        <f t="shared" si="3365"/>
        <v/>
      </c>
      <c r="DE218" s="71" t="str">
        <f t="shared" si="3366"/>
        <v/>
      </c>
      <c r="DF218" s="71" t="str">
        <f t="shared" si="3367"/>
        <v/>
      </c>
      <c r="DG218" s="71" t="str">
        <f t="shared" si="3368"/>
        <v/>
      </c>
      <c r="DH218" s="71" t="str">
        <f t="shared" si="3369"/>
        <v/>
      </c>
      <c r="DI218" s="71" t="str">
        <f t="shared" si="3370"/>
        <v/>
      </c>
      <c r="DJ218" s="71" t="str">
        <f t="shared" si="3371"/>
        <v/>
      </c>
      <c r="DK218" s="71" t="str">
        <f t="shared" si="3372"/>
        <v/>
      </c>
      <c r="DL218" s="71" t="str">
        <f t="shared" si="3373"/>
        <v/>
      </c>
      <c r="DM218" s="71" t="str">
        <f t="shared" si="3374"/>
        <v/>
      </c>
      <c r="DN218" s="71" t="str">
        <f t="shared" si="3375"/>
        <v/>
      </c>
      <c r="DO218" s="71" t="str">
        <f t="shared" si="3376"/>
        <v/>
      </c>
      <c r="DP218" s="71" t="str">
        <f t="shared" si="3377"/>
        <v/>
      </c>
      <c r="DQ218" s="71" t="str">
        <f t="shared" si="3378"/>
        <v/>
      </c>
      <c r="DR218" s="71" t="str">
        <f t="shared" si="3379"/>
        <v/>
      </c>
      <c r="DS218" s="71" t="str">
        <f t="shared" si="3380"/>
        <v/>
      </c>
      <c r="DT218" s="71" t="str">
        <f t="shared" si="3381"/>
        <v/>
      </c>
      <c r="DU218" s="71" t="str">
        <f t="shared" si="3382"/>
        <v/>
      </c>
      <c r="DV218" s="71" t="str">
        <f t="shared" si="3383"/>
        <v/>
      </c>
      <c r="DW218" s="71" t="str">
        <f t="shared" si="3384"/>
        <v/>
      </c>
      <c r="DX218" s="71" t="str">
        <f t="shared" si="3385"/>
        <v/>
      </c>
      <c r="DY218" s="71" t="str">
        <f t="shared" si="3386"/>
        <v/>
      </c>
      <c r="DZ218" s="71" t="str">
        <f t="shared" si="3387"/>
        <v/>
      </c>
      <c r="EA218" s="71" t="str">
        <f t="shared" si="3388"/>
        <v/>
      </c>
      <c r="EB218" s="71" t="str">
        <f t="shared" si="3389"/>
        <v/>
      </c>
      <c r="EC218" s="71" t="str">
        <f t="shared" si="3390"/>
        <v/>
      </c>
      <c r="ED218" s="71" t="str">
        <f t="shared" si="3391"/>
        <v/>
      </c>
      <c r="EE218" s="71" t="str">
        <f t="shared" si="3392"/>
        <v/>
      </c>
      <c r="EF218" s="71" t="str">
        <f t="shared" si="3393"/>
        <v/>
      </c>
      <c r="EG218" s="71" t="str">
        <f t="shared" si="3394"/>
        <v/>
      </c>
      <c r="EH218" s="71" t="str">
        <f t="shared" si="3395"/>
        <v/>
      </c>
      <c r="EI218" s="71" t="str">
        <f t="shared" si="3396"/>
        <v/>
      </c>
      <c r="EJ218" s="71" t="str">
        <f t="shared" si="3397"/>
        <v/>
      </c>
      <c r="EK218" s="71" t="str">
        <f t="shared" si="3398"/>
        <v/>
      </c>
      <c r="EL218" s="71" t="str">
        <f t="shared" si="3399"/>
        <v/>
      </c>
      <c r="EM218" s="71" t="str">
        <f t="shared" si="3400"/>
        <v/>
      </c>
      <c r="EN218" s="71" t="str">
        <f t="shared" si="3401"/>
        <v/>
      </c>
      <c r="EO218" s="71" t="str">
        <f t="shared" si="3402"/>
        <v/>
      </c>
      <c r="EP218" s="71" t="str">
        <f t="shared" si="3403"/>
        <v/>
      </c>
      <c r="EQ218" s="71" t="str">
        <f t="shared" si="3404"/>
        <v/>
      </c>
      <c r="ER218" s="71" t="str">
        <f t="shared" si="3405"/>
        <v/>
      </c>
      <c r="ES218" s="71" t="str">
        <f t="shared" si="3406"/>
        <v/>
      </c>
      <c r="ET218" s="71" t="str">
        <f t="shared" si="3407"/>
        <v/>
      </c>
      <c r="EU218" s="71" t="str">
        <f t="shared" si="3408"/>
        <v/>
      </c>
      <c r="EV218" s="71" t="str">
        <f t="shared" si="3409"/>
        <v/>
      </c>
      <c r="EW218" s="71" t="str">
        <f t="shared" si="3410"/>
        <v/>
      </c>
      <c r="EX218" s="71" t="str">
        <f t="shared" si="3411"/>
        <v/>
      </c>
      <c r="EY218" s="71" t="str">
        <f t="shared" si="3412"/>
        <v/>
      </c>
      <c r="EZ218" s="71" t="str">
        <f t="shared" si="3413"/>
        <v/>
      </c>
      <c r="FA218" s="71" t="str">
        <f t="shared" si="3414"/>
        <v/>
      </c>
      <c r="FB218" s="71" t="str">
        <f t="shared" si="3415"/>
        <v/>
      </c>
      <c r="FC218" s="71" t="str">
        <f t="shared" si="3416"/>
        <v/>
      </c>
      <c r="FD218" s="71" t="str">
        <f t="shared" si="3417"/>
        <v/>
      </c>
      <c r="FE218" s="71" t="str">
        <f t="shared" si="3418"/>
        <v/>
      </c>
      <c r="FF218" s="71" t="str">
        <f t="shared" si="3419"/>
        <v/>
      </c>
      <c r="FG218" s="71" t="str">
        <f t="shared" si="3420"/>
        <v/>
      </c>
      <c r="FH218" s="71" t="str">
        <f t="shared" si="3421"/>
        <v/>
      </c>
      <c r="FI218" s="71" t="str">
        <f t="shared" si="3422"/>
        <v/>
      </c>
      <c r="FJ218" s="71" t="str">
        <f t="shared" si="3423"/>
        <v/>
      </c>
      <c r="FK218" s="71" t="str">
        <f t="shared" si="3424"/>
        <v/>
      </c>
      <c r="FL218" s="71" t="str">
        <f t="shared" si="3425"/>
        <v/>
      </c>
      <c r="FM218" s="71" t="str">
        <f t="shared" si="3426"/>
        <v/>
      </c>
      <c r="FN218" s="71" t="str">
        <f t="shared" si="3427"/>
        <v/>
      </c>
      <c r="FO218" s="71" t="str">
        <f t="shared" si="3428"/>
        <v/>
      </c>
      <c r="FP218" s="71" t="str">
        <f t="shared" si="3429"/>
        <v/>
      </c>
      <c r="FQ218" s="71" t="str">
        <f t="shared" si="3430"/>
        <v/>
      </c>
      <c r="FR218" s="71" t="str">
        <f t="shared" si="3431"/>
        <v/>
      </c>
      <c r="FS218" s="71" t="str">
        <f t="shared" si="3432"/>
        <v/>
      </c>
    </row>
    <row r="219" spans="1:175" ht="15">
      <c r="A219" s="79"/>
      <c r="B219" s="80" t="s">
        <v>746</v>
      </c>
      <c r="C219" s="110" t="s">
        <v>747</v>
      </c>
      <c r="T219" s="174" t="s">
        <v>985</v>
      </c>
      <c r="U219" s="86" t="str">
        <f t="shared" si="3360"/>
        <v>ReplaceableTextures\\CommandButtons\\BTNIB06.blp</v>
      </c>
      <c r="CN219" s="69" t="str">
        <f t="shared" si="3433"/>
        <v>InitUnitState('IB06',,,,,,,,,,)</v>
      </c>
      <c r="CO219" s="69" t="str">
        <f t="shared" si="3434"/>
        <v>InitUnitNormal('IB06',,,,,,,,,,)</v>
      </c>
      <c r="CP219" s="69" t="str">
        <f t="shared" si="3435"/>
        <v>InitUnitMagic('IB06',,,,,,,,,,)</v>
      </c>
      <c r="CQ219" s="69" t="str">
        <f t="shared" si="3436"/>
        <v>InitUnitAdd('IB06',,,,,,,,,,)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InitEquipData('IB06',,"",,,,,'','','','','','',"ReplaceableTextures\\CommandButtons\\BTNIB07.blp")</v>
      </c>
      <c r="CU219" s="98" t="str">
        <f t="shared" si="3361"/>
        <v>|n</v>
      </c>
      <c r="CV219" s="70" t="str">
        <f t="shared" si="3362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19" s="60"/>
      <c r="CX219" s="60"/>
      <c r="CY219" s="60"/>
      <c r="CZ219" s="60"/>
      <c r="DA219" s="60"/>
      <c r="DB219" s="71" t="str">
        <f t="shared" si="3363"/>
        <v/>
      </c>
      <c r="DC219" s="71" t="str">
        <f t="shared" si="3364"/>
        <v/>
      </c>
      <c r="DD219" s="71" t="str">
        <f t="shared" si="3365"/>
        <v/>
      </c>
      <c r="DE219" s="71" t="str">
        <f t="shared" si="3366"/>
        <v/>
      </c>
      <c r="DF219" s="71" t="str">
        <f t="shared" si="3367"/>
        <v/>
      </c>
      <c r="DG219" s="71" t="str">
        <f t="shared" si="3368"/>
        <v/>
      </c>
      <c r="DH219" s="71" t="str">
        <f t="shared" si="3369"/>
        <v/>
      </c>
      <c r="DI219" s="71" t="str">
        <f t="shared" si="3370"/>
        <v/>
      </c>
      <c r="DJ219" s="71" t="str">
        <f t="shared" si="3371"/>
        <v/>
      </c>
      <c r="DK219" s="71" t="str">
        <f t="shared" si="3372"/>
        <v/>
      </c>
      <c r="DL219" s="71" t="str">
        <f t="shared" si="3373"/>
        <v/>
      </c>
      <c r="DM219" s="71" t="str">
        <f t="shared" si="3374"/>
        <v/>
      </c>
      <c r="DN219" s="71" t="str">
        <f t="shared" si="3375"/>
        <v/>
      </c>
      <c r="DO219" s="71" t="str">
        <f t="shared" si="3376"/>
        <v/>
      </c>
      <c r="DP219" s="71" t="str">
        <f t="shared" si="3377"/>
        <v/>
      </c>
      <c r="DQ219" s="71" t="str">
        <f t="shared" si="3378"/>
        <v/>
      </c>
      <c r="DR219" s="71" t="str">
        <f t="shared" si="3379"/>
        <v/>
      </c>
      <c r="DS219" s="71" t="str">
        <f t="shared" si="3380"/>
        <v/>
      </c>
      <c r="DT219" s="71" t="str">
        <f t="shared" si="3381"/>
        <v/>
      </c>
      <c r="DU219" s="71" t="str">
        <f t="shared" si="3382"/>
        <v/>
      </c>
      <c r="DV219" s="71" t="str">
        <f t="shared" si="3383"/>
        <v/>
      </c>
      <c r="DW219" s="71" t="str">
        <f t="shared" si="3384"/>
        <v/>
      </c>
      <c r="DX219" s="71" t="str">
        <f t="shared" si="3385"/>
        <v/>
      </c>
      <c r="DY219" s="71" t="str">
        <f t="shared" si="3386"/>
        <v/>
      </c>
      <c r="DZ219" s="71" t="str">
        <f t="shared" si="3387"/>
        <v/>
      </c>
      <c r="EA219" s="71" t="str">
        <f t="shared" si="3388"/>
        <v/>
      </c>
      <c r="EB219" s="71" t="str">
        <f t="shared" si="3389"/>
        <v/>
      </c>
      <c r="EC219" s="71" t="str">
        <f t="shared" si="3390"/>
        <v/>
      </c>
      <c r="ED219" s="71" t="str">
        <f t="shared" si="3391"/>
        <v/>
      </c>
      <c r="EE219" s="71" t="str">
        <f t="shared" si="3392"/>
        <v/>
      </c>
      <c r="EF219" s="71" t="str">
        <f t="shared" si="3393"/>
        <v/>
      </c>
      <c r="EG219" s="71" t="str">
        <f t="shared" si="3394"/>
        <v/>
      </c>
      <c r="EH219" s="71" t="str">
        <f t="shared" si="3395"/>
        <v/>
      </c>
      <c r="EI219" s="71" t="str">
        <f t="shared" si="3396"/>
        <v/>
      </c>
      <c r="EJ219" s="71" t="str">
        <f t="shared" si="3397"/>
        <v/>
      </c>
      <c r="EK219" s="71" t="str">
        <f t="shared" si="3398"/>
        <v/>
      </c>
      <c r="EL219" s="71" t="str">
        <f t="shared" si="3399"/>
        <v/>
      </c>
      <c r="EM219" s="71" t="str">
        <f t="shared" si="3400"/>
        <v/>
      </c>
      <c r="EN219" s="71" t="str">
        <f t="shared" si="3401"/>
        <v/>
      </c>
      <c r="EO219" s="71" t="str">
        <f t="shared" si="3402"/>
        <v/>
      </c>
      <c r="EP219" s="71" t="str">
        <f t="shared" si="3403"/>
        <v/>
      </c>
      <c r="EQ219" s="71" t="str">
        <f t="shared" si="3404"/>
        <v/>
      </c>
      <c r="ER219" s="71" t="str">
        <f t="shared" si="3405"/>
        <v/>
      </c>
      <c r="ES219" s="71" t="str">
        <f t="shared" si="3406"/>
        <v/>
      </c>
      <c r="ET219" s="71" t="str">
        <f t="shared" si="3407"/>
        <v/>
      </c>
      <c r="EU219" s="71" t="str">
        <f t="shared" si="3408"/>
        <v/>
      </c>
      <c r="EV219" s="71" t="str">
        <f t="shared" si="3409"/>
        <v/>
      </c>
      <c r="EW219" s="71" t="str">
        <f t="shared" si="3410"/>
        <v/>
      </c>
      <c r="EX219" s="71" t="str">
        <f t="shared" si="3411"/>
        <v/>
      </c>
      <c r="EY219" s="71" t="str">
        <f t="shared" si="3412"/>
        <v/>
      </c>
      <c r="EZ219" s="71" t="str">
        <f t="shared" si="3413"/>
        <v/>
      </c>
      <c r="FA219" s="71" t="str">
        <f t="shared" si="3414"/>
        <v/>
      </c>
      <c r="FB219" s="71" t="str">
        <f t="shared" si="3415"/>
        <v/>
      </c>
      <c r="FC219" s="71" t="str">
        <f t="shared" si="3416"/>
        <v/>
      </c>
      <c r="FD219" s="71" t="str">
        <f t="shared" si="3417"/>
        <v/>
      </c>
      <c r="FE219" s="71" t="str">
        <f t="shared" si="3418"/>
        <v/>
      </c>
      <c r="FF219" s="71" t="str">
        <f t="shared" si="3419"/>
        <v/>
      </c>
      <c r="FG219" s="71" t="str">
        <f t="shared" si="3420"/>
        <v/>
      </c>
      <c r="FH219" s="71" t="str">
        <f t="shared" si="3421"/>
        <v/>
      </c>
      <c r="FI219" s="71" t="str">
        <f t="shared" si="3422"/>
        <v/>
      </c>
      <c r="FJ219" s="71" t="str">
        <f t="shared" si="3423"/>
        <v/>
      </c>
      <c r="FK219" s="71" t="str">
        <f t="shared" si="3424"/>
        <v/>
      </c>
      <c r="FL219" s="71" t="str">
        <f t="shared" si="3425"/>
        <v/>
      </c>
      <c r="FM219" s="71" t="str">
        <f t="shared" si="3426"/>
        <v/>
      </c>
      <c r="FN219" s="71" t="str">
        <f t="shared" si="3427"/>
        <v/>
      </c>
      <c r="FO219" s="71" t="str">
        <f t="shared" si="3428"/>
        <v/>
      </c>
      <c r="FP219" s="71" t="str">
        <f t="shared" si="3429"/>
        <v/>
      </c>
      <c r="FQ219" s="71" t="str">
        <f t="shared" si="3430"/>
        <v/>
      </c>
      <c r="FR219" s="71" t="str">
        <f t="shared" si="3431"/>
        <v/>
      </c>
      <c r="FS219" s="71" t="str">
        <f t="shared" si="3432"/>
        <v/>
      </c>
    </row>
    <row r="220" spans="1:175" ht="15">
      <c r="A220" s="79"/>
      <c r="B220" s="80" t="s">
        <v>748</v>
      </c>
      <c r="C220" s="110" t="s">
        <v>749</v>
      </c>
      <c r="T220" s="174" t="s">
        <v>973</v>
      </c>
      <c r="U220" s="86" t="str">
        <f t="shared" si="3360"/>
        <v>ReplaceableTextures\\CommandButtons\\BTNIB07.blp</v>
      </c>
      <c r="CN220" s="69" t="str">
        <f t="shared" si="3433"/>
        <v>InitUnitState('IB07',,,,,,,,,,)</v>
      </c>
      <c r="CO220" s="69" t="str">
        <f t="shared" si="3434"/>
        <v>InitUnitNormal('IB07',,,,,,,,,,)</v>
      </c>
      <c r="CP220" s="69" t="str">
        <f t="shared" si="3435"/>
        <v>InitUnitMagic('IB07',,,,,,,,,,)</v>
      </c>
      <c r="CQ220" s="69" t="str">
        <f t="shared" si="3436"/>
        <v>InitUnitAdd('IB07',,,,,,,,,,)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InitEquipData('IB07',,"",,,,,'','','','','','',"ReplaceableTextures\\CommandButtons\\BTNIB08.blp")</v>
      </c>
      <c r="CU220" s="98" t="str">
        <f t="shared" si="3361"/>
        <v>|n</v>
      </c>
      <c r="CV220" s="70" t="str">
        <f t="shared" si="3362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20" s="60"/>
      <c r="CX220" s="60"/>
      <c r="CY220" s="60"/>
      <c r="CZ220" s="60"/>
      <c r="DA220" s="60"/>
      <c r="DB220" s="71" t="str">
        <f t="shared" si="3363"/>
        <v/>
      </c>
      <c r="DC220" s="71" t="str">
        <f t="shared" si="3364"/>
        <v/>
      </c>
      <c r="DD220" s="71" t="str">
        <f t="shared" si="3365"/>
        <v/>
      </c>
      <c r="DE220" s="71" t="str">
        <f t="shared" si="3366"/>
        <v/>
      </c>
      <c r="DF220" s="71" t="str">
        <f t="shared" si="3367"/>
        <v/>
      </c>
      <c r="DG220" s="71" t="str">
        <f t="shared" si="3368"/>
        <v/>
      </c>
      <c r="DH220" s="71" t="str">
        <f t="shared" si="3369"/>
        <v/>
      </c>
      <c r="DI220" s="71" t="str">
        <f t="shared" si="3370"/>
        <v/>
      </c>
      <c r="DJ220" s="71" t="str">
        <f t="shared" si="3371"/>
        <v/>
      </c>
      <c r="DK220" s="71" t="str">
        <f t="shared" si="3372"/>
        <v/>
      </c>
      <c r="DL220" s="71" t="str">
        <f t="shared" si="3373"/>
        <v/>
      </c>
      <c r="DM220" s="71" t="str">
        <f t="shared" si="3374"/>
        <v/>
      </c>
      <c r="DN220" s="71" t="str">
        <f t="shared" si="3375"/>
        <v/>
      </c>
      <c r="DO220" s="71" t="str">
        <f t="shared" si="3376"/>
        <v/>
      </c>
      <c r="DP220" s="71" t="str">
        <f t="shared" si="3377"/>
        <v/>
      </c>
      <c r="DQ220" s="71" t="str">
        <f t="shared" si="3378"/>
        <v/>
      </c>
      <c r="DR220" s="71" t="str">
        <f t="shared" si="3379"/>
        <v/>
      </c>
      <c r="DS220" s="71" t="str">
        <f t="shared" si="3380"/>
        <v/>
      </c>
      <c r="DT220" s="71" t="str">
        <f t="shared" si="3381"/>
        <v/>
      </c>
      <c r="DU220" s="71" t="str">
        <f t="shared" si="3382"/>
        <v/>
      </c>
      <c r="DV220" s="71" t="str">
        <f t="shared" si="3383"/>
        <v/>
      </c>
      <c r="DW220" s="71" t="str">
        <f t="shared" si="3384"/>
        <v/>
      </c>
      <c r="DX220" s="71" t="str">
        <f t="shared" si="3385"/>
        <v/>
      </c>
      <c r="DY220" s="71" t="str">
        <f t="shared" si="3386"/>
        <v/>
      </c>
      <c r="DZ220" s="71" t="str">
        <f t="shared" si="3387"/>
        <v/>
      </c>
      <c r="EA220" s="71" t="str">
        <f t="shared" si="3388"/>
        <v/>
      </c>
      <c r="EB220" s="71" t="str">
        <f t="shared" si="3389"/>
        <v/>
      </c>
      <c r="EC220" s="71" t="str">
        <f t="shared" si="3390"/>
        <v/>
      </c>
      <c r="ED220" s="71" t="str">
        <f t="shared" si="3391"/>
        <v/>
      </c>
      <c r="EE220" s="71" t="str">
        <f t="shared" si="3392"/>
        <v/>
      </c>
      <c r="EF220" s="71" t="str">
        <f t="shared" si="3393"/>
        <v/>
      </c>
      <c r="EG220" s="71" t="str">
        <f t="shared" si="3394"/>
        <v/>
      </c>
      <c r="EH220" s="71" t="str">
        <f t="shared" si="3395"/>
        <v/>
      </c>
      <c r="EI220" s="71" t="str">
        <f t="shared" si="3396"/>
        <v/>
      </c>
      <c r="EJ220" s="71" t="str">
        <f t="shared" si="3397"/>
        <v/>
      </c>
      <c r="EK220" s="71" t="str">
        <f t="shared" si="3398"/>
        <v/>
      </c>
      <c r="EL220" s="71" t="str">
        <f t="shared" si="3399"/>
        <v/>
      </c>
      <c r="EM220" s="71" t="str">
        <f t="shared" si="3400"/>
        <v/>
      </c>
      <c r="EN220" s="71" t="str">
        <f t="shared" si="3401"/>
        <v/>
      </c>
      <c r="EO220" s="71" t="str">
        <f t="shared" si="3402"/>
        <v/>
      </c>
      <c r="EP220" s="71" t="str">
        <f t="shared" si="3403"/>
        <v/>
      </c>
      <c r="EQ220" s="71" t="str">
        <f t="shared" si="3404"/>
        <v/>
      </c>
      <c r="ER220" s="71" t="str">
        <f t="shared" si="3405"/>
        <v/>
      </c>
      <c r="ES220" s="71" t="str">
        <f t="shared" si="3406"/>
        <v/>
      </c>
      <c r="ET220" s="71" t="str">
        <f t="shared" si="3407"/>
        <v/>
      </c>
      <c r="EU220" s="71" t="str">
        <f t="shared" si="3408"/>
        <v/>
      </c>
      <c r="EV220" s="71" t="str">
        <f t="shared" si="3409"/>
        <v/>
      </c>
      <c r="EW220" s="71" t="str">
        <f t="shared" si="3410"/>
        <v/>
      </c>
      <c r="EX220" s="71" t="str">
        <f t="shared" si="3411"/>
        <v/>
      </c>
      <c r="EY220" s="71" t="str">
        <f t="shared" si="3412"/>
        <v/>
      </c>
      <c r="EZ220" s="71" t="str">
        <f t="shared" si="3413"/>
        <v/>
      </c>
      <c r="FA220" s="71" t="str">
        <f t="shared" si="3414"/>
        <v/>
      </c>
      <c r="FB220" s="71" t="str">
        <f t="shared" si="3415"/>
        <v/>
      </c>
      <c r="FC220" s="71" t="str">
        <f t="shared" si="3416"/>
        <v/>
      </c>
      <c r="FD220" s="71" t="str">
        <f t="shared" si="3417"/>
        <v/>
      </c>
      <c r="FE220" s="71" t="str">
        <f t="shared" si="3418"/>
        <v/>
      </c>
      <c r="FF220" s="71" t="str">
        <f t="shared" si="3419"/>
        <v/>
      </c>
      <c r="FG220" s="71" t="str">
        <f t="shared" si="3420"/>
        <v/>
      </c>
      <c r="FH220" s="71" t="str">
        <f t="shared" si="3421"/>
        <v/>
      </c>
      <c r="FI220" s="71" t="str">
        <f t="shared" si="3422"/>
        <v/>
      </c>
      <c r="FJ220" s="71" t="str">
        <f t="shared" si="3423"/>
        <v/>
      </c>
      <c r="FK220" s="71" t="str">
        <f t="shared" si="3424"/>
        <v/>
      </c>
      <c r="FL220" s="71" t="str">
        <f t="shared" si="3425"/>
        <v/>
      </c>
      <c r="FM220" s="71" t="str">
        <f t="shared" si="3426"/>
        <v/>
      </c>
      <c r="FN220" s="71" t="str">
        <f t="shared" si="3427"/>
        <v/>
      </c>
      <c r="FO220" s="71" t="str">
        <f t="shared" si="3428"/>
        <v/>
      </c>
      <c r="FP220" s="71" t="str">
        <f t="shared" si="3429"/>
        <v/>
      </c>
      <c r="FQ220" s="71" t="str">
        <f t="shared" si="3430"/>
        <v/>
      </c>
      <c r="FR220" s="71" t="str">
        <f t="shared" si="3431"/>
        <v/>
      </c>
      <c r="FS220" s="71" t="str">
        <f t="shared" si="3432"/>
        <v/>
      </c>
    </row>
    <row r="221" spans="1:175" ht="15">
      <c r="A221" s="79"/>
      <c r="B221" s="80" t="s">
        <v>750</v>
      </c>
      <c r="C221" s="110" t="s">
        <v>751</v>
      </c>
      <c r="T221" s="174" t="s">
        <v>992</v>
      </c>
      <c r="U221" s="86" t="str">
        <f t="shared" si="3360"/>
        <v>ReplaceableTextures\\CommandButtons\\BTNIB08.blp</v>
      </c>
      <c r="CN221" s="69" t="str">
        <f t="shared" si="3433"/>
        <v>InitUnitState('IB08',,,,,,,,,,)</v>
      </c>
      <c r="CO221" s="69" t="str">
        <f t="shared" si="3434"/>
        <v>InitUnitNormal('IB08',,,,,,,,,,)</v>
      </c>
      <c r="CP221" s="69" t="str">
        <f t="shared" si="3435"/>
        <v>InitUnitMagic('IB08',,,,,,,,,,)</v>
      </c>
      <c r="CQ221" s="69" t="str">
        <f t="shared" si="3436"/>
        <v>InitUnitAdd('IB08',,,,,,,,,,)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246&amp;CR$1&amp;")"</f>
        <v>InitEquipData('IB08',,"",,,,,'','','','','','',"")</v>
      </c>
      <c r="CU221" s="98" t="str">
        <f t="shared" si="3361"/>
        <v>|n</v>
      </c>
      <c r="CV221" s="70" t="str">
        <f t="shared" si="3362"/>
        <v>|cff99ccff游戏中输入《|r|cff33ff00魔芝RPG|r|cff99ccff》领取本礼包！|r|n|n|r奖励：|n|cffffcc00练功房怪物数量+1|r</v>
      </c>
      <c r="CW221" s="60"/>
      <c r="CX221" s="60"/>
      <c r="CY221" s="60"/>
      <c r="CZ221" s="60"/>
      <c r="DA221" s="60"/>
      <c r="DB221" s="71" t="str">
        <f t="shared" si="3363"/>
        <v/>
      </c>
      <c r="DC221" s="71" t="str">
        <f t="shared" si="3364"/>
        <v/>
      </c>
      <c r="DD221" s="71" t="str">
        <f t="shared" si="3365"/>
        <v/>
      </c>
      <c r="DE221" s="71" t="str">
        <f t="shared" si="3366"/>
        <v/>
      </c>
      <c r="DF221" s="71" t="str">
        <f t="shared" si="3367"/>
        <v/>
      </c>
      <c r="DG221" s="71" t="str">
        <f t="shared" si="3368"/>
        <v/>
      </c>
      <c r="DH221" s="71" t="str">
        <f t="shared" si="3369"/>
        <v/>
      </c>
      <c r="DI221" s="71" t="str">
        <f t="shared" si="3370"/>
        <v/>
      </c>
      <c r="DJ221" s="71" t="str">
        <f t="shared" si="3371"/>
        <v/>
      </c>
      <c r="DK221" s="71" t="str">
        <f t="shared" si="3372"/>
        <v/>
      </c>
      <c r="DL221" s="71" t="str">
        <f t="shared" si="3373"/>
        <v/>
      </c>
      <c r="DM221" s="71" t="str">
        <f t="shared" si="3374"/>
        <v/>
      </c>
      <c r="DN221" s="71" t="str">
        <f t="shared" si="3375"/>
        <v/>
      </c>
      <c r="DO221" s="71" t="str">
        <f t="shared" si="3376"/>
        <v/>
      </c>
      <c r="DP221" s="71" t="str">
        <f t="shared" si="3377"/>
        <v/>
      </c>
      <c r="DQ221" s="71" t="str">
        <f t="shared" si="3378"/>
        <v/>
      </c>
      <c r="DR221" s="71" t="str">
        <f t="shared" si="3379"/>
        <v/>
      </c>
      <c r="DS221" s="71" t="str">
        <f t="shared" si="3380"/>
        <v/>
      </c>
      <c r="DT221" s="71" t="str">
        <f t="shared" si="3381"/>
        <v/>
      </c>
      <c r="DU221" s="71" t="str">
        <f t="shared" si="3382"/>
        <v/>
      </c>
      <c r="DV221" s="71" t="str">
        <f t="shared" si="3383"/>
        <v/>
      </c>
      <c r="DW221" s="71" t="str">
        <f t="shared" si="3384"/>
        <v/>
      </c>
      <c r="DX221" s="71" t="str">
        <f t="shared" si="3385"/>
        <v/>
      </c>
      <c r="DY221" s="71" t="str">
        <f t="shared" si="3386"/>
        <v/>
      </c>
      <c r="DZ221" s="71" t="str">
        <f t="shared" si="3387"/>
        <v/>
      </c>
      <c r="EA221" s="71" t="str">
        <f t="shared" si="3388"/>
        <v/>
      </c>
      <c r="EB221" s="71" t="str">
        <f t="shared" si="3389"/>
        <v/>
      </c>
      <c r="EC221" s="71" t="str">
        <f t="shared" si="3390"/>
        <v/>
      </c>
      <c r="ED221" s="71" t="str">
        <f t="shared" si="3391"/>
        <v/>
      </c>
      <c r="EE221" s="71" t="str">
        <f t="shared" si="3392"/>
        <v/>
      </c>
      <c r="EF221" s="71" t="str">
        <f t="shared" si="3393"/>
        <v/>
      </c>
      <c r="EG221" s="71" t="str">
        <f t="shared" si="3394"/>
        <v/>
      </c>
      <c r="EH221" s="71" t="str">
        <f t="shared" si="3395"/>
        <v/>
      </c>
      <c r="EI221" s="71" t="str">
        <f t="shared" si="3396"/>
        <v/>
      </c>
      <c r="EJ221" s="71" t="str">
        <f t="shared" si="3397"/>
        <v/>
      </c>
      <c r="EK221" s="71" t="str">
        <f t="shared" si="3398"/>
        <v/>
      </c>
      <c r="EL221" s="71" t="str">
        <f t="shared" si="3399"/>
        <v/>
      </c>
      <c r="EM221" s="71" t="str">
        <f t="shared" si="3400"/>
        <v/>
      </c>
      <c r="EN221" s="71" t="str">
        <f t="shared" si="3401"/>
        <v/>
      </c>
      <c r="EO221" s="71" t="str">
        <f t="shared" si="3402"/>
        <v/>
      </c>
      <c r="EP221" s="71" t="str">
        <f t="shared" si="3403"/>
        <v/>
      </c>
      <c r="EQ221" s="71" t="str">
        <f t="shared" si="3404"/>
        <v/>
      </c>
      <c r="ER221" s="71" t="str">
        <f t="shared" si="3405"/>
        <v/>
      </c>
      <c r="ES221" s="71" t="str">
        <f t="shared" si="3406"/>
        <v/>
      </c>
      <c r="ET221" s="71" t="str">
        <f t="shared" si="3407"/>
        <v/>
      </c>
      <c r="EU221" s="71" t="str">
        <f t="shared" si="3408"/>
        <v/>
      </c>
      <c r="EV221" s="71" t="str">
        <f t="shared" si="3409"/>
        <v/>
      </c>
      <c r="EW221" s="71" t="str">
        <f t="shared" si="3410"/>
        <v/>
      </c>
      <c r="EX221" s="71" t="str">
        <f t="shared" si="3411"/>
        <v/>
      </c>
      <c r="EY221" s="71" t="str">
        <f t="shared" si="3412"/>
        <v/>
      </c>
      <c r="EZ221" s="71" t="str">
        <f t="shared" si="3413"/>
        <v/>
      </c>
      <c r="FA221" s="71" t="str">
        <f t="shared" si="3414"/>
        <v/>
      </c>
      <c r="FB221" s="71" t="str">
        <f t="shared" si="3415"/>
        <v/>
      </c>
      <c r="FC221" s="71" t="str">
        <f t="shared" si="3416"/>
        <v/>
      </c>
      <c r="FD221" s="71" t="str">
        <f t="shared" si="3417"/>
        <v/>
      </c>
      <c r="FE221" s="71" t="str">
        <f t="shared" si="3418"/>
        <v/>
      </c>
      <c r="FF221" s="71" t="str">
        <f t="shared" si="3419"/>
        <v/>
      </c>
      <c r="FG221" s="71" t="str">
        <f t="shared" si="3420"/>
        <v/>
      </c>
      <c r="FH221" s="71" t="str">
        <f t="shared" si="3421"/>
        <v/>
      </c>
      <c r="FI221" s="71" t="str">
        <f t="shared" si="3422"/>
        <v/>
      </c>
      <c r="FJ221" s="71" t="str">
        <f t="shared" si="3423"/>
        <v/>
      </c>
      <c r="FK221" s="71" t="str">
        <f t="shared" si="3424"/>
        <v/>
      </c>
      <c r="FL221" s="71" t="str">
        <f t="shared" si="3425"/>
        <v/>
      </c>
      <c r="FM221" s="71" t="str">
        <f t="shared" si="3426"/>
        <v/>
      </c>
      <c r="FN221" s="71" t="str">
        <f t="shared" si="3427"/>
        <v/>
      </c>
      <c r="FO221" s="71" t="str">
        <f t="shared" si="3428"/>
        <v/>
      </c>
      <c r="FP221" s="71" t="str">
        <f t="shared" si="3429"/>
        <v/>
      </c>
      <c r="FQ221" s="71" t="str">
        <f t="shared" si="3430"/>
        <v/>
      </c>
      <c r="FR221" s="71" t="str">
        <f t="shared" si="3431"/>
        <v/>
      </c>
      <c r="FS221" s="71" t="str">
        <f t="shared" si="3432"/>
        <v/>
      </c>
    </row>
    <row r="222" spans="1:175">
      <c r="A222" s="79"/>
      <c r="B222" s="80" t="s">
        <v>752</v>
      </c>
      <c r="C222" s="110" t="s">
        <v>753</v>
      </c>
      <c r="T222" s="175"/>
      <c r="U222" s="86" t="str">
        <f t="shared" si="3360"/>
        <v>ReplaceableTextures\\CommandButtons\\BTNIB09.blp</v>
      </c>
      <c r="CN222" s="69" t="str">
        <f t="shared" si="3433"/>
        <v>InitUnitState('IB09',,,,,,,,,,)</v>
      </c>
      <c r="CO222" s="69" t="str">
        <f t="shared" si="3434"/>
        <v>InitUnitNormal('IB09',,,,,,,,,,)</v>
      </c>
      <c r="CP222" s="69" t="str">
        <f t="shared" si="3435"/>
        <v>InitUnitMagic('IB09',,,,,,,,,,)</v>
      </c>
      <c r="CQ222" s="69" t="str">
        <f t="shared" si="3436"/>
        <v>InitUnitAdd('IB09',,,,,,,,,,)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247&amp;CR$1&amp;")"</f>
        <v>InitEquipData('IB09',,"",,,,,'','','','','','',"")</v>
      </c>
      <c r="CU222" s="98" t="str">
        <f t="shared" si="3361"/>
        <v>|n</v>
      </c>
      <c r="CV222" s="70">
        <f t="shared" si="3362"/>
        <v>0</v>
      </c>
      <c r="CW222" s="60"/>
      <c r="CX222" s="60"/>
      <c r="CY222" s="60"/>
      <c r="CZ222" s="60"/>
      <c r="DA222" s="60"/>
      <c r="DB222" s="71" t="str">
        <f t="shared" ref="DB222:FM223" si="3437">IF(V222="","","|n"&amp;DB$2&amp;"+"&amp;V222&amp;DB$1)</f>
        <v/>
      </c>
      <c r="DC222" s="71" t="str">
        <f t="shared" si="3437"/>
        <v/>
      </c>
      <c r="DD222" s="71" t="str">
        <f t="shared" si="3437"/>
        <v/>
      </c>
      <c r="DE222" s="71" t="str">
        <f t="shared" si="3437"/>
        <v/>
      </c>
      <c r="DF222" s="71" t="str">
        <f t="shared" si="3437"/>
        <v/>
      </c>
      <c r="DG222" s="71" t="str">
        <f t="shared" si="3437"/>
        <v/>
      </c>
      <c r="DH222" s="71" t="str">
        <f t="shared" si="3437"/>
        <v/>
      </c>
      <c r="DI222" s="71" t="str">
        <f t="shared" si="3437"/>
        <v/>
      </c>
      <c r="DJ222" s="71" t="str">
        <f t="shared" si="3437"/>
        <v/>
      </c>
      <c r="DK222" s="71" t="str">
        <f t="shared" si="3437"/>
        <v/>
      </c>
      <c r="DL222" s="71" t="str">
        <f t="shared" si="3437"/>
        <v/>
      </c>
      <c r="DM222" s="71" t="str">
        <f t="shared" si="3437"/>
        <v/>
      </c>
      <c r="DN222" s="71" t="str">
        <f t="shared" si="3437"/>
        <v/>
      </c>
      <c r="DO222" s="71" t="str">
        <f t="shared" si="3437"/>
        <v/>
      </c>
      <c r="DP222" s="71" t="str">
        <f t="shared" si="3437"/>
        <v/>
      </c>
      <c r="DQ222" s="71" t="str">
        <f t="shared" si="3437"/>
        <v/>
      </c>
      <c r="DR222" s="71" t="str">
        <f t="shared" si="3437"/>
        <v/>
      </c>
      <c r="DS222" s="71" t="str">
        <f t="shared" si="3437"/>
        <v/>
      </c>
      <c r="DT222" s="71" t="str">
        <f t="shared" si="3437"/>
        <v/>
      </c>
      <c r="DU222" s="71" t="str">
        <f t="shared" si="3437"/>
        <v/>
      </c>
      <c r="DV222" s="71" t="str">
        <f t="shared" si="3437"/>
        <v/>
      </c>
      <c r="DW222" s="71" t="str">
        <f t="shared" si="3437"/>
        <v/>
      </c>
      <c r="DX222" s="71" t="str">
        <f t="shared" si="3437"/>
        <v/>
      </c>
      <c r="DY222" s="71" t="str">
        <f t="shared" si="3437"/>
        <v/>
      </c>
      <c r="DZ222" s="71" t="str">
        <f t="shared" si="3437"/>
        <v/>
      </c>
      <c r="EA222" s="71" t="str">
        <f t="shared" si="3437"/>
        <v/>
      </c>
      <c r="EB222" s="71" t="str">
        <f t="shared" si="3437"/>
        <v/>
      </c>
      <c r="EC222" s="71" t="str">
        <f t="shared" si="3437"/>
        <v/>
      </c>
      <c r="ED222" s="71" t="str">
        <f t="shared" si="3437"/>
        <v/>
      </c>
      <c r="EE222" s="71" t="str">
        <f t="shared" si="3437"/>
        <v/>
      </c>
      <c r="EF222" s="71" t="str">
        <f t="shared" si="3437"/>
        <v/>
      </c>
      <c r="EG222" s="71" t="str">
        <f t="shared" si="3437"/>
        <v/>
      </c>
      <c r="EH222" s="71" t="str">
        <f t="shared" si="3437"/>
        <v/>
      </c>
      <c r="EI222" s="71" t="str">
        <f t="shared" si="3437"/>
        <v/>
      </c>
      <c r="EJ222" s="71" t="str">
        <f t="shared" si="3437"/>
        <v/>
      </c>
      <c r="EK222" s="71" t="str">
        <f t="shared" si="3437"/>
        <v/>
      </c>
      <c r="EL222" s="71" t="str">
        <f t="shared" si="3437"/>
        <v/>
      </c>
      <c r="EM222" s="71" t="str">
        <f t="shared" si="3437"/>
        <v/>
      </c>
      <c r="EN222" s="71" t="str">
        <f t="shared" si="3437"/>
        <v/>
      </c>
      <c r="EO222" s="71" t="str">
        <f t="shared" si="3437"/>
        <v/>
      </c>
      <c r="EP222" s="71" t="str">
        <f t="shared" si="3437"/>
        <v/>
      </c>
      <c r="EQ222" s="71" t="str">
        <f t="shared" si="3437"/>
        <v/>
      </c>
      <c r="ER222" s="71" t="str">
        <f t="shared" si="3437"/>
        <v/>
      </c>
      <c r="ES222" s="71" t="str">
        <f t="shared" si="3437"/>
        <v/>
      </c>
      <c r="ET222" s="71" t="str">
        <f t="shared" si="3437"/>
        <v/>
      </c>
      <c r="EU222" s="71" t="str">
        <f t="shared" si="3437"/>
        <v/>
      </c>
      <c r="EV222" s="71" t="str">
        <f t="shared" si="3437"/>
        <v/>
      </c>
      <c r="EW222" s="71" t="str">
        <f t="shared" si="3437"/>
        <v/>
      </c>
      <c r="EX222" s="71" t="str">
        <f t="shared" si="3437"/>
        <v/>
      </c>
      <c r="EY222" s="71" t="str">
        <f t="shared" si="3437"/>
        <v/>
      </c>
      <c r="EZ222" s="71" t="str">
        <f t="shared" si="3437"/>
        <v/>
      </c>
      <c r="FA222" s="71" t="str">
        <f t="shared" si="3437"/>
        <v/>
      </c>
      <c r="FB222" s="71" t="str">
        <f t="shared" si="3437"/>
        <v/>
      </c>
      <c r="FC222" s="71" t="str">
        <f t="shared" si="3437"/>
        <v/>
      </c>
      <c r="FD222" s="71" t="str">
        <f t="shared" si="3437"/>
        <v/>
      </c>
      <c r="FE222" s="71" t="str">
        <f t="shared" si="3437"/>
        <v/>
      </c>
      <c r="FF222" s="71" t="str">
        <f t="shared" si="3437"/>
        <v/>
      </c>
      <c r="FG222" s="71" t="str">
        <f t="shared" si="3437"/>
        <v/>
      </c>
      <c r="FH222" s="71" t="str">
        <f t="shared" si="3437"/>
        <v/>
      </c>
      <c r="FI222" s="71" t="str">
        <f t="shared" si="3437"/>
        <v/>
      </c>
      <c r="FJ222" s="71" t="str">
        <f t="shared" si="3437"/>
        <v/>
      </c>
      <c r="FK222" s="71" t="str">
        <f t="shared" si="3437"/>
        <v/>
      </c>
      <c r="FL222" s="71" t="str">
        <f t="shared" si="3437"/>
        <v/>
      </c>
      <c r="FM222" s="71" t="str">
        <f t="shared" si="3437"/>
        <v/>
      </c>
      <c r="FN222" s="71" t="str">
        <f t="shared" ref="FN222:FS223" si="3438">IF(CH222="","","|n"&amp;FN$2&amp;"+"&amp;CH222&amp;FN$1)</f>
        <v/>
      </c>
      <c r="FO222" s="71" t="str">
        <f t="shared" si="3438"/>
        <v/>
      </c>
      <c r="FP222" s="71" t="str">
        <f t="shared" si="3438"/>
        <v/>
      </c>
      <c r="FQ222" s="71" t="str">
        <f t="shared" si="3438"/>
        <v/>
      </c>
      <c r="FR222" s="71" t="str">
        <f t="shared" si="3438"/>
        <v/>
      </c>
      <c r="FS222" s="71" t="str">
        <f t="shared" si="3438"/>
        <v/>
      </c>
    </row>
    <row r="223" spans="1:175" ht="15">
      <c r="A223" s="79"/>
      <c r="B223" s="187" t="s">
        <v>997</v>
      </c>
      <c r="C223" s="110" t="str">
        <f>"已领取"&amp;C213</f>
        <v>已领取星耀福利</v>
      </c>
      <c r="T223" s="174" t="str">
        <f>T213&amp;"|N|N|cff00ff00已领取该礼包"</f>
        <v>|cffffcc33平台名称带有“星耀”开局自动激活！|n|n|r奖励：|n|cffffcc00每秒金币+1|n每秒攻击+1|n每秒生命+5|r|N|N|cff00ff00已领取该礼包</v>
      </c>
      <c r="U223" s="79" t="s">
        <v>755</v>
      </c>
      <c r="CN223" s="69" t="str">
        <f t="shared" ref="CN223" si="3439">"InitUnitState('"&amp;B223&amp;"',"&amp;V223&amp;","&amp;W223&amp;","&amp;X223&amp;","&amp;Y223&amp;","&amp;Z223&amp;","&amp;AA223&amp;","&amp;AB223&amp;","&amp;AC223&amp;","&amp;AD223&amp;","&amp;AE223&amp;")"</f>
        <v>InitUnitState('IB50',,,,,,,,,,)</v>
      </c>
      <c r="CO223" s="69" t="str">
        <f t="shared" ref="CO223" si="3440">"InitUnitNormal('"&amp;B223&amp;"',"&amp;AF223&amp;","&amp;AG223&amp;","&amp;AH223&amp;","&amp;AI223&amp;","&amp;AJ223&amp;","&amp;AK223&amp;","&amp;AL223&amp;","&amp;AM223&amp;","&amp;AN223&amp;","&amp;AO223&amp;")"</f>
        <v>InitUnitNormal('IB50',,,,,,,,,,)</v>
      </c>
      <c r="CP223" s="69" t="str">
        <f t="shared" ref="CP223" si="3441">"InitUnitMagic('"&amp;B223&amp;"',"&amp;AP223&amp;","&amp;AQ223&amp;","&amp;AR223&amp;","&amp;AS223&amp;","&amp;AT223&amp;","&amp;AU223&amp;","&amp;AV223&amp;","&amp;AW223&amp;","&amp;BI223&amp;","&amp;BJ223&amp;")"</f>
        <v>InitUnitMagic('IB50',,,,,,,,,,)</v>
      </c>
      <c r="CQ223" s="69" t="str">
        <f t="shared" ref="CQ223" si="3442">"InitUnitAdd('"&amp;B223&amp;"',"&amp;BK223&amp;","&amp;BL223&amp;","&amp;BM223&amp;","&amp;BN223&amp;","&amp;BO223&amp;","&amp;BP223&amp;","&amp;BQ223&amp;","&amp;BR223&amp;","&amp;BS223&amp;","&amp;BT223&amp;")"</f>
        <v>InitUnitAdd('IB50',,,,,,,,,,)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InitEquipData('IB50',,"",,,,,'','','','','','',"ReplaceableTextures\\commandButtons\\BTNLBUI01.blp")</v>
      </c>
      <c r="CU223" s="98" t="str">
        <f t="shared" si="3361"/>
        <v>|n</v>
      </c>
      <c r="CV223" s="70" t="str">
        <f t="shared" si="3362"/>
        <v>|cffffcc33平台名称带有“星耀”开局自动激活！|n|n|r奖励：|n|cffffcc00每秒金币+1|n每秒攻击+1|n每秒生命+5|r|N|N|cff00ff00已领取该礼包</v>
      </c>
      <c r="CW223" s="60"/>
      <c r="CX223" s="60"/>
      <c r="CY223" s="60"/>
      <c r="CZ223" s="60"/>
      <c r="DA223" s="60"/>
      <c r="DB223" s="71" t="str">
        <f t="shared" si="3437"/>
        <v/>
      </c>
      <c r="DC223" s="71" t="str">
        <f t="shared" si="3437"/>
        <v/>
      </c>
      <c r="DD223" s="71" t="str">
        <f t="shared" si="3437"/>
        <v/>
      </c>
      <c r="DE223" s="71" t="str">
        <f t="shared" si="3437"/>
        <v/>
      </c>
      <c r="DF223" s="71" t="str">
        <f t="shared" si="3437"/>
        <v/>
      </c>
      <c r="DG223" s="71" t="str">
        <f t="shared" si="3437"/>
        <v/>
      </c>
      <c r="DH223" s="71" t="str">
        <f t="shared" si="3437"/>
        <v/>
      </c>
      <c r="DI223" s="71" t="str">
        <f t="shared" si="3437"/>
        <v/>
      </c>
      <c r="DJ223" s="71" t="str">
        <f t="shared" si="3437"/>
        <v/>
      </c>
      <c r="DK223" s="71" t="str">
        <f t="shared" si="3437"/>
        <v/>
      </c>
      <c r="DL223" s="71" t="str">
        <f t="shared" si="3437"/>
        <v/>
      </c>
      <c r="DM223" s="71" t="str">
        <f t="shared" si="3437"/>
        <v/>
      </c>
      <c r="DN223" s="71" t="str">
        <f t="shared" si="3437"/>
        <v/>
      </c>
      <c r="DO223" s="71" t="str">
        <f t="shared" si="3437"/>
        <v/>
      </c>
      <c r="DP223" s="71" t="str">
        <f t="shared" si="3437"/>
        <v/>
      </c>
      <c r="DQ223" s="71" t="str">
        <f t="shared" si="3437"/>
        <v/>
      </c>
      <c r="DR223" s="71" t="str">
        <f t="shared" si="3437"/>
        <v/>
      </c>
      <c r="DS223" s="71" t="str">
        <f t="shared" si="3437"/>
        <v/>
      </c>
      <c r="DT223" s="71" t="str">
        <f t="shared" si="3437"/>
        <v/>
      </c>
      <c r="DU223" s="71" t="str">
        <f t="shared" si="3437"/>
        <v/>
      </c>
      <c r="DV223" s="71" t="str">
        <f t="shared" si="3437"/>
        <v/>
      </c>
      <c r="DW223" s="71" t="str">
        <f t="shared" si="3437"/>
        <v/>
      </c>
      <c r="DX223" s="71" t="str">
        <f t="shared" si="3437"/>
        <v/>
      </c>
      <c r="DY223" s="71" t="str">
        <f t="shared" si="3437"/>
        <v/>
      </c>
      <c r="DZ223" s="71" t="str">
        <f t="shared" si="3437"/>
        <v/>
      </c>
      <c r="EA223" s="71" t="str">
        <f t="shared" si="3437"/>
        <v/>
      </c>
      <c r="EB223" s="71" t="str">
        <f t="shared" si="3437"/>
        <v/>
      </c>
      <c r="EC223" s="71" t="str">
        <f t="shared" si="3437"/>
        <v/>
      </c>
      <c r="ED223" s="71" t="str">
        <f t="shared" si="3437"/>
        <v/>
      </c>
      <c r="EE223" s="71" t="str">
        <f t="shared" si="3437"/>
        <v/>
      </c>
      <c r="EF223" s="71" t="str">
        <f t="shared" si="3437"/>
        <v/>
      </c>
      <c r="EG223" s="71" t="str">
        <f t="shared" si="3437"/>
        <v/>
      </c>
      <c r="EH223" s="71" t="str">
        <f t="shared" si="3437"/>
        <v/>
      </c>
      <c r="EI223" s="71" t="str">
        <f t="shared" si="3437"/>
        <v/>
      </c>
      <c r="EJ223" s="71" t="str">
        <f t="shared" si="3437"/>
        <v/>
      </c>
      <c r="EK223" s="71" t="str">
        <f t="shared" si="3437"/>
        <v/>
      </c>
      <c r="EL223" s="71" t="str">
        <f t="shared" si="3437"/>
        <v/>
      </c>
      <c r="EM223" s="71" t="str">
        <f t="shared" si="3437"/>
        <v/>
      </c>
      <c r="EN223" s="71" t="str">
        <f t="shared" si="3437"/>
        <v/>
      </c>
      <c r="EO223" s="71" t="str">
        <f t="shared" si="3437"/>
        <v/>
      </c>
      <c r="EP223" s="71" t="str">
        <f t="shared" si="3437"/>
        <v/>
      </c>
      <c r="EQ223" s="71" t="str">
        <f t="shared" si="3437"/>
        <v/>
      </c>
      <c r="ER223" s="71" t="str">
        <f t="shared" si="3437"/>
        <v/>
      </c>
      <c r="ES223" s="71" t="str">
        <f t="shared" si="3437"/>
        <v/>
      </c>
      <c r="ET223" s="71" t="str">
        <f t="shared" si="3437"/>
        <v/>
      </c>
      <c r="EU223" s="71" t="str">
        <f t="shared" si="3437"/>
        <v/>
      </c>
      <c r="EV223" s="71" t="str">
        <f t="shared" si="3437"/>
        <v/>
      </c>
      <c r="EW223" s="71" t="str">
        <f t="shared" si="3437"/>
        <v/>
      </c>
      <c r="EX223" s="71" t="str">
        <f t="shared" si="3437"/>
        <v/>
      </c>
      <c r="EY223" s="71" t="str">
        <f t="shared" si="3437"/>
        <v/>
      </c>
      <c r="EZ223" s="71" t="str">
        <f t="shared" si="3437"/>
        <v/>
      </c>
      <c r="FA223" s="71" t="str">
        <f t="shared" si="3437"/>
        <v/>
      </c>
      <c r="FB223" s="71" t="str">
        <f t="shared" si="3437"/>
        <v/>
      </c>
      <c r="FC223" s="71" t="str">
        <f t="shared" si="3437"/>
        <v/>
      </c>
      <c r="FD223" s="71" t="str">
        <f t="shared" si="3437"/>
        <v/>
      </c>
      <c r="FE223" s="71" t="str">
        <f t="shared" si="3437"/>
        <v/>
      </c>
      <c r="FF223" s="71" t="str">
        <f t="shared" si="3437"/>
        <v/>
      </c>
      <c r="FG223" s="71" t="str">
        <f t="shared" si="3437"/>
        <v/>
      </c>
      <c r="FH223" s="71" t="str">
        <f t="shared" si="3437"/>
        <v/>
      </c>
      <c r="FI223" s="71" t="str">
        <f t="shared" si="3437"/>
        <v/>
      </c>
      <c r="FJ223" s="71" t="str">
        <f t="shared" si="3437"/>
        <v/>
      </c>
      <c r="FK223" s="71" t="str">
        <f t="shared" si="3437"/>
        <v/>
      </c>
      <c r="FL223" s="71" t="str">
        <f t="shared" si="3437"/>
        <v/>
      </c>
      <c r="FM223" s="71" t="str">
        <f t="shared" si="3437"/>
        <v/>
      </c>
      <c r="FN223" s="71" t="str">
        <f t="shared" si="3438"/>
        <v/>
      </c>
      <c r="FO223" s="71" t="str">
        <f t="shared" si="3438"/>
        <v/>
      </c>
      <c r="FP223" s="71" t="str">
        <f t="shared" si="3438"/>
        <v/>
      </c>
      <c r="FQ223" s="71" t="str">
        <f t="shared" si="3438"/>
        <v/>
      </c>
      <c r="FR223" s="71" t="str">
        <f t="shared" si="3438"/>
        <v/>
      </c>
      <c r="FS223" s="71" t="str">
        <f t="shared" si="3438"/>
        <v/>
      </c>
    </row>
    <row r="224" spans="1:175" ht="15">
      <c r="A224" s="79"/>
      <c r="B224" s="116" t="s">
        <v>754</v>
      </c>
      <c r="C224" s="110" t="str">
        <f>"已领取"&amp;C214</f>
        <v>已领取公众号礼包</v>
      </c>
      <c r="T224" s="174" t="str">
        <f>T214&amp;"|N|N|cff00ff00已领取该礼包"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24" s="79" t="s">
        <v>755</v>
      </c>
      <c r="CN224" s="69" t="str">
        <f t="shared" si="3433"/>
        <v>InitUnitState('IB51',,,,,,,,,,)</v>
      </c>
      <c r="CO224" s="69" t="str">
        <f t="shared" si="3434"/>
        <v>InitUnitNormal('IB51',,,,,,,,,,)</v>
      </c>
      <c r="CP224" s="69" t="str">
        <f t="shared" si="3435"/>
        <v>InitUnitMagic('IB51',,,,,,,,,,)</v>
      </c>
      <c r="CQ224" s="69" t="str">
        <f t="shared" si="3436"/>
        <v>InitUnitAdd('IB51',,,,,,,,,,)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InitEquipData('IB51',,"",,,,,'','','','','','',"ReplaceableTextures\\commandButtons\\BTNLBUI01.blp")</v>
      </c>
      <c r="CU224" s="98" t="str">
        <f t="shared" ref="CU224:CU232" si="3443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0" t="str">
        <f t="shared" ref="CV224:CV237" si="3444">T224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24" s="60"/>
      <c r="CX224" s="60"/>
      <c r="CY224" s="60"/>
      <c r="CZ224" s="60"/>
      <c r="DA224" s="60"/>
      <c r="DB224" s="71" t="str">
        <f t="shared" ref="DB224:DB230" si="3445">IF(V224="","","|n"&amp;DB$2&amp;"+"&amp;V224&amp;DB$1)</f>
        <v/>
      </c>
      <c r="DC224" s="71" t="str">
        <f t="shared" ref="DC224:DC230" si="3446">IF(W224="","","|n"&amp;DC$2&amp;"+"&amp;W224&amp;DC$1)</f>
        <v/>
      </c>
      <c r="DD224" s="71" t="str">
        <f t="shared" ref="DD224:DD230" si="3447">IF(X224="","","|n"&amp;DD$2&amp;"+"&amp;X224&amp;DD$1)</f>
        <v/>
      </c>
      <c r="DE224" s="71" t="str">
        <f t="shared" ref="DE224:DE230" si="3448">IF(Y224="","","|n"&amp;DE$2&amp;"+"&amp;Y224&amp;DE$1)</f>
        <v/>
      </c>
      <c r="DF224" s="71" t="str">
        <f t="shared" ref="DF224:DF230" si="3449">IF(Z224="","","|n"&amp;DF$2&amp;"+"&amp;Z224&amp;DF$1)</f>
        <v/>
      </c>
      <c r="DG224" s="71" t="str">
        <f t="shared" ref="DG224:DG230" si="3450">IF(AA224="","","|n"&amp;DG$2&amp;"+"&amp;AA224&amp;DG$1)</f>
        <v/>
      </c>
      <c r="DH224" s="71" t="str">
        <f t="shared" ref="DH224:DH230" si="3451">IF(AB224="","","|n"&amp;DH$2&amp;"+"&amp;AB224&amp;DH$1)</f>
        <v/>
      </c>
      <c r="DI224" s="71" t="str">
        <f t="shared" ref="DI224:DI230" si="3452">IF(AC224="","","|n"&amp;DI$2&amp;"+"&amp;AC224&amp;DI$1)</f>
        <v/>
      </c>
      <c r="DJ224" s="71" t="str">
        <f t="shared" ref="DJ224:DJ230" si="3453">IF(AD224="","","|n"&amp;DJ$2&amp;"+"&amp;AD224&amp;DJ$1)</f>
        <v/>
      </c>
      <c r="DK224" s="71" t="str">
        <f t="shared" ref="DK224:DK230" si="3454">IF(AE224="","","|n"&amp;DK$2&amp;"+"&amp;AE224&amp;DK$1)</f>
        <v/>
      </c>
      <c r="DL224" s="71" t="str">
        <f t="shared" ref="DL224:DL230" si="3455">IF(AF224="","","|n"&amp;DL$2&amp;"+"&amp;AF224&amp;DL$1)</f>
        <v/>
      </c>
      <c r="DM224" s="71" t="str">
        <f t="shared" ref="DM224:DM230" si="3456">IF(AG224="","","|n"&amp;DM$2&amp;"+"&amp;AG224&amp;DM$1)</f>
        <v/>
      </c>
      <c r="DN224" s="71" t="str">
        <f t="shared" ref="DN224:DN230" si="3457">IF(AH224="","","|n"&amp;DN$2&amp;"+"&amp;AH224&amp;DN$1)</f>
        <v/>
      </c>
      <c r="DO224" s="71" t="str">
        <f t="shared" ref="DO224:DO230" si="3458">IF(AI224="","","|n"&amp;DO$2&amp;"+"&amp;AI224&amp;DO$1)</f>
        <v/>
      </c>
      <c r="DP224" s="71" t="str">
        <f t="shared" ref="DP224:DP230" si="3459">IF(AJ224="","","|n"&amp;DP$2&amp;"+"&amp;AJ224&amp;DP$1)</f>
        <v/>
      </c>
      <c r="DQ224" s="71" t="str">
        <f t="shared" ref="DQ224:DQ230" si="3460">IF(AK224="","","|n"&amp;DQ$2&amp;"+"&amp;AK224&amp;DQ$1)</f>
        <v/>
      </c>
      <c r="DR224" s="71" t="str">
        <f t="shared" ref="DR224:DR230" si="3461">IF(AL224="","","|n"&amp;DR$2&amp;"+"&amp;AL224&amp;DR$1)</f>
        <v/>
      </c>
      <c r="DS224" s="71" t="str">
        <f t="shared" ref="DS224:DS230" si="3462">IF(AM224="","","|n"&amp;DS$2&amp;"+"&amp;AM224&amp;DS$1)</f>
        <v/>
      </c>
      <c r="DT224" s="71" t="str">
        <f t="shared" ref="DT224:DT230" si="3463">IF(AN224="","","|n"&amp;DT$2&amp;"+"&amp;AN224&amp;DT$1)</f>
        <v/>
      </c>
      <c r="DU224" s="71" t="str">
        <f t="shared" ref="DU224:DU230" si="3464">IF(AO224="","","|n"&amp;DU$2&amp;"+"&amp;AO224&amp;DU$1)</f>
        <v/>
      </c>
      <c r="DV224" s="71" t="str">
        <f t="shared" ref="DV224:DV230" si="3465">IF(AP224="","","|n"&amp;DV$2&amp;"+"&amp;AP224&amp;DV$1)</f>
        <v/>
      </c>
      <c r="DW224" s="71" t="str">
        <f t="shared" ref="DW224:DW230" si="3466">IF(AQ224="","","|n"&amp;DW$2&amp;"+"&amp;AQ224&amp;DW$1)</f>
        <v/>
      </c>
      <c r="DX224" s="71" t="str">
        <f t="shared" ref="DX224:DX230" si="3467">IF(AR224="","","|n"&amp;DX$2&amp;"+"&amp;AR224&amp;DX$1)</f>
        <v/>
      </c>
      <c r="DY224" s="71" t="str">
        <f t="shared" ref="DY224:DY230" si="3468">IF(AS224="","","|n"&amp;DY$2&amp;"+"&amp;AS224&amp;DY$1)</f>
        <v/>
      </c>
      <c r="DZ224" s="71" t="str">
        <f t="shared" ref="DZ224:DZ230" si="3469">IF(AT224="","","|n"&amp;DZ$2&amp;"+"&amp;AT224&amp;DZ$1)</f>
        <v/>
      </c>
      <c r="EA224" s="71" t="str">
        <f t="shared" ref="EA224:EA230" si="3470">IF(AU224="","","|n"&amp;EA$2&amp;"+"&amp;AU224&amp;EA$1)</f>
        <v/>
      </c>
      <c r="EB224" s="71" t="str">
        <f t="shared" ref="EB224:EB230" si="3471">IF(AV224="","","|n"&amp;EB$2&amp;"+"&amp;AV224&amp;EB$1)</f>
        <v/>
      </c>
      <c r="EC224" s="71" t="str">
        <f t="shared" ref="EC224:EC230" si="3472">IF(AW224="","","|n"&amp;EC$2&amp;"+"&amp;AW224&amp;EC$1)</f>
        <v/>
      </c>
      <c r="ED224" s="71" t="str">
        <f t="shared" ref="ED224:ED230" si="3473">IF(AX224="","","|n"&amp;ED$2&amp;"+"&amp;AX224&amp;ED$1)</f>
        <v/>
      </c>
      <c r="EE224" s="71" t="str">
        <f t="shared" ref="EE224:EE230" si="3474">IF(AY224="","","|n"&amp;EE$2&amp;"+"&amp;AY224&amp;EE$1)</f>
        <v/>
      </c>
      <c r="EF224" s="71" t="str">
        <f t="shared" ref="EF224:EF230" si="3475">IF(AZ224="","","|n"&amp;EF$2&amp;"+"&amp;AZ224&amp;EF$1)</f>
        <v/>
      </c>
      <c r="EG224" s="71" t="str">
        <f t="shared" ref="EG224:EG230" si="3476">IF(BA224="","","|n"&amp;EG$2&amp;"+"&amp;BA224&amp;EG$1)</f>
        <v/>
      </c>
      <c r="EH224" s="71" t="str">
        <f t="shared" ref="EH224:EH230" si="3477">IF(BB224="","","|n"&amp;EH$2&amp;"+"&amp;BB224&amp;EH$1)</f>
        <v/>
      </c>
      <c r="EI224" s="71" t="str">
        <f t="shared" ref="EI224:EI230" si="3478">IF(BC224="","","|n"&amp;EI$2&amp;"+"&amp;BC224&amp;EI$1)</f>
        <v/>
      </c>
      <c r="EJ224" s="71" t="str">
        <f t="shared" ref="EJ224:EJ230" si="3479">IF(BD224="","","|n"&amp;EJ$2&amp;"+"&amp;BD224&amp;EJ$1)</f>
        <v/>
      </c>
      <c r="EK224" s="71" t="str">
        <f t="shared" ref="EK224:EK230" si="3480">IF(BE224="","","|n"&amp;EK$2&amp;"+"&amp;BE224&amp;EK$1)</f>
        <v/>
      </c>
      <c r="EL224" s="71" t="str">
        <f t="shared" ref="EL224:EL230" si="3481">IF(BF224="","","|n"&amp;EL$2&amp;"+"&amp;BF224&amp;EL$1)</f>
        <v/>
      </c>
      <c r="EM224" s="71" t="str">
        <f t="shared" ref="EM224:EM230" si="3482">IF(BG224="","","|n"&amp;EM$2&amp;"+"&amp;BG224&amp;EM$1)</f>
        <v/>
      </c>
      <c r="EN224" s="71" t="str">
        <f t="shared" ref="EN224:EN230" si="3483">IF(BH224="","","|n"&amp;EN$2&amp;"+"&amp;BH224&amp;EN$1)</f>
        <v/>
      </c>
      <c r="EO224" s="71" t="str">
        <f t="shared" ref="EO224:EO230" si="3484">IF(BI224="","","|n"&amp;EO$2&amp;"+"&amp;BI224&amp;EO$1)</f>
        <v/>
      </c>
      <c r="EP224" s="71" t="str">
        <f t="shared" ref="EP224:EP230" si="3485">IF(BJ224="","","|n"&amp;EP$2&amp;"+"&amp;BJ224&amp;EP$1)</f>
        <v/>
      </c>
      <c r="EQ224" s="71" t="str">
        <f t="shared" ref="EQ224:EQ230" si="3486">IF(BK224="","","|n"&amp;EQ$2&amp;"+"&amp;BK224&amp;EQ$1)</f>
        <v/>
      </c>
      <c r="ER224" s="71" t="str">
        <f t="shared" ref="ER224:ER230" si="3487">IF(BL224="","","|n"&amp;ER$2&amp;"+"&amp;BL224&amp;ER$1)</f>
        <v/>
      </c>
      <c r="ES224" s="71" t="str">
        <f t="shared" ref="ES224:ES230" si="3488">IF(BM224="","","|n"&amp;ES$2&amp;"+"&amp;BM224&amp;ES$1)</f>
        <v/>
      </c>
      <c r="ET224" s="71" t="str">
        <f t="shared" ref="ET224:ET230" si="3489">IF(BN224="","","|n"&amp;ET$2&amp;"+"&amp;BN224&amp;ET$1)</f>
        <v/>
      </c>
      <c r="EU224" s="71" t="str">
        <f t="shared" ref="EU224:EU230" si="3490">IF(BO224="","","|n"&amp;EU$2&amp;"+"&amp;BO224&amp;EU$1)</f>
        <v/>
      </c>
      <c r="EV224" s="71" t="str">
        <f t="shared" ref="EV224:EV230" si="3491">IF(BP224="","","|n"&amp;EV$2&amp;"+"&amp;BP224&amp;EV$1)</f>
        <v/>
      </c>
      <c r="EW224" s="71" t="str">
        <f t="shared" ref="EW224:EW230" si="3492">IF(BQ224="","","|n"&amp;EW$2&amp;"+"&amp;BQ224&amp;EW$1)</f>
        <v/>
      </c>
      <c r="EX224" s="71" t="str">
        <f t="shared" ref="EX224:EX230" si="3493">IF(BR224="","","|n"&amp;EX$2&amp;"+"&amp;BR224&amp;EX$1)</f>
        <v/>
      </c>
      <c r="EY224" s="71" t="str">
        <f t="shared" ref="EY224:EY230" si="3494">IF(BS224="","","|n"&amp;EY$2&amp;"+"&amp;BS224&amp;EY$1)</f>
        <v/>
      </c>
      <c r="EZ224" s="71" t="str">
        <f t="shared" ref="EZ224:EZ230" si="3495">IF(BT224="","","|n"&amp;EZ$2&amp;"+"&amp;BT224&amp;EZ$1)</f>
        <v/>
      </c>
      <c r="FA224" s="71" t="str">
        <f t="shared" ref="FA224:FA230" si="3496">IF(BU224="","","|n"&amp;FA$2&amp;"+"&amp;BU224&amp;FA$1)</f>
        <v/>
      </c>
      <c r="FB224" s="71" t="str">
        <f t="shared" ref="FB224:FB230" si="3497">IF(BV224="","","|n"&amp;FB$2&amp;"+"&amp;BV224&amp;FB$1)</f>
        <v/>
      </c>
      <c r="FC224" s="71" t="str">
        <f t="shared" ref="FC224:FC230" si="3498">IF(BW224="","","|n"&amp;FC$2&amp;"+"&amp;BW224&amp;FC$1)</f>
        <v/>
      </c>
      <c r="FD224" s="71" t="str">
        <f t="shared" ref="FD224:FD230" si="3499">IF(BX224="","","|n"&amp;FD$2&amp;"+"&amp;BX224&amp;FD$1)</f>
        <v/>
      </c>
      <c r="FE224" s="71" t="str">
        <f t="shared" ref="FE224:FE230" si="3500">IF(BY224="","","|n"&amp;FE$2&amp;"+"&amp;BY224&amp;FE$1)</f>
        <v/>
      </c>
      <c r="FF224" s="71" t="str">
        <f t="shared" ref="FF224:FF230" si="3501">IF(BZ224="","","|n"&amp;FF$2&amp;"+"&amp;BZ224&amp;FF$1)</f>
        <v/>
      </c>
      <c r="FG224" s="71" t="str">
        <f t="shared" ref="FG224:FG230" si="3502">IF(CA224="","","|n"&amp;FG$2&amp;"+"&amp;CA224&amp;FG$1)</f>
        <v/>
      </c>
      <c r="FH224" s="71" t="str">
        <f t="shared" ref="FH224:FH230" si="3503">IF(CB224="","","|n"&amp;FH$2&amp;"+"&amp;CB224&amp;FH$1)</f>
        <v/>
      </c>
      <c r="FI224" s="71" t="str">
        <f t="shared" ref="FI224:FI230" si="3504">IF(CC224="","","|n"&amp;FI$2&amp;"+"&amp;CC224&amp;FI$1)</f>
        <v/>
      </c>
      <c r="FJ224" s="71" t="str">
        <f t="shared" ref="FJ224:FJ230" si="3505">IF(CD224="","","|n"&amp;FJ$2&amp;"+"&amp;CD224&amp;FJ$1)</f>
        <v/>
      </c>
      <c r="FK224" s="71" t="str">
        <f t="shared" ref="FK224:FK230" si="3506">IF(CE224="","","|n"&amp;FK$2&amp;"+"&amp;CE224&amp;FK$1)</f>
        <v/>
      </c>
      <c r="FL224" s="71" t="str">
        <f t="shared" ref="FL224:FL230" si="3507">IF(CF224="","","|n"&amp;FL$2&amp;"+"&amp;CF224&amp;FL$1)</f>
        <v/>
      </c>
      <c r="FM224" s="71" t="str">
        <f t="shared" ref="FM224:FM230" si="3508">IF(CG224="","","|n"&amp;FM$2&amp;"+"&amp;CG224&amp;FM$1)</f>
        <v/>
      </c>
      <c r="FN224" s="71" t="str">
        <f t="shared" ref="FN224:FN230" si="3509">IF(CH224="","","|n"&amp;FN$2&amp;"+"&amp;CH224&amp;FN$1)</f>
        <v/>
      </c>
      <c r="FO224" s="71" t="str">
        <f t="shared" ref="FO224:FO230" si="3510">IF(CI224="","","|n"&amp;FO$2&amp;"+"&amp;CI224&amp;FO$1)</f>
        <v/>
      </c>
      <c r="FP224" s="71" t="str">
        <f t="shared" ref="FP224:FP230" si="3511">IF(CJ224="","","|n"&amp;FP$2&amp;"+"&amp;CJ224&amp;FP$1)</f>
        <v/>
      </c>
      <c r="FQ224" s="71" t="str">
        <f t="shared" ref="FQ224:FQ230" si="3512">IF(CK224="","","|n"&amp;FQ$2&amp;"+"&amp;CK224&amp;FQ$1)</f>
        <v/>
      </c>
      <c r="FR224" s="71" t="str">
        <f t="shared" ref="FR224:FR230" si="3513">IF(CL224="","","|n"&amp;FR$2&amp;"+"&amp;CL224&amp;FR$1)</f>
        <v/>
      </c>
      <c r="FS224" s="71" t="str">
        <f t="shared" ref="FS224:FS230" si="3514">IF(CM224="","","|n"&amp;FS$2&amp;"+"&amp;CM224&amp;FS$1)</f>
        <v/>
      </c>
    </row>
    <row r="225" spans="1:175" ht="15">
      <c r="A225" s="79"/>
      <c r="B225" s="116" t="s">
        <v>756</v>
      </c>
      <c r="C225" s="110" t="str">
        <f t="shared" ref="C225:C232" si="3515">"已领取"&amp;C215</f>
        <v>已领取入群礼包</v>
      </c>
      <c r="T225" s="174" t="str">
        <f t="shared" ref="T225:T232" si="3516">T215&amp;"|N|N|cff00ff00已领取该礼包"</f>
        <v>加入《|cff00ffcc全民封神|r》官方QQ群，即可获得入群礼包码！|n|n输入礼包码即可获得：|n金币+1000，每秒攻击+2，每秒业力+2|N|N|cff00ff00已领取该礼包</v>
      </c>
      <c r="U225" s="79" t="s">
        <v>755</v>
      </c>
      <c r="CN225" s="69" t="str">
        <f t="shared" ref="CN225:CN232" si="3517">"InitUnitState('"&amp;B225&amp;"',"&amp;V225&amp;","&amp;W225&amp;","&amp;X225&amp;","&amp;Y225&amp;","&amp;Z225&amp;","&amp;AA225&amp;","&amp;AB225&amp;","&amp;AC225&amp;","&amp;AD225&amp;","&amp;AE225&amp;")"</f>
        <v>InitUnitState('IB52',,,,,,,,,,)</v>
      </c>
      <c r="CO225" s="69" t="str">
        <f t="shared" ref="CO225:CO232" si="3518">"InitUnitNormal('"&amp;B225&amp;"',"&amp;AF225&amp;","&amp;AG225&amp;","&amp;AH225&amp;","&amp;AI225&amp;","&amp;AJ225&amp;","&amp;AK225&amp;","&amp;AL225&amp;","&amp;AM225&amp;","&amp;AN225&amp;","&amp;AO225&amp;")"</f>
        <v>InitUnitNormal('IB52',,,,,,,,,,)</v>
      </c>
      <c r="CP225" s="69" t="str">
        <f t="shared" ref="CP225:CP232" si="3519">"InitUnitMagic('"&amp;B225&amp;"',"&amp;AP225&amp;","&amp;AQ225&amp;","&amp;AR225&amp;","&amp;AS225&amp;","&amp;AT225&amp;","&amp;AU225&amp;","&amp;AV225&amp;","&amp;AW225&amp;","&amp;BI225&amp;","&amp;BJ225&amp;")"</f>
        <v>InitUnitMagic('IB52',,,,,,,,,,)</v>
      </c>
      <c r="CQ225" s="69" t="str">
        <f t="shared" ref="CQ225:CQ232" si="3520">"InitUnitAdd('"&amp;B225&amp;"',"&amp;BK225&amp;","&amp;BL225&amp;","&amp;BM225&amp;","&amp;BN225&amp;","&amp;BO225&amp;","&amp;BP225&amp;","&amp;BQ225&amp;","&amp;BR225&amp;","&amp;BS225&amp;","&amp;BT225&amp;")"</f>
        <v>InitUnitAdd('IB52',,,,,,,,,,)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InitEquipData('IB52',,"",,,,,'','','','','','',"ReplaceableTextures\\commandButtons\\BTNLBUI01.blp")</v>
      </c>
      <c r="CU225" s="98" t="str">
        <f t="shared" si="3443"/>
        <v>|n</v>
      </c>
      <c r="CV225" s="70" t="str">
        <f t="shared" si="3444"/>
        <v>加入《|cff00ffcc全民封神|r》官方QQ群，即可获得入群礼包码！|n|n输入礼包码即可获得：|n金币+1000，每秒攻击+2，每秒业力+2|N|N|cff00ff00已领取该礼包</v>
      </c>
      <c r="CW225" s="60"/>
      <c r="CX225" s="60"/>
      <c r="CY225" s="60"/>
      <c r="CZ225" s="60"/>
      <c r="DA225" s="60"/>
      <c r="DB225" s="71" t="str">
        <f t="shared" si="3445"/>
        <v/>
      </c>
      <c r="DC225" s="71" t="str">
        <f t="shared" si="3446"/>
        <v/>
      </c>
      <c r="DD225" s="71" t="str">
        <f t="shared" si="3447"/>
        <v/>
      </c>
      <c r="DE225" s="71" t="str">
        <f t="shared" si="3448"/>
        <v/>
      </c>
      <c r="DF225" s="71" t="str">
        <f t="shared" si="3449"/>
        <v/>
      </c>
      <c r="DG225" s="71" t="str">
        <f t="shared" si="3450"/>
        <v/>
      </c>
      <c r="DH225" s="71" t="str">
        <f t="shared" si="3451"/>
        <v/>
      </c>
      <c r="DI225" s="71" t="str">
        <f t="shared" si="3452"/>
        <v/>
      </c>
      <c r="DJ225" s="71" t="str">
        <f t="shared" si="3453"/>
        <v/>
      </c>
      <c r="DK225" s="71" t="str">
        <f t="shared" si="3454"/>
        <v/>
      </c>
      <c r="DL225" s="71" t="str">
        <f t="shared" si="3455"/>
        <v/>
      </c>
      <c r="DM225" s="71" t="str">
        <f t="shared" si="3456"/>
        <v/>
      </c>
      <c r="DN225" s="71" t="str">
        <f t="shared" si="3457"/>
        <v/>
      </c>
      <c r="DO225" s="71" t="str">
        <f t="shared" si="3458"/>
        <v/>
      </c>
      <c r="DP225" s="71" t="str">
        <f t="shared" si="3459"/>
        <v/>
      </c>
      <c r="DQ225" s="71" t="str">
        <f t="shared" si="3460"/>
        <v/>
      </c>
      <c r="DR225" s="71" t="str">
        <f t="shared" si="3461"/>
        <v/>
      </c>
      <c r="DS225" s="71" t="str">
        <f t="shared" si="3462"/>
        <v/>
      </c>
      <c r="DT225" s="71" t="str">
        <f t="shared" si="3463"/>
        <v/>
      </c>
      <c r="DU225" s="71" t="str">
        <f t="shared" si="3464"/>
        <v/>
      </c>
      <c r="DV225" s="71" t="str">
        <f t="shared" si="3465"/>
        <v/>
      </c>
      <c r="DW225" s="71" t="str">
        <f t="shared" si="3466"/>
        <v/>
      </c>
      <c r="DX225" s="71" t="str">
        <f t="shared" si="3467"/>
        <v/>
      </c>
      <c r="DY225" s="71" t="str">
        <f t="shared" si="3468"/>
        <v/>
      </c>
      <c r="DZ225" s="71" t="str">
        <f t="shared" si="3469"/>
        <v/>
      </c>
      <c r="EA225" s="71" t="str">
        <f t="shared" si="3470"/>
        <v/>
      </c>
      <c r="EB225" s="71" t="str">
        <f t="shared" si="3471"/>
        <v/>
      </c>
      <c r="EC225" s="71" t="str">
        <f t="shared" si="3472"/>
        <v/>
      </c>
      <c r="ED225" s="71" t="str">
        <f t="shared" si="3473"/>
        <v/>
      </c>
      <c r="EE225" s="71" t="str">
        <f t="shared" si="3474"/>
        <v/>
      </c>
      <c r="EF225" s="71" t="str">
        <f t="shared" si="3475"/>
        <v/>
      </c>
      <c r="EG225" s="71" t="str">
        <f t="shared" si="3476"/>
        <v/>
      </c>
      <c r="EH225" s="71" t="str">
        <f t="shared" si="3477"/>
        <v/>
      </c>
      <c r="EI225" s="71" t="str">
        <f t="shared" si="3478"/>
        <v/>
      </c>
      <c r="EJ225" s="71" t="str">
        <f t="shared" si="3479"/>
        <v/>
      </c>
      <c r="EK225" s="71" t="str">
        <f t="shared" si="3480"/>
        <v/>
      </c>
      <c r="EL225" s="71" t="str">
        <f t="shared" si="3481"/>
        <v/>
      </c>
      <c r="EM225" s="71" t="str">
        <f t="shared" si="3482"/>
        <v/>
      </c>
      <c r="EN225" s="71" t="str">
        <f t="shared" si="3483"/>
        <v/>
      </c>
      <c r="EO225" s="71" t="str">
        <f t="shared" si="3484"/>
        <v/>
      </c>
      <c r="EP225" s="71" t="str">
        <f t="shared" si="3485"/>
        <v/>
      </c>
      <c r="EQ225" s="71" t="str">
        <f t="shared" si="3486"/>
        <v/>
      </c>
      <c r="ER225" s="71" t="str">
        <f t="shared" si="3487"/>
        <v/>
      </c>
      <c r="ES225" s="71" t="str">
        <f t="shared" si="3488"/>
        <v/>
      </c>
      <c r="ET225" s="71" t="str">
        <f t="shared" si="3489"/>
        <v/>
      </c>
      <c r="EU225" s="71" t="str">
        <f t="shared" si="3490"/>
        <v/>
      </c>
      <c r="EV225" s="71" t="str">
        <f t="shared" si="3491"/>
        <v/>
      </c>
      <c r="EW225" s="71" t="str">
        <f t="shared" si="3492"/>
        <v/>
      </c>
      <c r="EX225" s="71" t="str">
        <f t="shared" si="3493"/>
        <v/>
      </c>
      <c r="EY225" s="71" t="str">
        <f t="shared" si="3494"/>
        <v/>
      </c>
      <c r="EZ225" s="71" t="str">
        <f t="shared" si="3495"/>
        <v/>
      </c>
      <c r="FA225" s="71" t="str">
        <f t="shared" si="3496"/>
        <v/>
      </c>
      <c r="FB225" s="71" t="str">
        <f t="shared" si="3497"/>
        <v/>
      </c>
      <c r="FC225" s="71" t="str">
        <f t="shared" si="3498"/>
        <v/>
      </c>
      <c r="FD225" s="71" t="str">
        <f t="shared" si="3499"/>
        <v/>
      </c>
      <c r="FE225" s="71" t="str">
        <f t="shared" si="3500"/>
        <v/>
      </c>
      <c r="FF225" s="71" t="str">
        <f t="shared" si="3501"/>
        <v/>
      </c>
      <c r="FG225" s="71" t="str">
        <f t="shared" si="3502"/>
        <v/>
      </c>
      <c r="FH225" s="71" t="str">
        <f t="shared" si="3503"/>
        <v/>
      </c>
      <c r="FI225" s="71" t="str">
        <f t="shared" si="3504"/>
        <v/>
      </c>
      <c r="FJ225" s="71" t="str">
        <f t="shared" si="3505"/>
        <v/>
      </c>
      <c r="FK225" s="71" t="str">
        <f t="shared" si="3506"/>
        <v/>
      </c>
      <c r="FL225" s="71" t="str">
        <f t="shared" si="3507"/>
        <v/>
      </c>
      <c r="FM225" s="71" t="str">
        <f t="shared" si="3508"/>
        <v/>
      </c>
      <c r="FN225" s="71" t="str">
        <f t="shared" si="3509"/>
        <v/>
      </c>
      <c r="FO225" s="71" t="str">
        <f t="shared" si="3510"/>
        <v/>
      </c>
      <c r="FP225" s="71" t="str">
        <f t="shared" si="3511"/>
        <v/>
      </c>
      <c r="FQ225" s="71" t="str">
        <f t="shared" si="3512"/>
        <v/>
      </c>
      <c r="FR225" s="71" t="str">
        <f t="shared" si="3513"/>
        <v/>
      </c>
      <c r="FS225" s="71" t="str">
        <f t="shared" si="3514"/>
        <v/>
      </c>
    </row>
    <row r="226" spans="1:175" ht="15">
      <c r="A226" s="79"/>
      <c r="B226" s="116" t="s">
        <v>757</v>
      </c>
      <c r="C226" s="110" t="str">
        <f t="shared" si="3515"/>
        <v>已领取拜年礼包</v>
      </c>
      <c r="T226" s="174" t="str">
        <f t="shared" si="3516"/>
        <v>|cff99ccff给与地图有效评论建议|r即可领取：|n每秒生命+100，每秒业力+2|n|n|r|cff808080地图等级达到3级可领取|r|N|N|cff00ff00已领取该礼包</v>
      </c>
      <c r="U226" s="79" t="s">
        <v>755</v>
      </c>
      <c r="CN226" s="69" t="str">
        <f t="shared" si="3517"/>
        <v>InitUnitState('IB53',,,,,,,,,,)</v>
      </c>
      <c r="CO226" s="69" t="str">
        <f t="shared" si="3518"/>
        <v>InitUnitNormal('IB53',,,,,,,,,,)</v>
      </c>
      <c r="CP226" s="69" t="str">
        <f t="shared" si="3519"/>
        <v>InitUnitMagic('IB53',,,,,,,,,,)</v>
      </c>
      <c r="CQ226" s="69" t="str">
        <f t="shared" si="3520"/>
        <v>InitUnitAdd('IB53',,,,,,,,,,)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InitEquipData('IB53',,"",,,,,'','','','','','',"ReplaceableTextures\\commandButtons\\BTNLBUI01.blp")</v>
      </c>
      <c r="CU226" s="98" t="str">
        <f t="shared" si="3443"/>
        <v>|n</v>
      </c>
      <c r="CV226" s="70" t="str">
        <f t="shared" si="3444"/>
        <v>|cff99ccff给与地图有效评论建议|r即可领取：|n每秒生命+100，每秒业力+2|n|n|r|cff808080地图等级达到3级可领取|r|N|N|cff00ff00已领取该礼包</v>
      </c>
      <c r="CW226" s="60"/>
      <c r="CX226" s="60"/>
      <c r="CY226" s="60"/>
      <c r="CZ226" s="60"/>
      <c r="DA226" s="60"/>
      <c r="DB226" s="71" t="str">
        <f t="shared" si="3445"/>
        <v/>
      </c>
      <c r="DC226" s="71" t="str">
        <f t="shared" si="3446"/>
        <v/>
      </c>
      <c r="DD226" s="71" t="str">
        <f t="shared" si="3447"/>
        <v/>
      </c>
      <c r="DE226" s="71" t="str">
        <f t="shared" si="3448"/>
        <v/>
      </c>
      <c r="DF226" s="71" t="str">
        <f t="shared" si="3449"/>
        <v/>
      </c>
      <c r="DG226" s="71" t="str">
        <f t="shared" si="3450"/>
        <v/>
      </c>
      <c r="DH226" s="71" t="str">
        <f t="shared" si="3451"/>
        <v/>
      </c>
      <c r="DI226" s="71" t="str">
        <f t="shared" si="3452"/>
        <v/>
      </c>
      <c r="DJ226" s="71" t="str">
        <f t="shared" si="3453"/>
        <v/>
      </c>
      <c r="DK226" s="71" t="str">
        <f t="shared" si="3454"/>
        <v/>
      </c>
      <c r="DL226" s="71" t="str">
        <f t="shared" si="3455"/>
        <v/>
      </c>
      <c r="DM226" s="71" t="str">
        <f t="shared" si="3456"/>
        <v/>
      </c>
      <c r="DN226" s="71" t="str">
        <f t="shared" si="3457"/>
        <v/>
      </c>
      <c r="DO226" s="71" t="str">
        <f t="shared" si="3458"/>
        <v/>
      </c>
      <c r="DP226" s="71" t="str">
        <f t="shared" si="3459"/>
        <v/>
      </c>
      <c r="DQ226" s="71" t="str">
        <f t="shared" si="3460"/>
        <v/>
      </c>
      <c r="DR226" s="71" t="str">
        <f t="shared" si="3461"/>
        <v/>
      </c>
      <c r="DS226" s="71" t="str">
        <f t="shared" si="3462"/>
        <v/>
      </c>
      <c r="DT226" s="71" t="str">
        <f t="shared" si="3463"/>
        <v/>
      </c>
      <c r="DU226" s="71" t="str">
        <f t="shared" si="3464"/>
        <v/>
      </c>
      <c r="DV226" s="71" t="str">
        <f t="shared" si="3465"/>
        <v/>
      </c>
      <c r="DW226" s="71" t="str">
        <f t="shared" si="3466"/>
        <v/>
      </c>
      <c r="DX226" s="71" t="str">
        <f t="shared" si="3467"/>
        <v/>
      </c>
      <c r="DY226" s="71" t="str">
        <f t="shared" si="3468"/>
        <v/>
      </c>
      <c r="DZ226" s="71" t="str">
        <f t="shared" si="3469"/>
        <v/>
      </c>
      <c r="EA226" s="71" t="str">
        <f t="shared" si="3470"/>
        <v/>
      </c>
      <c r="EB226" s="71" t="str">
        <f t="shared" si="3471"/>
        <v/>
      </c>
      <c r="EC226" s="71" t="str">
        <f t="shared" si="3472"/>
        <v/>
      </c>
      <c r="ED226" s="71" t="str">
        <f t="shared" si="3473"/>
        <v/>
      </c>
      <c r="EE226" s="71" t="str">
        <f t="shared" si="3474"/>
        <v/>
      </c>
      <c r="EF226" s="71" t="str">
        <f t="shared" si="3475"/>
        <v/>
      </c>
      <c r="EG226" s="71" t="str">
        <f t="shared" si="3476"/>
        <v/>
      </c>
      <c r="EH226" s="71" t="str">
        <f t="shared" si="3477"/>
        <v/>
      </c>
      <c r="EI226" s="71" t="str">
        <f t="shared" si="3478"/>
        <v/>
      </c>
      <c r="EJ226" s="71" t="str">
        <f t="shared" si="3479"/>
        <v/>
      </c>
      <c r="EK226" s="71" t="str">
        <f t="shared" si="3480"/>
        <v/>
      </c>
      <c r="EL226" s="71" t="str">
        <f t="shared" si="3481"/>
        <v/>
      </c>
      <c r="EM226" s="71" t="str">
        <f t="shared" si="3482"/>
        <v/>
      </c>
      <c r="EN226" s="71" t="str">
        <f t="shared" si="3483"/>
        <v/>
      </c>
      <c r="EO226" s="71" t="str">
        <f t="shared" si="3484"/>
        <v/>
      </c>
      <c r="EP226" s="71" t="str">
        <f t="shared" si="3485"/>
        <v/>
      </c>
      <c r="EQ226" s="71" t="str">
        <f t="shared" si="3486"/>
        <v/>
      </c>
      <c r="ER226" s="71" t="str">
        <f t="shared" si="3487"/>
        <v/>
      </c>
      <c r="ES226" s="71" t="str">
        <f t="shared" si="3488"/>
        <v/>
      </c>
      <c r="ET226" s="71" t="str">
        <f t="shared" si="3489"/>
        <v/>
      </c>
      <c r="EU226" s="71" t="str">
        <f t="shared" si="3490"/>
        <v/>
      </c>
      <c r="EV226" s="71" t="str">
        <f t="shared" si="3491"/>
        <v/>
      </c>
      <c r="EW226" s="71" t="str">
        <f t="shared" si="3492"/>
        <v/>
      </c>
      <c r="EX226" s="71" t="str">
        <f t="shared" si="3493"/>
        <v/>
      </c>
      <c r="EY226" s="71" t="str">
        <f t="shared" si="3494"/>
        <v/>
      </c>
      <c r="EZ226" s="71" t="str">
        <f t="shared" si="3495"/>
        <v/>
      </c>
      <c r="FA226" s="71" t="str">
        <f t="shared" si="3496"/>
        <v/>
      </c>
      <c r="FB226" s="71" t="str">
        <f t="shared" si="3497"/>
        <v/>
      </c>
      <c r="FC226" s="71" t="str">
        <f t="shared" si="3498"/>
        <v/>
      </c>
      <c r="FD226" s="71" t="str">
        <f t="shared" si="3499"/>
        <v/>
      </c>
      <c r="FE226" s="71" t="str">
        <f t="shared" si="3500"/>
        <v/>
      </c>
      <c r="FF226" s="71" t="str">
        <f t="shared" si="3501"/>
        <v/>
      </c>
      <c r="FG226" s="71" t="str">
        <f t="shared" si="3502"/>
        <v/>
      </c>
      <c r="FH226" s="71" t="str">
        <f t="shared" si="3503"/>
        <v/>
      </c>
      <c r="FI226" s="71" t="str">
        <f t="shared" si="3504"/>
        <v/>
      </c>
      <c r="FJ226" s="71" t="str">
        <f t="shared" si="3505"/>
        <v/>
      </c>
      <c r="FK226" s="71" t="str">
        <f t="shared" si="3506"/>
        <v/>
      </c>
      <c r="FL226" s="71" t="str">
        <f t="shared" si="3507"/>
        <v/>
      </c>
      <c r="FM226" s="71" t="str">
        <f t="shared" si="3508"/>
        <v/>
      </c>
      <c r="FN226" s="71" t="str">
        <f t="shared" si="3509"/>
        <v/>
      </c>
      <c r="FO226" s="71" t="str">
        <f t="shared" si="3510"/>
        <v/>
      </c>
      <c r="FP226" s="71" t="str">
        <f t="shared" si="3511"/>
        <v/>
      </c>
      <c r="FQ226" s="71" t="str">
        <f t="shared" si="3512"/>
        <v/>
      </c>
      <c r="FR226" s="71" t="str">
        <f t="shared" si="3513"/>
        <v/>
      </c>
      <c r="FS226" s="71" t="str">
        <f t="shared" si="3514"/>
        <v/>
      </c>
    </row>
    <row r="227" spans="1:175" ht="15">
      <c r="A227" s="79"/>
      <c r="B227" s="116" t="s">
        <v>758</v>
      </c>
      <c r="C227" s="110" t="str">
        <f t="shared" si="3515"/>
        <v>已领取收藏礼包</v>
      </c>
      <c r="T227" s="174" t="str">
        <f t="shared" si="3516"/>
        <v>|cff99ccff房间大厅界面点击右上角《|r|cffcc99ff收藏|r|cff99ccff》后可领取该礼包。|n|n|r属性：|n|cffffcc33攻击伤害+5%|n技能伤害+5%|r|N|N|cff00ff00已领取该礼包</v>
      </c>
      <c r="U227" s="79" t="s">
        <v>755</v>
      </c>
      <c r="CN227" s="69" t="str">
        <f t="shared" si="3517"/>
        <v>InitUnitState('IB54',,,,,,,,,,)</v>
      </c>
      <c r="CO227" s="69" t="str">
        <f t="shared" si="3518"/>
        <v>InitUnitNormal('IB54',,,,,,,,,,)</v>
      </c>
      <c r="CP227" s="69" t="str">
        <f t="shared" si="3519"/>
        <v>InitUnitMagic('IB54',,,,,,,,,,)</v>
      </c>
      <c r="CQ227" s="69" t="str">
        <f t="shared" si="3520"/>
        <v>InitUnitAdd('IB54',,,,,,,,,,)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InitEquipData('IB54',,"",,,,,'','','','','','',"ReplaceableTextures\\commandButtons\\BTNLBUI01.blp")</v>
      </c>
      <c r="CU227" s="98" t="str">
        <f t="shared" si="3443"/>
        <v>|n</v>
      </c>
      <c r="CV227" s="70" t="str">
        <f t="shared" si="3444"/>
        <v>|cff99ccff房间大厅界面点击右上角《|r|cffcc99ff收藏|r|cff99ccff》后可领取该礼包。|n|n|r属性：|n|cffffcc33攻击伤害+5%|n技能伤害+5%|r|N|N|cff00ff00已领取该礼包</v>
      </c>
      <c r="CW227" s="60"/>
      <c r="CX227" s="60"/>
      <c r="CY227" s="60"/>
      <c r="CZ227" s="60"/>
      <c r="DA227" s="60"/>
      <c r="DB227" s="71" t="str">
        <f t="shared" si="3445"/>
        <v/>
      </c>
      <c r="DC227" s="71" t="str">
        <f t="shared" si="3446"/>
        <v/>
      </c>
      <c r="DD227" s="71" t="str">
        <f t="shared" si="3447"/>
        <v/>
      </c>
      <c r="DE227" s="71" t="str">
        <f t="shared" si="3448"/>
        <v/>
      </c>
      <c r="DF227" s="71" t="str">
        <f t="shared" si="3449"/>
        <v/>
      </c>
      <c r="DG227" s="71" t="str">
        <f t="shared" si="3450"/>
        <v/>
      </c>
      <c r="DH227" s="71" t="str">
        <f t="shared" si="3451"/>
        <v/>
      </c>
      <c r="DI227" s="71" t="str">
        <f t="shared" si="3452"/>
        <v/>
      </c>
      <c r="DJ227" s="71" t="str">
        <f t="shared" si="3453"/>
        <v/>
      </c>
      <c r="DK227" s="71" t="str">
        <f t="shared" si="3454"/>
        <v/>
      </c>
      <c r="DL227" s="71" t="str">
        <f t="shared" si="3455"/>
        <v/>
      </c>
      <c r="DM227" s="71" t="str">
        <f t="shared" si="3456"/>
        <v/>
      </c>
      <c r="DN227" s="71" t="str">
        <f t="shared" si="3457"/>
        <v/>
      </c>
      <c r="DO227" s="71" t="str">
        <f t="shared" si="3458"/>
        <v/>
      </c>
      <c r="DP227" s="71" t="str">
        <f t="shared" si="3459"/>
        <v/>
      </c>
      <c r="DQ227" s="71" t="str">
        <f t="shared" si="3460"/>
        <v/>
      </c>
      <c r="DR227" s="71" t="str">
        <f t="shared" si="3461"/>
        <v/>
      </c>
      <c r="DS227" s="71" t="str">
        <f t="shared" si="3462"/>
        <v/>
      </c>
      <c r="DT227" s="71" t="str">
        <f t="shared" si="3463"/>
        <v/>
      </c>
      <c r="DU227" s="71" t="str">
        <f t="shared" si="3464"/>
        <v/>
      </c>
      <c r="DV227" s="71" t="str">
        <f t="shared" si="3465"/>
        <v/>
      </c>
      <c r="DW227" s="71" t="str">
        <f t="shared" si="3466"/>
        <v/>
      </c>
      <c r="DX227" s="71" t="str">
        <f t="shared" si="3467"/>
        <v/>
      </c>
      <c r="DY227" s="71" t="str">
        <f t="shared" si="3468"/>
        <v/>
      </c>
      <c r="DZ227" s="71" t="str">
        <f t="shared" si="3469"/>
        <v/>
      </c>
      <c r="EA227" s="71" t="str">
        <f t="shared" si="3470"/>
        <v/>
      </c>
      <c r="EB227" s="71" t="str">
        <f t="shared" si="3471"/>
        <v/>
      </c>
      <c r="EC227" s="71" t="str">
        <f t="shared" si="3472"/>
        <v/>
      </c>
      <c r="ED227" s="71" t="str">
        <f t="shared" si="3473"/>
        <v/>
      </c>
      <c r="EE227" s="71" t="str">
        <f t="shared" si="3474"/>
        <v/>
      </c>
      <c r="EF227" s="71" t="str">
        <f t="shared" si="3475"/>
        <v/>
      </c>
      <c r="EG227" s="71" t="str">
        <f t="shared" si="3476"/>
        <v/>
      </c>
      <c r="EH227" s="71" t="str">
        <f t="shared" si="3477"/>
        <v/>
      </c>
      <c r="EI227" s="71" t="str">
        <f t="shared" si="3478"/>
        <v/>
      </c>
      <c r="EJ227" s="71" t="str">
        <f t="shared" si="3479"/>
        <v/>
      </c>
      <c r="EK227" s="71" t="str">
        <f t="shared" si="3480"/>
        <v/>
      </c>
      <c r="EL227" s="71" t="str">
        <f t="shared" si="3481"/>
        <v/>
      </c>
      <c r="EM227" s="71" t="str">
        <f t="shared" si="3482"/>
        <v/>
      </c>
      <c r="EN227" s="71" t="str">
        <f t="shared" si="3483"/>
        <v/>
      </c>
      <c r="EO227" s="71" t="str">
        <f t="shared" si="3484"/>
        <v/>
      </c>
      <c r="EP227" s="71" t="str">
        <f t="shared" si="3485"/>
        <v/>
      </c>
      <c r="EQ227" s="71" t="str">
        <f t="shared" si="3486"/>
        <v/>
      </c>
      <c r="ER227" s="71" t="str">
        <f t="shared" si="3487"/>
        <v/>
      </c>
      <c r="ES227" s="71" t="str">
        <f t="shared" si="3488"/>
        <v/>
      </c>
      <c r="ET227" s="71" t="str">
        <f t="shared" si="3489"/>
        <v/>
      </c>
      <c r="EU227" s="71" t="str">
        <f t="shared" si="3490"/>
        <v/>
      </c>
      <c r="EV227" s="71" t="str">
        <f t="shared" si="3491"/>
        <v/>
      </c>
      <c r="EW227" s="71" t="str">
        <f t="shared" si="3492"/>
        <v/>
      </c>
      <c r="EX227" s="71" t="str">
        <f t="shared" si="3493"/>
        <v/>
      </c>
      <c r="EY227" s="71" t="str">
        <f t="shared" si="3494"/>
        <v/>
      </c>
      <c r="EZ227" s="71" t="str">
        <f t="shared" si="3495"/>
        <v/>
      </c>
      <c r="FA227" s="71" t="str">
        <f t="shared" si="3496"/>
        <v/>
      </c>
      <c r="FB227" s="71" t="str">
        <f t="shared" si="3497"/>
        <v/>
      </c>
      <c r="FC227" s="71" t="str">
        <f t="shared" si="3498"/>
        <v/>
      </c>
      <c r="FD227" s="71" t="str">
        <f t="shared" si="3499"/>
        <v/>
      </c>
      <c r="FE227" s="71" t="str">
        <f t="shared" si="3500"/>
        <v/>
      </c>
      <c r="FF227" s="71" t="str">
        <f t="shared" si="3501"/>
        <v/>
      </c>
      <c r="FG227" s="71" t="str">
        <f t="shared" si="3502"/>
        <v/>
      </c>
      <c r="FH227" s="71" t="str">
        <f t="shared" si="3503"/>
        <v/>
      </c>
      <c r="FI227" s="71" t="str">
        <f t="shared" si="3504"/>
        <v/>
      </c>
      <c r="FJ227" s="71" t="str">
        <f t="shared" si="3505"/>
        <v/>
      </c>
      <c r="FK227" s="71" t="str">
        <f t="shared" si="3506"/>
        <v/>
      </c>
      <c r="FL227" s="71" t="str">
        <f t="shared" si="3507"/>
        <v/>
      </c>
      <c r="FM227" s="71" t="str">
        <f t="shared" si="3508"/>
        <v/>
      </c>
      <c r="FN227" s="71" t="str">
        <f t="shared" si="3509"/>
        <v/>
      </c>
      <c r="FO227" s="71" t="str">
        <f t="shared" si="3510"/>
        <v/>
      </c>
      <c r="FP227" s="71" t="str">
        <f t="shared" si="3511"/>
        <v/>
      </c>
      <c r="FQ227" s="71" t="str">
        <f t="shared" si="3512"/>
        <v/>
      </c>
      <c r="FR227" s="71" t="str">
        <f t="shared" si="3513"/>
        <v/>
      </c>
      <c r="FS227" s="71" t="str">
        <f t="shared" si="3514"/>
        <v/>
      </c>
    </row>
    <row r="228" spans="1:175" ht="15">
      <c r="A228" s="79"/>
      <c r="B228" s="116" t="s">
        <v>759</v>
      </c>
      <c r="C228" s="110" t="str">
        <f t="shared" si="3515"/>
        <v>已领取重置版礼包</v>
      </c>
      <c r="T228" s="174" t="str">
        <f t="shared" si="3516"/>
        <v>|cff33ff00购买魔兽重制版可领取该礼包！|n|n|r奖励：|n招魂幡Lv3|N|N|cff00ff00已领取该礼包</v>
      </c>
      <c r="U228" s="79" t="s">
        <v>755</v>
      </c>
      <c r="CN228" s="69" t="str">
        <f t="shared" si="3517"/>
        <v>InitUnitState('IB55',,,,,,,,,,)</v>
      </c>
      <c r="CO228" s="69" t="str">
        <f t="shared" si="3518"/>
        <v>InitUnitNormal('IB55',,,,,,,,,,)</v>
      </c>
      <c r="CP228" s="69" t="str">
        <f t="shared" si="3519"/>
        <v>InitUnitMagic('IB55',,,,,,,,,,)</v>
      </c>
      <c r="CQ228" s="69" t="str">
        <f t="shared" si="3520"/>
        <v>InitUnitAdd('IB55',,,,,,,,,,)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251&amp;CR$1&amp;")"</f>
        <v>InitEquipData('IB55',,"",,,,,'','','','','','',"")</v>
      </c>
      <c r="CU228" s="98" t="str">
        <f t="shared" si="3443"/>
        <v>|n</v>
      </c>
      <c r="CV228" s="70" t="str">
        <f t="shared" si="3444"/>
        <v>|cff33ff00购买魔兽重制版可领取该礼包！|n|n|r奖励：|n招魂幡Lv3|N|N|cff00ff00已领取该礼包</v>
      </c>
      <c r="CW228" s="60"/>
      <c r="CX228" s="60"/>
      <c r="CY228" s="60"/>
      <c r="CZ228" s="60"/>
      <c r="DA228" s="60"/>
      <c r="DB228" s="71" t="str">
        <f t="shared" si="3445"/>
        <v/>
      </c>
      <c r="DC228" s="71" t="str">
        <f t="shared" si="3446"/>
        <v/>
      </c>
      <c r="DD228" s="71" t="str">
        <f t="shared" si="3447"/>
        <v/>
      </c>
      <c r="DE228" s="71" t="str">
        <f t="shared" si="3448"/>
        <v/>
      </c>
      <c r="DF228" s="71" t="str">
        <f t="shared" si="3449"/>
        <v/>
      </c>
      <c r="DG228" s="71" t="str">
        <f t="shared" si="3450"/>
        <v/>
      </c>
      <c r="DH228" s="71" t="str">
        <f t="shared" si="3451"/>
        <v/>
      </c>
      <c r="DI228" s="71" t="str">
        <f t="shared" si="3452"/>
        <v/>
      </c>
      <c r="DJ228" s="71" t="str">
        <f t="shared" si="3453"/>
        <v/>
      </c>
      <c r="DK228" s="71" t="str">
        <f t="shared" si="3454"/>
        <v/>
      </c>
      <c r="DL228" s="71" t="str">
        <f t="shared" si="3455"/>
        <v/>
      </c>
      <c r="DM228" s="71" t="str">
        <f t="shared" si="3456"/>
        <v/>
      </c>
      <c r="DN228" s="71" t="str">
        <f t="shared" si="3457"/>
        <v/>
      </c>
      <c r="DO228" s="71" t="str">
        <f t="shared" si="3458"/>
        <v/>
      </c>
      <c r="DP228" s="71" t="str">
        <f t="shared" si="3459"/>
        <v/>
      </c>
      <c r="DQ228" s="71" t="str">
        <f t="shared" si="3460"/>
        <v/>
      </c>
      <c r="DR228" s="71" t="str">
        <f t="shared" si="3461"/>
        <v/>
      </c>
      <c r="DS228" s="71" t="str">
        <f t="shared" si="3462"/>
        <v/>
      </c>
      <c r="DT228" s="71" t="str">
        <f t="shared" si="3463"/>
        <v/>
      </c>
      <c r="DU228" s="71" t="str">
        <f t="shared" si="3464"/>
        <v/>
      </c>
      <c r="DV228" s="71" t="str">
        <f t="shared" si="3465"/>
        <v/>
      </c>
      <c r="DW228" s="71" t="str">
        <f t="shared" si="3466"/>
        <v/>
      </c>
      <c r="DX228" s="71" t="str">
        <f t="shared" si="3467"/>
        <v/>
      </c>
      <c r="DY228" s="71" t="str">
        <f t="shared" si="3468"/>
        <v/>
      </c>
      <c r="DZ228" s="71" t="str">
        <f t="shared" si="3469"/>
        <v/>
      </c>
      <c r="EA228" s="71" t="str">
        <f t="shared" si="3470"/>
        <v/>
      </c>
      <c r="EB228" s="71" t="str">
        <f t="shared" si="3471"/>
        <v/>
      </c>
      <c r="EC228" s="71" t="str">
        <f t="shared" si="3472"/>
        <v/>
      </c>
      <c r="ED228" s="71" t="str">
        <f t="shared" si="3473"/>
        <v/>
      </c>
      <c r="EE228" s="71" t="str">
        <f t="shared" si="3474"/>
        <v/>
      </c>
      <c r="EF228" s="71" t="str">
        <f t="shared" si="3475"/>
        <v/>
      </c>
      <c r="EG228" s="71" t="str">
        <f t="shared" si="3476"/>
        <v/>
      </c>
      <c r="EH228" s="71" t="str">
        <f t="shared" si="3477"/>
        <v/>
      </c>
      <c r="EI228" s="71" t="str">
        <f t="shared" si="3478"/>
        <v/>
      </c>
      <c r="EJ228" s="71" t="str">
        <f t="shared" si="3479"/>
        <v/>
      </c>
      <c r="EK228" s="71" t="str">
        <f t="shared" si="3480"/>
        <v/>
      </c>
      <c r="EL228" s="71" t="str">
        <f t="shared" si="3481"/>
        <v/>
      </c>
      <c r="EM228" s="71" t="str">
        <f t="shared" si="3482"/>
        <v/>
      </c>
      <c r="EN228" s="71" t="str">
        <f t="shared" si="3483"/>
        <v/>
      </c>
      <c r="EO228" s="71" t="str">
        <f t="shared" si="3484"/>
        <v/>
      </c>
      <c r="EP228" s="71" t="str">
        <f t="shared" si="3485"/>
        <v/>
      </c>
      <c r="EQ228" s="71" t="str">
        <f t="shared" si="3486"/>
        <v/>
      </c>
      <c r="ER228" s="71" t="str">
        <f t="shared" si="3487"/>
        <v/>
      </c>
      <c r="ES228" s="71" t="str">
        <f t="shared" si="3488"/>
        <v/>
      </c>
      <c r="ET228" s="71" t="str">
        <f t="shared" si="3489"/>
        <v/>
      </c>
      <c r="EU228" s="71" t="str">
        <f t="shared" si="3490"/>
        <v/>
      </c>
      <c r="EV228" s="71" t="str">
        <f t="shared" si="3491"/>
        <v/>
      </c>
      <c r="EW228" s="71" t="str">
        <f t="shared" si="3492"/>
        <v/>
      </c>
      <c r="EX228" s="71" t="str">
        <f t="shared" si="3493"/>
        <v/>
      </c>
      <c r="EY228" s="71" t="str">
        <f t="shared" si="3494"/>
        <v/>
      </c>
      <c r="EZ228" s="71" t="str">
        <f t="shared" si="3495"/>
        <v/>
      </c>
      <c r="FA228" s="71" t="str">
        <f t="shared" si="3496"/>
        <v/>
      </c>
      <c r="FB228" s="71" t="str">
        <f t="shared" si="3497"/>
        <v/>
      </c>
      <c r="FC228" s="71" t="str">
        <f t="shared" si="3498"/>
        <v/>
      </c>
      <c r="FD228" s="71" t="str">
        <f t="shared" si="3499"/>
        <v/>
      </c>
      <c r="FE228" s="71" t="str">
        <f t="shared" si="3500"/>
        <v/>
      </c>
      <c r="FF228" s="71" t="str">
        <f t="shared" si="3501"/>
        <v/>
      </c>
      <c r="FG228" s="71" t="str">
        <f t="shared" si="3502"/>
        <v/>
      </c>
      <c r="FH228" s="71" t="str">
        <f t="shared" si="3503"/>
        <v/>
      </c>
      <c r="FI228" s="71" t="str">
        <f t="shared" si="3504"/>
        <v/>
      </c>
      <c r="FJ228" s="71" t="str">
        <f t="shared" si="3505"/>
        <v/>
      </c>
      <c r="FK228" s="71" t="str">
        <f t="shared" si="3506"/>
        <v/>
      </c>
      <c r="FL228" s="71" t="str">
        <f t="shared" si="3507"/>
        <v/>
      </c>
      <c r="FM228" s="71" t="str">
        <f t="shared" si="3508"/>
        <v/>
      </c>
      <c r="FN228" s="71" t="str">
        <f t="shared" si="3509"/>
        <v/>
      </c>
      <c r="FO228" s="71" t="str">
        <f t="shared" si="3510"/>
        <v/>
      </c>
      <c r="FP228" s="71" t="str">
        <f t="shared" si="3511"/>
        <v/>
      </c>
      <c r="FQ228" s="71" t="str">
        <f t="shared" si="3512"/>
        <v/>
      </c>
      <c r="FR228" s="71" t="str">
        <f t="shared" si="3513"/>
        <v/>
      </c>
      <c r="FS228" s="71" t="str">
        <f t="shared" si="3514"/>
        <v/>
      </c>
    </row>
    <row r="229" spans="1:175" ht="15">
      <c r="A229" s="79"/>
      <c r="B229" s="116" t="s">
        <v>760</v>
      </c>
      <c r="C229" s="110" t="str">
        <f t="shared" si="3515"/>
        <v>已领取公会福利</v>
      </c>
      <c r="T229" s="174" t="str">
        <f t="shared" si="3516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29" s="79" t="s">
        <v>755</v>
      </c>
      <c r="CN229" s="69" t="str">
        <f t="shared" si="3517"/>
        <v>InitUnitState('IB56',,,,,,,,,,)</v>
      </c>
      <c r="CO229" s="69" t="str">
        <f t="shared" si="3518"/>
        <v>InitUnitNormal('IB56',,,,,,,,,,)</v>
      </c>
      <c r="CP229" s="69" t="str">
        <f t="shared" si="3519"/>
        <v>InitUnitMagic('IB56',,,,,,,,,,)</v>
      </c>
      <c r="CQ229" s="69" t="str">
        <f t="shared" si="3520"/>
        <v>InitUnitAdd('IB56',,,,,,,,,,)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InitEquipData('IB56',,"",,,,,'','','','','','',"ReplaceableTextures\\commandButtons\\BTNLBUI01.blp")</v>
      </c>
      <c r="CU229" s="98" t="str">
        <f t="shared" si="3443"/>
        <v>|n</v>
      </c>
      <c r="CV229" s="70" t="str">
        <f t="shared" si="3444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29" s="60"/>
      <c r="CX229" s="60"/>
      <c r="CY229" s="60"/>
      <c r="CZ229" s="60"/>
      <c r="DA229" s="60"/>
      <c r="DB229" s="71" t="str">
        <f t="shared" si="3445"/>
        <v/>
      </c>
      <c r="DC229" s="71" t="str">
        <f t="shared" si="3446"/>
        <v/>
      </c>
      <c r="DD229" s="71" t="str">
        <f t="shared" si="3447"/>
        <v/>
      </c>
      <c r="DE229" s="71" t="str">
        <f t="shared" si="3448"/>
        <v/>
      </c>
      <c r="DF229" s="71" t="str">
        <f t="shared" si="3449"/>
        <v/>
      </c>
      <c r="DG229" s="71" t="str">
        <f t="shared" si="3450"/>
        <v/>
      </c>
      <c r="DH229" s="71" t="str">
        <f t="shared" si="3451"/>
        <v/>
      </c>
      <c r="DI229" s="71" t="str">
        <f t="shared" si="3452"/>
        <v/>
      </c>
      <c r="DJ229" s="71" t="str">
        <f t="shared" si="3453"/>
        <v/>
      </c>
      <c r="DK229" s="71" t="str">
        <f t="shared" si="3454"/>
        <v/>
      </c>
      <c r="DL229" s="71" t="str">
        <f t="shared" si="3455"/>
        <v/>
      </c>
      <c r="DM229" s="71" t="str">
        <f t="shared" si="3456"/>
        <v/>
      </c>
      <c r="DN229" s="71" t="str">
        <f t="shared" si="3457"/>
        <v/>
      </c>
      <c r="DO229" s="71" t="str">
        <f t="shared" si="3458"/>
        <v/>
      </c>
      <c r="DP229" s="71" t="str">
        <f t="shared" si="3459"/>
        <v/>
      </c>
      <c r="DQ229" s="71" t="str">
        <f t="shared" si="3460"/>
        <v/>
      </c>
      <c r="DR229" s="71" t="str">
        <f t="shared" si="3461"/>
        <v/>
      </c>
      <c r="DS229" s="71" t="str">
        <f t="shared" si="3462"/>
        <v/>
      </c>
      <c r="DT229" s="71" t="str">
        <f t="shared" si="3463"/>
        <v/>
      </c>
      <c r="DU229" s="71" t="str">
        <f t="shared" si="3464"/>
        <v/>
      </c>
      <c r="DV229" s="71" t="str">
        <f t="shared" si="3465"/>
        <v/>
      </c>
      <c r="DW229" s="71" t="str">
        <f t="shared" si="3466"/>
        <v/>
      </c>
      <c r="DX229" s="71" t="str">
        <f t="shared" si="3467"/>
        <v/>
      </c>
      <c r="DY229" s="71" t="str">
        <f t="shared" si="3468"/>
        <v/>
      </c>
      <c r="DZ229" s="71" t="str">
        <f t="shared" si="3469"/>
        <v/>
      </c>
      <c r="EA229" s="71" t="str">
        <f t="shared" si="3470"/>
        <v/>
      </c>
      <c r="EB229" s="71" t="str">
        <f t="shared" si="3471"/>
        <v/>
      </c>
      <c r="EC229" s="71" t="str">
        <f t="shared" si="3472"/>
        <v/>
      </c>
      <c r="ED229" s="71" t="str">
        <f t="shared" si="3473"/>
        <v/>
      </c>
      <c r="EE229" s="71" t="str">
        <f t="shared" si="3474"/>
        <v/>
      </c>
      <c r="EF229" s="71" t="str">
        <f t="shared" si="3475"/>
        <v/>
      </c>
      <c r="EG229" s="71" t="str">
        <f t="shared" si="3476"/>
        <v/>
      </c>
      <c r="EH229" s="71" t="str">
        <f t="shared" si="3477"/>
        <v/>
      </c>
      <c r="EI229" s="71" t="str">
        <f t="shared" si="3478"/>
        <v/>
      </c>
      <c r="EJ229" s="71" t="str">
        <f t="shared" si="3479"/>
        <v/>
      </c>
      <c r="EK229" s="71" t="str">
        <f t="shared" si="3480"/>
        <v/>
      </c>
      <c r="EL229" s="71" t="str">
        <f t="shared" si="3481"/>
        <v/>
      </c>
      <c r="EM229" s="71" t="str">
        <f t="shared" si="3482"/>
        <v/>
      </c>
      <c r="EN229" s="71" t="str">
        <f t="shared" si="3483"/>
        <v/>
      </c>
      <c r="EO229" s="71" t="str">
        <f t="shared" si="3484"/>
        <v/>
      </c>
      <c r="EP229" s="71" t="str">
        <f t="shared" si="3485"/>
        <v/>
      </c>
      <c r="EQ229" s="71" t="str">
        <f t="shared" si="3486"/>
        <v/>
      </c>
      <c r="ER229" s="71" t="str">
        <f t="shared" si="3487"/>
        <v/>
      </c>
      <c r="ES229" s="71" t="str">
        <f t="shared" si="3488"/>
        <v/>
      </c>
      <c r="ET229" s="71" t="str">
        <f t="shared" si="3489"/>
        <v/>
      </c>
      <c r="EU229" s="71" t="str">
        <f t="shared" si="3490"/>
        <v/>
      </c>
      <c r="EV229" s="71" t="str">
        <f t="shared" si="3491"/>
        <v/>
      </c>
      <c r="EW229" s="71" t="str">
        <f t="shared" si="3492"/>
        <v/>
      </c>
      <c r="EX229" s="71" t="str">
        <f t="shared" si="3493"/>
        <v/>
      </c>
      <c r="EY229" s="71" t="str">
        <f t="shared" si="3494"/>
        <v/>
      </c>
      <c r="EZ229" s="71" t="str">
        <f t="shared" si="3495"/>
        <v/>
      </c>
      <c r="FA229" s="71" t="str">
        <f t="shared" si="3496"/>
        <v/>
      </c>
      <c r="FB229" s="71" t="str">
        <f t="shared" si="3497"/>
        <v/>
      </c>
      <c r="FC229" s="71" t="str">
        <f t="shared" si="3498"/>
        <v/>
      </c>
      <c r="FD229" s="71" t="str">
        <f t="shared" si="3499"/>
        <v/>
      </c>
      <c r="FE229" s="71" t="str">
        <f t="shared" si="3500"/>
        <v/>
      </c>
      <c r="FF229" s="71" t="str">
        <f t="shared" si="3501"/>
        <v/>
      </c>
      <c r="FG229" s="71" t="str">
        <f t="shared" si="3502"/>
        <v/>
      </c>
      <c r="FH229" s="71" t="str">
        <f t="shared" si="3503"/>
        <v/>
      </c>
      <c r="FI229" s="71" t="str">
        <f t="shared" si="3504"/>
        <v/>
      </c>
      <c r="FJ229" s="71" t="str">
        <f t="shared" si="3505"/>
        <v/>
      </c>
      <c r="FK229" s="71" t="str">
        <f t="shared" si="3506"/>
        <v/>
      </c>
      <c r="FL229" s="71" t="str">
        <f t="shared" si="3507"/>
        <v/>
      </c>
      <c r="FM229" s="71" t="str">
        <f t="shared" si="3508"/>
        <v/>
      </c>
      <c r="FN229" s="71" t="str">
        <f t="shared" si="3509"/>
        <v/>
      </c>
      <c r="FO229" s="71" t="str">
        <f t="shared" si="3510"/>
        <v/>
      </c>
      <c r="FP229" s="71" t="str">
        <f t="shared" si="3511"/>
        <v/>
      </c>
      <c r="FQ229" s="71" t="str">
        <f t="shared" si="3512"/>
        <v/>
      </c>
      <c r="FR229" s="71" t="str">
        <f t="shared" si="3513"/>
        <v/>
      </c>
      <c r="FS229" s="71" t="str">
        <f t="shared" si="3514"/>
        <v/>
      </c>
    </row>
    <row r="230" spans="1:175" ht="15">
      <c r="A230" s="79"/>
      <c r="B230" s="116" t="s">
        <v>761</v>
      </c>
      <c r="C230" s="110" t="str">
        <f t="shared" si="3515"/>
        <v>已领取星耀礼包</v>
      </c>
      <c r="T230" s="174" t="str">
        <f t="shared" si="3516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30" s="79" t="s">
        <v>755</v>
      </c>
      <c r="CN230" s="69" t="str">
        <f t="shared" si="3517"/>
        <v>InitUnitState('IB57',,,,,,,,,,)</v>
      </c>
      <c r="CO230" s="69" t="str">
        <f t="shared" si="3518"/>
        <v>InitUnitNormal('IB57',,,,,,,,,,)</v>
      </c>
      <c r="CP230" s="69" t="str">
        <f t="shared" si="3519"/>
        <v>InitUnitMagic('IB57',,,,,,,,,,)</v>
      </c>
      <c r="CQ230" s="69" t="str">
        <f t="shared" si="3520"/>
        <v>InitUnitAdd('IB57',,,,,,,,,,)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232&amp;CR$1&amp;")"</f>
        <v>InitEquipData('IB57',,"",,,,,'','','','','','',"ReplaceableTextures\\commandButtons\\BTNLBUI01.blp")</v>
      </c>
      <c r="CU230" s="98" t="str">
        <f t="shared" si="3443"/>
        <v>|n</v>
      </c>
      <c r="CV230" s="70" t="str">
        <f t="shared" si="3444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30" s="60"/>
      <c r="CX230" s="60"/>
      <c r="CY230" s="60"/>
      <c r="CZ230" s="60"/>
      <c r="DA230" s="60"/>
      <c r="DB230" s="71" t="str">
        <f t="shared" si="3445"/>
        <v/>
      </c>
      <c r="DC230" s="71" t="str">
        <f t="shared" si="3446"/>
        <v/>
      </c>
      <c r="DD230" s="71" t="str">
        <f t="shared" si="3447"/>
        <v/>
      </c>
      <c r="DE230" s="71" t="str">
        <f t="shared" si="3448"/>
        <v/>
      </c>
      <c r="DF230" s="71" t="str">
        <f t="shared" si="3449"/>
        <v/>
      </c>
      <c r="DG230" s="71" t="str">
        <f t="shared" si="3450"/>
        <v/>
      </c>
      <c r="DH230" s="71" t="str">
        <f t="shared" si="3451"/>
        <v/>
      </c>
      <c r="DI230" s="71" t="str">
        <f t="shared" si="3452"/>
        <v/>
      </c>
      <c r="DJ230" s="71" t="str">
        <f t="shared" si="3453"/>
        <v/>
      </c>
      <c r="DK230" s="71" t="str">
        <f t="shared" si="3454"/>
        <v/>
      </c>
      <c r="DL230" s="71" t="str">
        <f t="shared" si="3455"/>
        <v/>
      </c>
      <c r="DM230" s="71" t="str">
        <f t="shared" si="3456"/>
        <v/>
      </c>
      <c r="DN230" s="71" t="str">
        <f t="shared" si="3457"/>
        <v/>
      </c>
      <c r="DO230" s="71" t="str">
        <f t="shared" si="3458"/>
        <v/>
      </c>
      <c r="DP230" s="71" t="str">
        <f t="shared" si="3459"/>
        <v/>
      </c>
      <c r="DQ230" s="71" t="str">
        <f t="shared" si="3460"/>
        <v/>
      </c>
      <c r="DR230" s="71" t="str">
        <f t="shared" si="3461"/>
        <v/>
      </c>
      <c r="DS230" s="71" t="str">
        <f t="shared" si="3462"/>
        <v/>
      </c>
      <c r="DT230" s="71" t="str">
        <f t="shared" si="3463"/>
        <v/>
      </c>
      <c r="DU230" s="71" t="str">
        <f t="shared" si="3464"/>
        <v/>
      </c>
      <c r="DV230" s="71" t="str">
        <f t="shared" si="3465"/>
        <v/>
      </c>
      <c r="DW230" s="71" t="str">
        <f t="shared" si="3466"/>
        <v/>
      </c>
      <c r="DX230" s="71" t="str">
        <f t="shared" si="3467"/>
        <v/>
      </c>
      <c r="DY230" s="71" t="str">
        <f t="shared" si="3468"/>
        <v/>
      </c>
      <c r="DZ230" s="71" t="str">
        <f t="shared" si="3469"/>
        <v/>
      </c>
      <c r="EA230" s="71" t="str">
        <f t="shared" si="3470"/>
        <v/>
      </c>
      <c r="EB230" s="71" t="str">
        <f t="shared" si="3471"/>
        <v/>
      </c>
      <c r="EC230" s="71" t="str">
        <f t="shared" si="3472"/>
        <v/>
      </c>
      <c r="ED230" s="71" t="str">
        <f t="shared" si="3473"/>
        <v/>
      </c>
      <c r="EE230" s="71" t="str">
        <f t="shared" si="3474"/>
        <v/>
      </c>
      <c r="EF230" s="71" t="str">
        <f t="shared" si="3475"/>
        <v/>
      </c>
      <c r="EG230" s="71" t="str">
        <f t="shared" si="3476"/>
        <v/>
      </c>
      <c r="EH230" s="71" t="str">
        <f t="shared" si="3477"/>
        <v/>
      </c>
      <c r="EI230" s="71" t="str">
        <f t="shared" si="3478"/>
        <v/>
      </c>
      <c r="EJ230" s="71" t="str">
        <f t="shared" si="3479"/>
        <v/>
      </c>
      <c r="EK230" s="71" t="str">
        <f t="shared" si="3480"/>
        <v/>
      </c>
      <c r="EL230" s="71" t="str">
        <f t="shared" si="3481"/>
        <v/>
      </c>
      <c r="EM230" s="71" t="str">
        <f t="shared" si="3482"/>
        <v/>
      </c>
      <c r="EN230" s="71" t="str">
        <f t="shared" si="3483"/>
        <v/>
      </c>
      <c r="EO230" s="71" t="str">
        <f t="shared" si="3484"/>
        <v/>
      </c>
      <c r="EP230" s="71" t="str">
        <f t="shared" si="3485"/>
        <v/>
      </c>
      <c r="EQ230" s="71" t="str">
        <f t="shared" si="3486"/>
        <v/>
      </c>
      <c r="ER230" s="71" t="str">
        <f t="shared" si="3487"/>
        <v/>
      </c>
      <c r="ES230" s="71" t="str">
        <f t="shared" si="3488"/>
        <v/>
      </c>
      <c r="ET230" s="71" t="str">
        <f t="shared" si="3489"/>
        <v/>
      </c>
      <c r="EU230" s="71" t="str">
        <f t="shared" si="3490"/>
        <v/>
      </c>
      <c r="EV230" s="71" t="str">
        <f t="shared" si="3491"/>
        <v/>
      </c>
      <c r="EW230" s="71" t="str">
        <f t="shared" si="3492"/>
        <v/>
      </c>
      <c r="EX230" s="71" t="str">
        <f t="shared" si="3493"/>
        <v/>
      </c>
      <c r="EY230" s="71" t="str">
        <f t="shared" si="3494"/>
        <v/>
      </c>
      <c r="EZ230" s="71" t="str">
        <f t="shared" si="3495"/>
        <v/>
      </c>
      <c r="FA230" s="71" t="str">
        <f t="shared" si="3496"/>
        <v/>
      </c>
      <c r="FB230" s="71" t="str">
        <f t="shared" si="3497"/>
        <v/>
      </c>
      <c r="FC230" s="71" t="str">
        <f t="shared" si="3498"/>
        <v/>
      </c>
      <c r="FD230" s="71" t="str">
        <f t="shared" si="3499"/>
        <v/>
      </c>
      <c r="FE230" s="71" t="str">
        <f t="shared" si="3500"/>
        <v/>
      </c>
      <c r="FF230" s="71" t="str">
        <f t="shared" si="3501"/>
        <v/>
      </c>
      <c r="FG230" s="71" t="str">
        <f t="shared" si="3502"/>
        <v/>
      </c>
      <c r="FH230" s="71" t="str">
        <f t="shared" si="3503"/>
        <v/>
      </c>
      <c r="FI230" s="71" t="str">
        <f t="shared" si="3504"/>
        <v/>
      </c>
      <c r="FJ230" s="71" t="str">
        <f t="shared" si="3505"/>
        <v/>
      </c>
      <c r="FK230" s="71" t="str">
        <f t="shared" si="3506"/>
        <v/>
      </c>
      <c r="FL230" s="71" t="str">
        <f t="shared" si="3507"/>
        <v/>
      </c>
      <c r="FM230" s="71" t="str">
        <f t="shared" si="3508"/>
        <v/>
      </c>
      <c r="FN230" s="71" t="str">
        <f t="shared" si="3509"/>
        <v/>
      </c>
      <c r="FO230" s="71" t="str">
        <f t="shared" si="3510"/>
        <v/>
      </c>
      <c r="FP230" s="71" t="str">
        <f t="shared" si="3511"/>
        <v/>
      </c>
      <c r="FQ230" s="71" t="str">
        <f t="shared" si="3512"/>
        <v/>
      </c>
      <c r="FR230" s="71" t="str">
        <f t="shared" si="3513"/>
        <v/>
      </c>
      <c r="FS230" s="71" t="str">
        <f t="shared" si="3514"/>
        <v/>
      </c>
    </row>
    <row r="231" spans="1:175" ht="15">
      <c r="A231" s="79"/>
      <c r="B231" s="116" t="s">
        <v>762</v>
      </c>
      <c r="C231" s="110" t="str">
        <f t="shared" si="3515"/>
        <v>已领取魔芝RPG礼包</v>
      </c>
      <c r="T231" s="174" t="str">
        <f t="shared" si="3516"/>
        <v>|cff99ccff游戏中输入《|r|cff33ff00魔芝RPG|r|cff99ccff》领取本礼包！|r|n|n|r奖励：|n|cffffcc00练功房怪物数量+1|r|N|N|cff00ff00已领取该礼包</v>
      </c>
      <c r="U231" s="79" t="s">
        <v>755</v>
      </c>
      <c r="CN231" s="69" t="str">
        <f t="shared" si="3517"/>
        <v>InitUnitState('IB58',,,,,,,,,,)</v>
      </c>
      <c r="CO231" s="69" t="str">
        <f t="shared" si="3518"/>
        <v>InitUnitNormal('IB58',,,,,,,,,,)</v>
      </c>
      <c r="CP231" s="69" t="str">
        <f t="shared" si="3519"/>
        <v>InitUnitMagic('IB58',,,,,,,,,,)</v>
      </c>
      <c r="CQ231" s="69" t="str">
        <f t="shared" si="3520"/>
        <v>InitUnitAdd('IB58',,,,,,,,,,)</v>
      </c>
      <c r="CR231" s="69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253&amp;CR$1&amp;")"</f>
        <v>InitEquipData('IB58',,"",,,,,'','','','','','',"")</v>
      </c>
      <c r="CU231" s="98" t="str">
        <f t="shared" si="3443"/>
        <v>|n</v>
      </c>
      <c r="CV231" s="70" t="str">
        <f t="shared" si="3444"/>
        <v>|cff99ccff游戏中输入《|r|cff33ff00魔芝RPG|r|cff99ccff》领取本礼包！|r|n|n|r奖励：|n|cffffcc00练功房怪物数量+1|r|N|N|cff00ff00已领取该礼包</v>
      </c>
      <c r="CW231" s="60"/>
      <c r="CX231" s="60"/>
      <c r="CY231" s="60"/>
      <c r="CZ231" s="60"/>
      <c r="DA231" s="60"/>
      <c r="DB231" s="71" t="str">
        <f t="shared" ref="DB231:FM231" si="3521">IF(V231="","","|n"&amp;DB$2&amp;"+"&amp;V231&amp;DB$1)</f>
        <v/>
      </c>
      <c r="DC231" s="71" t="str">
        <f t="shared" si="3521"/>
        <v/>
      </c>
      <c r="DD231" s="71" t="str">
        <f t="shared" si="3521"/>
        <v/>
      </c>
      <c r="DE231" s="71" t="str">
        <f t="shared" si="3521"/>
        <v/>
      </c>
      <c r="DF231" s="71" t="str">
        <f t="shared" si="3521"/>
        <v/>
      </c>
      <c r="DG231" s="71" t="str">
        <f t="shared" si="3521"/>
        <v/>
      </c>
      <c r="DH231" s="71" t="str">
        <f t="shared" si="3521"/>
        <v/>
      </c>
      <c r="DI231" s="71" t="str">
        <f t="shared" si="3521"/>
        <v/>
      </c>
      <c r="DJ231" s="71" t="str">
        <f t="shared" si="3521"/>
        <v/>
      </c>
      <c r="DK231" s="71" t="str">
        <f t="shared" si="3521"/>
        <v/>
      </c>
      <c r="DL231" s="71" t="str">
        <f t="shared" si="3521"/>
        <v/>
      </c>
      <c r="DM231" s="71" t="str">
        <f t="shared" si="3521"/>
        <v/>
      </c>
      <c r="DN231" s="71" t="str">
        <f t="shared" si="3521"/>
        <v/>
      </c>
      <c r="DO231" s="71" t="str">
        <f t="shared" si="3521"/>
        <v/>
      </c>
      <c r="DP231" s="71" t="str">
        <f t="shared" si="3521"/>
        <v/>
      </c>
      <c r="DQ231" s="71" t="str">
        <f t="shared" si="3521"/>
        <v/>
      </c>
      <c r="DR231" s="71" t="str">
        <f t="shared" si="3521"/>
        <v/>
      </c>
      <c r="DS231" s="71" t="str">
        <f t="shared" si="3521"/>
        <v/>
      </c>
      <c r="DT231" s="71" t="str">
        <f t="shared" si="3521"/>
        <v/>
      </c>
      <c r="DU231" s="71" t="str">
        <f t="shared" si="3521"/>
        <v/>
      </c>
      <c r="DV231" s="71" t="str">
        <f t="shared" si="3521"/>
        <v/>
      </c>
      <c r="DW231" s="71" t="str">
        <f t="shared" si="3521"/>
        <v/>
      </c>
      <c r="DX231" s="71" t="str">
        <f t="shared" si="3521"/>
        <v/>
      </c>
      <c r="DY231" s="71" t="str">
        <f t="shared" si="3521"/>
        <v/>
      </c>
      <c r="DZ231" s="71" t="str">
        <f t="shared" si="3521"/>
        <v/>
      </c>
      <c r="EA231" s="71" t="str">
        <f t="shared" si="3521"/>
        <v/>
      </c>
      <c r="EB231" s="71" t="str">
        <f t="shared" si="3521"/>
        <v/>
      </c>
      <c r="EC231" s="71" t="str">
        <f t="shared" si="3521"/>
        <v/>
      </c>
      <c r="ED231" s="71" t="str">
        <f t="shared" si="3521"/>
        <v/>
      </c>
      <c r="EE231" s="71" t="str">
        <f t="shared" si="3521"/>
        <v/>
      </c>
      <c r="EF231" s="71" t="str">
        <f t="shared" si="3521"/>
        <v/>
      </c>
      <c r="EG231" s="71" t="str">
        <f t="shared" si="3521"/>
        <v/>
      </c>
      <c r="EH231" s="71" t="str">
        <f t="shared" si="3521"/>
        <v/>
      </c>
      <c r="EI231" s="71" t="str">
        <f t="shared" si="3521"/>
        <v/>
      </c>
      <c r="EJ231" s="71" t="str">
        <f t="shared" si="3521"/>
        <v/>
      </c>
      <c r="EK231" s="71" t="str">
        <f t="shared" si="3521"/>
        <v/>
      </c>
      <c r="EL231" s="71" t="str">
        <f t="shared" si="3521"/>
        <v/>
      </c>
      <c r="EM231" s="71" t="str">
        <f t="shared" si="3521"/>
        <v/>
      </c>
      <c r="EN231" s="71" t="str">
        <f t="shared" si="3521"/>
        <v/>
      </c>
      <c r="EO231" s="71" t="str">
        <f t="shared" si="3521"/>
        <v/>
      </c>
      <c r="EP231" s="71" t="str">
        <f t="shared" si="3521"/>
        <v/>
      </c>
      <c r="EQ231" s="71" t="str">
        <f t="shared" si="3521"/>
        <v/>
      </c>
      <c r="ER231" s="71" t="str">
        <f t="shared" si="3521"/>
        <v/>
      </c>
      <c r="ES231" s="71" t="str">
        <f t="shared" si="3521"/>
        <v/>
      </c>
      <c r="ET231" s="71" t="str">
        <f t="shared" si="3521"/>
        <v/>
      </c>
      <c r="EU231" s="71" t="str">
        <f t="shared" si="3521"/>
        <v/>
      </c>
      <c r="EV231" s="71" t="str">
        <f t="shared" si="3521"/>
        <v/>
      </c>
      <c r="EW231" s="71" t="str">
        <f t="shared" si="3521"/>
        <v/>
      </c>
      <c r="EX231" s="71" t="str">
        <f t="shared" si="3521"/>
        <v/>
      </c>
      <c r="EY231" s="71" t="str">
        <f t="shared" si="3521"/>
        <v/>
      </c>
      <c r="EZ231" s="71" t="str">
        <f t="shared" si="3521"/>
        <v/>
      </c>
      <c r="FA231" s="71" t="str">
        <f t="shared" si="3521"/>
        <v/>
      </c>
      <c r="FB231" s="71" t="str">
        <f t="shared" si="3521"/>
        <v/>
      </c>
      <c r="FC231" s="71" t="str">
        <f t="shared" si="3521"/>
        <v/>
      </c>
      <c r="FD231" s="71" t="str">
        <f t="shared" si="3521"/>
        <v/>
      </c>
      <c r="FE231" s="71" t="str">
        <f t="shared" si="3521"/>
        <v/>
      </c>
      <c r="FF231" s="71" t="str">
        <f t="shared" si="3521"/>
        <v/>
      </c>
      <c r="FG231" s="71" t="str">
        <f t="shared" si="3521"/>
        <v/>
      </c>
      <c r="FH231" s="71" t="str">
        <f t="shared" si="3521"/>
        <v/>
      </c>
      <c r="FI231" s="71" t="str">
        <f t="shared" si="3521"/>
        <v/>
      </c>
      <c r="FJ231" s="71" t="str">
        <f t="shared" si="3521"/>
        <v/>
      </c>
      <c r="FK231" s="71" t="str">
        <f t="shared" si="3521"/>
        <v/>
      </c>
      <c r="FL231" s="71" t="str">
        <f t="shared" si="3521"/>
        <v/>
      </c>
      <c r="FM231" s="71" t="str">
        <f t="shared" si="3521"/>
        <v/>
      </c>
      <c r="FN231" s="71" t="str">
        <f t="shared" ref="FN231:FS231" si="3522">IF(CH231="","","|n"&amp;FN$2&amp;"+"&amp;CH231&amp;FN$1)</f>
        <v/>
      </c>
      <c r="FO231" s="71" t="str">
        <f t="shared" si="3522"/>
        <v/>
      </c>
      <c r="FP231" s="71" t="str">
        <f t="shared" si="3522"/>
        <v/>
      </c>
      <c r="FQ231" s="71" t="str">
        <f t="shared" si="3522"/>
        <v/>
      </c>
      <c r="FR231" s="71" t="str">
        <f t="shared" si="3522"/>
        <v/>
      </c>
      <c r="FS231" s="71" t="str">
        <f t="shared" si="3522"/>
        <v/>
      </c>
    </row>
    <row r="232" spans="1:175" ht="15">
      <c r="A232" s="79"/>
      <c r="B232" s="116" t="s">
        <v>763</v>
      </c>
      <c r="C232" s="110" t="str">
        <f t="shared" si="3515"/>
        <v>已领取老铁礼包</v>
      </c>
      <c r="T232" s="174" t="str">
        <f t="shared" si="3516"/>
        <v>|N|N|cff00ff00已领取该礼包</v>
      </c>
      <c r="U232" s="79" t="s">
        <v>755</v>
      </c>
      <c r="CN232" s="69" t="str">
        <f t="shared" si="3517"/>
        <v>InitUnitState('IB59',,,,,,,,,,)</v>
      </c>
      <c r="CO232" s="69" t="str">
        <f t="shared" si="3518"/>
        <v>InitUnitNormal('IB59',,,,,,,,,,)</v>
      </c>
      <c r="CP232" s="69" t="str">
        <f t="shared" si="3519"/>
        <v>InitUnitMagic('IB59',,,,,,,,,,)</v>
      </c>
      <c r="CQ232" s="69" t="str">
        <f t="shared" si="3520"/>
        <v>InitUnitAdd('IB59',,,,,,,,,,)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254&amp;CR$1&amp;")"</f>
        <v>InitEquipData('IB59',,"",,,,,'','','','','','',"")</v>
      </c>
      <c r="CU232" s="98" t="str">
        <f t="shared" si="3443"/>
        <v>|n</v>
      </c>
      <c r="CV232" s="70" t="str">
        <f t="shared" si="3444"/>
        <v>|N|N|cff00ff00已领取该礼包</v>
      </c>
      <c r="CW232" s="60"/>
      <c r="CX232" s="60"/>
      <c r="CY232" s="60"/>
      <c r="CZ232" s="60"/>
      <c r="DA232" s="60"/>
      <c r="DB232" s="71" t="str">
        <f t="shared" ref="DB232:FM236" si="3523">IF(V232="","","|n"&amp;DB$2&amp;"+"&amp;V232&amp;DB$1)</f>
        <v/>
      </c>
      <c r="DC232" s="71" t="str">
        <f t="shared" si="3523"/>
        <v/>
      </c>
      <c r="DD232" s="71" t="str">
        <f t="shared" si="3523"/>
        <v/>
      </c>
      <c r="DE232" s="71" t="str">
        <f t="shared" si="3523"/>
        <v/>
      </c>
      <c r="DF232" s="71" t="str">
        <f t="shared" si="3523"/>
        <v/>
      </c>
      <c r="DG232" s="71" t="str">
        <f t="shared" si="3523"/>
        <v/>
      </c>
      <c r="DH232" s="71" t="str">
        <f t="shared" si="3523"/>
        <v/>
      </c>
      <c r="DI232" s="71" t="str">
        <f t="shared" si="3523"/>
        <v/>
      </c>
      <c r="DJ232" s="71" t="str">
        <f t="shared" si="3523"/>
        <v/>
      </c>
      <c r="DK232" s="71" t="str">
        <f t="shared" si="3523"/>
        <v/>
      </c>
      <c r="DL232" s="71" t="str">
        <f t="shared" si="3523"/>
        <v/>
      </c>
      <c r="DM232" s="71" t="str">
        <f t="shared" si="3523"/>
        <v/>
      </c>
      <c r="DN232" s="71" t="str">
        <f t="shared" si="3523"/>
        <v/>
      </c>
      <c r="DO232" s="71" t="str">
        <f t="shared" si="3523"/>
        <v/>
      </c>
      <c r="DP232" s="71" t="str">
        <f t="shared" si="3523"/>
        <v/>
      </c>
      <c r="DQ232" s="71" t="str">
        <f t="shared" si="3523"/>
        <v/>
      </c>
      <c r="DR232" s="71" t="str">
        <f t="shared" si="3523"/>
        <v/>
      </c>
      <c r="DS232" s="71" t="str">
        <f t="shared" si="3523"/>
        <v/>
      </c>
      <c r="DT232" s="71" t="str">
        <f t="shared" si="3523"/>
        <v/>
      </c>
      <c r="DU232" s="71" t="str">
        <f t="shared" si="3523"/>
        <v/>
      </c>
      <c r="DV232" s="71" t="str">
        <f t="shared" si="3523"/>
        <v/>
      </c>
      <c r="DW232" s="71" t="str">
        <f t="shared" si="3523"/>
        <v/>
      </c>
      <c r="DX232" s="71" t="str">
        <f t="shared" si="3523"/>
        <v/>
      </c>
      <c r="DY232" s="71" t="str">
        <f t="shared" si="3523"/>
        <v/>
      </c>
      <c r="DZ232" s="71" t="str">
        <f t="shared" si="3523"/>
        <v/>
      </c>
      <c r="EA232" s="71" t="str">
        <f t="shared" si="3523"/>
        <v/>
      </c>
      <c r="EB232" s="71" t="str">
        <f t="shared" si="3523"/>
        <v/>
      </c>
      <c r="EC232" s="71" t="str">
        <f t="shared" si="3523"/>
        <v/>
      </c>
      <c r="ED232" s="71" t="str">
        <f t="shared" si="3523"/>
        <v/>
      </c>
      <c r="EE232" s="71" t="str">
        <f t="shared" si="3523"/>
        <v/>
      </c>
      <c r="EF232" s="71" t="str">
        <f t="shared" si="3523"/>
        <v/>
      </c>
      <c r="EG232" s="71" t="str">
        <f t="shared" si="3523"/>
        <v/>
      </c>
      <c r="EH232" s="71" t="str">
        <f t="shared" si="3523"/>
        <v/>
      </c>
      <c r="EI232" s="71" t="str">
        <f t="shared" si="3523"/>
        <v/>
      </c>
      <c r="EJ232" s="71" t="str">
        <f t="shared" si="3523"/>
        <v/>
      </c>
      <c r="EK232" s="71" t="str">
        <f t="shared" si="3523"/>
        <v/>
      </c>
      <c r="EL232" s="71" t="str">
        <f t="shared" si="3523"/>
        <v/>
      </c>
      <c r="EM232" s="71" t="str">
        <f t="shared" si="3523"/>
        <v/>
      </c>
      <c r="EN232" s="71" t="str">
        <f t="shared" si="3523"/>
        <v/>
      </c>
      <c r="EO232" s="71" t="str">
        <f t="shared" si="3523"/>
        <v/>
      </c>
      <c r="EP232" s="71" t="str">
        <f t="shared" si="3523"/>
        <v/>
      </c>
      <c r="EQ232" s="71" t="str">
        <f t="shared" si="3523"/>
        <v/>
      </c>
      <c r="ER232" s="71" t="str">
        <f t="shared" si="3523"/>
        <v/>
      </c>
      <c r="ES232" s="71" t="str">
        <f t="shared" si="3523"/>
        <v/>
      </c>
      <c r="ET232" s="71" t="str">
        <f t="shared" si="3523"/>
        <v/>
      </c>
      <c r="EU232" s="71" t="str">
        <f t="shared" si="3523"/>
        <v/>
      </c>
      <c r="EV232" s="71" t="str">
        <f t="shared" si="3523"/>
        <v/>
      </c>
      <c r="EW232" s="71" t="str">
        <f t="shared" si="3523"/>
        <v/>
      </c>
      <c r="EX232" s="71" t="str">
        <f t="shared" si="3523"/>
        <v/>
      </c>
      <c r="EY232" s="71" t="str">
        <f t="shared" si="3523"/>
        <v/>
      </c>
      <c r="EZ232" s="71" t="str">
        <f t="shared" si="3523"/>
        <v/>
      </c>
      <c r="FA232" s="71" t="str">
        <f t="shared" si="3523"/>
        <v/>
      </c>
      <c r="FB232" s="71" t="str">
        <f t="shared" si="3523"/>
        <v/>
      </c>
      <c r="FC232" s="71" t="str">
        <f t="shared" si="3523"/>
        <v/>
      </c>
      <c r="FD232" s="71" t="str">
        <f t="shared" si="3523"/>
        <v/>
      </c>
      <c r="FE232" s="71" t="str">
        <f t="shared" si="3523"/>
        <v/>
      </c>
      <c r="FF232" s="71" t="str">
        <f t="shared" si="3523"/>
        <v/>
      </c>
      <c r="FG232" s="71" t="str">
        <f t="shared" si="3523"/>
        <v/>
      </c>
      <c r="FH232" s="71" t="str">
        <f t="shared" si="3523"/>
        <v/>
      </c>
      <c r="FI232" s="71" t="str">
        <f t="shared" si="3523"/>
        <v/>
      </c>
      <c r="FJ232" s="71" t="str">
        <f t="shared" si="3523"/>
        <v/>
      </c>
      <c r="FK232" s="71" t="str">
        <f t="shared" si="3523"/>
        <v/>
      </c>
      <c r="FL232" s="71" t="str">
        <f t="shared" si="3523"/>
        <v/>
      </c>
      <c r="FM232" s="71" t="str">
        <f t="shared" si="3523"/>
        <v/>
      </c>
      <c r="FN232" s="71" t="str">
        <f t="shared" ref="FN232:FS236" si="3524">IF(CH232="","","|n"&amp;FN$2&amp;"+"&amp;CH232&amp;FN$1)</f>
        <v/>
      </c>
      <c r="FO232" s="71" t="str">
        <f t="shared" si="3524"/>
        <v/>
      </c>
      <c r="FP232" s="71" t="str">
        <f t="shared" si="3524"/>
        <v/>
      </c>
      <c r="FQ232" s="71" t="str">
        <f t="shared" si="3524"/>
        <v/>
      </c>
      <c r="FR232" s="71" t="str">
        <f t="shared" si="3524"/>
        <v/>
      </c>
      <c r="FS232" s="71" t="str">
        <f t="shared" si="3524"/>
        <v/>
      </c>
    </row>
    <row r="233" spans="1:175" ht="16.5">
      <c r="A233" s="72"/>
      <c r="B233" s="176" t="s">
        <v>974</v>
      </c>
      <c r="C233" s="176" t="s">
        <v>975</v>
      </c>
      <c r="E233" s="103"/>
      <c r="F233" s="102"/>
      <c r="S233" s="108"/>
      <c r="T233" s="176" t="s">
        <v>975</v>
      </c>
      <c r="U233" s="167" t="s">
        <v>976</v>
      </c>
      <c r="V233" s="79"/>
      <c r="Z233" s="79"/>
      <c r="AG233" s="111"/>
      <c r="AL233" s="111"/>
      <c r="BC233" s="112"/>
      <c r="BD233" s="112"/>
      <c r="CU233" s="98" t="str">
        <f t="shared" ref="CU233" si="3525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ref="CV233" si="3526">T233</f>
        <v>积分兑换-永久</v>
      </c>
      <c r="CW233" s="60"/>
      <c r="CX233" s="60"/>
      <c r="CY233" s="60"/>
      <c r="CZ233" s="60"/>
      <c r="DA233" s="60"/>
      <c r="DB233" s="71" t="str">
        <f t="shared" ref="DB233" si="3527">IF(V233="","","|n"&amp;DB$2&amp;"+"&amp;V233&amp;DB$1)</f>
        <v/>
      </c>
      <c r="DC233" s="71" t="str">
        <f t="shared" ref="DC233" si="3528">IF(W233="","","|n"&amp;DC$2&amp;"+"&amp;W233&amp;DC$1)</f>
        <v/>
      </c>
      <c r="DD233" s="71" t="str">
        <f t="shared" ref="DD233" si="3529">IF(X233="","","|n"&amp;DD$2&amp;"+"&amp;X233&amp;DD$1)</f>
        <v/>
      </c>
      <c r="DE233" s="71" t="str">
        <f t="shared" ref="DE233" si="3530">IF(Y233="","","|n"&amp;DE$2&amp;"+"&amp;Y233&amp;DE$1)</f>
        <v/>
      </c>
      <c r="DF233" s="71" t="str">
        <f t="shared" ref="DF233" si="3531">IF(Z233="","","|n"&amp;DF$2&amp;"+"&amp;Z233&amp;DF$1)</f>
        <v/>
      </c>
      <c r="DG233" s="71" t="str">
        <f t="shared" ref="DG233" si="3532">IF(AA233="","","|n"&amp;DG$2&amp;"+"&amp;AA233&amp;DG$1)</f>
        <v/>
      </c>
      <c r="DH233" s="71" t="str">
        <f t="shared" ref="DH233" si="3533">IF(AB233="","","|n"&amp;DH$2&amp;"+"&amp;AB233&amp;DH$1)</f>
        <v/>
      </c>
      <c r="DI233" s="71" t="str">
        <f t="shared" ref="DI233" si="3534">IF(AC233="","","|n"&amp;DI$2&amp;"+"&amp;AC233&amp;DI$1)</f>
        <v/>
      </c>
      <c r="DJ233" s="71" t="str">
        <f t="shared" ref="DJ233" si="3535">IF(AD233="","","|n"&amp;DJ$2&amp;"+"&amp;AD233&amp;DJ$1)</f>
        <v/>
      </c>
      <c r="DK233" s="71" t="str">
        <f t="shared" ref="DK233" si="3536">IF(AE233="","","|n"&amp;DK$2&amp;"+"&amp;AE233&amp;DK$1)</f>
        <v/>
      </c>
      <c r="DL233" s="71" t="str">
        <f t="shared" ref="DL233" si="3537">IF(AF233="","","|n"&amp;DL$2&amp;"+"&amp;AF233&amp;DL$1)</f>
        <v/>
      </c>
      <c r="DM233" s="71" t="str">
        <f t="shared" ref="DM233" si="3538">IF(AG233="","","|n"&amp;DM$2&amp;"+"&amp;AG233&amp;DM$1)</f>
        <v/>
      </c>
      <c r="DN233" s="71" t="str">
        <f t="shared" ref="DN233" si="3539">IF(AH233="","","|n"&amp;DN$2&amp;"+"&amp;AH233&amp;DN$1)</f>
        <v/>
      </c>
      <c r="DO233" s="71" t="str">
        <f t="shared" ref="DO233" si="3540">IF(AI233="","","|n"&amp;DO$2&amp;"+"&amp;AI233&amp;DO$1)</f>
        <v/>
      </c>
      <c r="DP233" s="71" t="str">
        <f t="shared" ref="DP233" si="3541">IF(AJ233="","","|n"&amp;DP$2&amp;"+"&amp;AJ233&amp;DP$1)</f>
        <v/>
      </c>
      <c r="DQ233" s="71" t="str">
        <f t="shared" ref="DQ233" si="3542">IF(AK233="","","|n"&amp;DQ$2&amp;"+"&amp;AK233&amp;DQ$1)</f>
        <v/>
      </c>
      <c r="DR233" s="71" t="str">
        <f t="shared" ref="DR233" si="3543">IF(AL233="","","|n"&amp;DR$2&amp;"+"&amp;AL233&amp;DR$1)</f>
        <v/>
      </c>
      <c r="DS233" s="71" t="str">
        <f t="shared" ref="DS233" si="3544">IF(AM233="","","|n"&amp;DS$2&amp;"+"&amp;AM233&amp;DS$1)</f>
        <v/>
      </c>
      <c r="DT233" s="71" t="str">
        <f t="shared" ref="DT233" si="3545">IF(AN233="","","|n"&amp;DT$2&amp;"+"&amp;AN233&amp;DT$1)</f>
        <v/>
      </c>
      <c r="DU233" s="71" t="str">
        <f t="shared" ref="DU233" si="3546">IF(AO233="","","|n"&amp;DU$2&amp;"+"&amp;AO233&amp;DU$1)</f>
        <v/>
      </c>
      <c r="DV233" s="71" t="str">
        <f t="shared" ref="DV233" si="3547">IF(AP233="","","|n"&amp;DV$2&amp;"+"&amp;AP233&amp;DV$1)</f>
        <v/>
      </c>
      <c r="DW233" s="71" t="str">
        <f t="shared" ref="DW233" si="3548">IF(AQ233="","","|n"&amp;DW$2&amp;"+"&amp;AQ233&amp;DW$1)</f>
        <v/>
      </c>
      <c r="DX233" s="71" t="str">
        <f t="shared" ref="DX233" si="3549">IF(AR233="","","|n"&amp;DX$2&amp;"+"&amp;AR233&amp;DX$1)</f>
        <v/>
      </c>
      <c r="DY233" s="71" t="str">
        <f t="shared" ref="DY233" si="3550">IF(AS233="","","|n"&amp;DY$2&amp;"+"&amp;AS233&amp;DY$1)</f>
        <v/>
      </c>
      <c r="DZ233" s="71" t="str">
        <f t="shared" ref="DZ233" si="3551">IF(AT233="","","|n"&amp;DZ$2&amp;"+"&amp;AT233&amp;DZ$1)</f>
        <v/>
      </c>
      <c r="EA233" s="71" t="str">
        <f t="shared" ref="EA233" si="3552">IF(AU233="","","|n"&amp;EA$2&amp;"+"&amp;AU233&amp;EA$1)</f>
        <v/>
      </c>
      <c r="EB233" s="71" t="str">
        <f t="shared" ref="EB233" si="3553">IF(AV233="","","|n"&amp;EB$2&amp;"+"&amp;AV233&amp;EB$1)</f>
        <v/>
      </c>
      <c r="EC233" s="71" t="str">
        <f t="shared" ref="EC233" si="3554">IF(AW233="","","|n"&amp;EC$2&amp;"+"&amp;AW233&amp;EC$1)</f>
        <v/>
      </c>
      <c r="ED233" s="71" t="str">
        <f t="shared" ref="ED233" si="3555">IF(AX233="","","|n"&amp;ED$2&amp;"+"&amp;AX233&amp;ED$1)</f>
        <v/>
      </c>
      <c r="EE233" s="71" t="str">
        <f t="shared" ref="EE233" si="3556">IF(AY233="","","|n"&amp;EE$2&amp;"+"&amp;AY233&amp;EE$1)</f>
        <v/>
      </c>
      <c r="EF233" s="71" t="str">
        <f t="shared" ref="EF233" si="3557">IF(AZ233="","","|n"&amp;EF$2&amp;"+"&amp;AZ233&amp;EF$1)</f>
        <v/>
      </c>
      <c r="EG233" s="71" t="str">
        <f t="shared" ref="EG233" si="3558">IF(BA233="","","|n"&amp;EG$2&amp;"+"&amp;BA233&amp;EG$1)</f>
        <v/>
      </c>
      <c r="EH233" s="71" t="str">
        <f t="shared" ref="EH233" si="3559">IF(BB233="","","|n"&amp;EH$2&amp;"+"&amp;BB233&amp;EH$1)</f>
        <v/>
      </c>
      <c r="EI233" s="71" t="str">
        <f t="shared" ref="EI233" si="3560">IF(BC233="","","|n"&amp;EI$2&amp;"+"&amp;BC233&amp;EI$1)</f>
        <v/>
      </c>
      <c r="EJ233" s="71" t="str">
        <f t="shared" ref="EJ233" si="3561">IF(BD233="","","|n"&amp;EJ$2&amp;"+"&amp;BD233&amp;EJ$1)</f>
        <v/>
      </c>
      <c r="EK233" s="71" t="str">
        <f t="shared" ref="EK233" si="3562">IF(BE233="","","|n"&amp;EK$2&amp;"+"&amp;BE233&amp;EK$1)</f>
        <v/>
      </c>
      <c r="EL233" s="71" t="str">
        <f t="shared" ref="EL233" si="3563">IF(BF233="","","|n"&amp;EL$2&amp;"+"&amp;BF233&amp;EL$1)</f>
        <v/>
      </c>
      <c r="EM233" s="71" t="str">
        <f t="shared" ref="EM233" si="3564">IF(BG233="","","|n"&amp;EM$2&amp;"+"&amp;BG233&amp;EM$1)</f>
        <v/>
      </c>
      <c r="EN233" s="71" t="str">
        <f t="shared" ref="EN233" si="3565">IF(BH233="","","|n"&amp;EN$2&amp;"+"&amp;BH233&amp;EN$1)</f>
        <v/>
      </c>
      <c r="EO233" s="71" t="str">
        <f t="shared" ref="EO233" si="3566">IF(BI233="","","|n"&amp;EO$2&amp;"+"&amp;BI233&amp;EO$1)</f>
        <v/>
      </c>
      <c r="EP233" s="71" t="str">
        <f t="shared" ref="EP233" si="3567">IF(BJ233="","","|n"&amp;EP$2&amp;"+"&amp;BJ233&amp;EP$1)</f>
        <v/>
      </c>
      <c r="EQ233" s="71" t="str">
        <f t="shared" ref="EQ233" si="3568">IF(BK233="","","|n"&amp;EQ$2&amp;"+"&amp;BK233&amp;EQ$1)</f>
        <v/>
      </c>
      <c r="ER233" s="71" t="str">
        <f t="shared" ref="ER233" si="3569">IF(BL233="","","|n"&amp;ER$2&amp;"+"&amp;BL233&amp;ER$1)</f>
        <v/>
      </c>
      <c r="ES233" s="71" t="str">
        <f t="shared" ref="ES233" si="3570">IF(BM233="","","|n"&amp;ES$2&amp;"+"&amp;BM233&amp;ES$1)</f>
        <v/>
      </c>
      <c r="ET233" s="71" t="str">
        <f t="shared" ref="ET233" si="3571">IF(BN233="","","|n"&amp;ET$2&amp;"+"&amp;BN233&amp;ET$1)</f>
        <v/>
      </c>
      <c r="EU233" s="71" t="str">
        <f t="shared" ref="EU233" si="3572">IF(BO233="","","|n"&amp;EU$2&amp;"+"&amp;BO233&amp;EU$1)</f>
        <v/>
      </c>
      <c r="EV233" s="71" t="str">
        <f t="shared" ref="EV233" si="3573">IF(BP233="","","|n"&amp;EV$2&amp;"+"&amp;BP233&amp;EV$1)</f>
        <v/>
      </c>
      <c r="EW233" s="71" t="str">
        <f t="shared" ref="EW233" si="3574">IF(BQ233="","","|n"&amp;EW$2&amp;"+"&amp;BQ233&amp;EW$1)</f>
        <v/>
      </c>
      <c r="EX233" s="71" t="str">
        <f t="shared" ref="EX233" si="3575">IF(BR233="","","|n"&amp;EX$2&amp;"+"&amp;BR233&amp;EX$1)</f>
        <v/>
      </c>
      <c r="EY233" s="71" t="str">
        <f t="shared" ref="EY233" si="3576">IF(BS233="","","|n"&amp;EY$2&amp;"+"&amp;BS233&amp;EY$1)</f>
        <v/>
      </c>
      <c r="EZ233" s="71" t="str">
        <f t="shared" ref="EZ233" si="3577">IF(BT233="","","|n"&amp;EZ$2&amp;"+"&amp;BT233&amp;EZ$1)</f>
        <v/>
      </c>
      <c r="FA233" s="71" t="str">
        <f t="shared" ref="FA233" si="3578">IF(BU233="","","|n"&amp;FA$2&amp;"+"&amp;BU233&amp;FA$1)</f>
        <v/>
      </c>
      <c r="FB233" s="71" t="str">
        <f t="shared" ref="FB233" si="3579">IF(BV233="","","|n"&amp;FB$2&amp;"+"&amp;BV233&amp;FB$1)</f>
        <v/>
      </c>
      <c r="FC233" s="71" t="str">
        <f t="shared" ref="FC233" si="3580">IF(BW233="","","|n"&amp;FC$2&amp;"+"&amp;BW233&amp;FC$1)</f>
        <v/>
      </c>
      <c r="FD233" s="71" t="str">
        <f t="shared" ref="FD233" si="3581">IF(BX233="","","|n"&amp;FD$2&amp;"+"&amp;BX233&amp;FD$1)</f>
        <v/>
      </c>
      <c r="FE233" s="71" t="str">
        <f t="shared" ref="FE233" si="3582">IF(BY233="","","|n"&amp;FE$2&amp;"+"&amp;BY233&amp;FE$1)</f>
        <v/>
      </c>
      <c r="FF233" s="71" t="str">
        <f t="shared" ref="FF233" si="3583">IF(BZ233="","","|n"&amp;FF$2&amp;"+"&amp;BZ233&amp;FF$1)</f>
        <v/>
      </c>
      <c r="FG233" s="71" t="str">
        <f t="shared" ref="FG233" si="3584">IF(CA233="","","|n"&amp;FG$2&amp;"+"&amp;CA233&amp;FG$1)</f>
        <v/>
      </c>
      <c r="FH233" s="71" t="str">
        <f t="shared" ref="FH233" si="3585">IF(CB233="","","|n"&amp;FH$2&amp;"+"&amp;CB233&amp;FH$1)</f>
        <v/>
      </c>
      <c r="FI233" s="71" t="str">
        <f t="shared" ref="FI233" si="3586">IF(CC233="","","|n"&amp;FI$2&amp;"+"&amp;CC233&amp;FI$1)</f>
        <v/>
      </c>
      <c r="FJ233" s="71" t="str">
        <f t="shared" ref="FJ233" si="3587">IF(CD233="","","|n"&amp;FJ$2&amp;"+"&amp;CD233&amp;FJ$1)</f>
        <v/>
      </c>
      <c r="FK233" s="71" t="str">
        <f t="shared" ref="FK233" si="3588">IF(CE233="","","|n"&amp;FK$2&amp;"+"&amp;CE233&amp;FK$1)</f>
        <v/>
      </c>
      <c r="FL233" s="71" t="str">
        <f t="shared" ref="FL233" si="3589">IF(CF233="","","|n"&amp;FL$2&amp;"+"&amp;CF233&amp;FL$1)</f>
        <v/>
      </c>
      <c r="FM233" s="71" t="str">
        <f t="shared" ref="FM233" si="3590">IF(CG233="","","|n"&amp;FM$2&amp;"+"&amp;CG233&amp;FM$1)</f>
        <v/>
      </c>
      <c r="FN233" s="71" t="str">
        <f t="shared" ref="FN233" si="3591">IF(CH233="","","|n"&amp;FN$2&amp;"+"&amp;CH233&amp;FN$1)</f>
        <v/>
      </c>
      <c r="FO233" s="71" t="str">
        <f t="shared" ref="FO233" si="3592">IF(CI233="","","|n"&amp;FO$2&amp;"+"&amp;CI233&amp;FO$1)</f>
        <v/>
      </c>
      <c r="FP233" s="71" t="str">
        <f t="shared" ref="FP233" si="3593">IF(CJ233="","","|n"&amp;FP$2&amp;"+"&amp;CJ233&amp;FP$1)</f>
        <v/>
      </c>
      <c r="FQ233" s="71" t="str">
        <f t="shared" ref="FQ233" si="3594">IF(CK233="","","|n"&amp;FQ$2&amp;"+"&amp;CK233&amp;FQ$1)</f>
        <v/>
      </c>
      <c r="FR233" s="71" t="str">
        <f t="shared" ref="FR233" si="3595">IF(CL233="","","|n"&amp;FR$2&amp;"+"&amp;CL233&amp;FR$1)</f>
        <v/>
      </c>
      <c r="FS233" s="71" t="str">
        <f t="shared" ref="FS233" si="3596">IF(CM233="","","|n"&amp;FS$2&amp;"+"&amp;CM233&amp;FS$1)</f>
        <v/>
      </c>
    </row>
    <row r="234" spans="1:175" ht="16.5">
      <c r="A234" s="72"/>
      <c r="B234" s="117" t="s">
        <v>764</v>
      </c>
      <c r="C234" s="117" t="s">
        <v>765</v>
      </c>
      <c r="E234" s="103"/>
      <c r="F234" s="102"/>
      <c r="S234" s="108"/>
      <c r="T234" s="70" t="s">
        <v>766</v>
      </c>
      <c r="U234" s="86" t="str">
        <f>"ReplaceableTextures\\CommandButtons\\BTNR"&amp;RIGHT(B234,3)&amp;".blp"</f>
        <v>ReplaceableTextures\\CommandButtons\\BTNRY1C.blp</v>
      </c>
      <c r="V234" s="79"/>
      <c r="Z234" s="79"/>
      <c r="AG234" s="111"/>
      <c r="AL234" s="111"/>
      <c r="BC234" s="112"/>
      <c r="BD234" s="112"/>
      <c r="CU234" s="98" t="str">
        <f t="shared" ref="CU234:CU236" si="359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44"/>
        <v>代码生成</v>
      </c>
      <c r="CW234" s="60"/>
      <c r="CX234" s="60"/>
      <c r="CY234" s="60"/>
      <c r="CZ234" s="60"/>
      <c r="DA234" s="60"/>
      <c r="DB234" s="71" t="str">
        <f t="shared" si="3523"/>
        <v/>
      </c>
      <c r="DC234" s="71" t="str">
        <f t="shared" si="3523"/>
        <v/>
      </c>
      <c r="DD234" s="71" t="str">
        <f t="shared" si="3523"/>
        <v/>
      </c>
      <c r="DE234" s="71" t="str">
        <f t="shared" si="3523"/>
        <v/>
      </c>
      <c r="DF234" s="71" t="str">
        <f t="shared" si="3523"/>
        <v/>
      </c>
      <c r="DG234" s="71" t="str">
        <f t="shared" si="3523"/>
        <v/>
      </c>
      <c r="DH234" s="71" t="str">
        <f t="shared" si="3523"/>
        <v/>
      </c>
      <c r="DI234" s="71" t="str">
        <f t="shared" si="3523"/>
        <v/>
      </c>
      <c r="DJ234" s="71" t="str">
        <f t="shared" si="3523"/>
        <v/>
      </c>
      <c r="DK234" s="71" t="str">
        <f t="shared" si="3523"/>
        <v/>
      </c>
      <c r="DL234" s="71" t="str">
        <f t="shared" si="3523"/>
        <v/>
      </c>
      <c r="DM234" s="71" t="str">
        <f t="shared" si="3523"/>
        <v/>
      </c>
      <c r="DN234" s="71" t="str">
        <f t="shared" si="3523"/>
        <v/>
      </c>
      <c r="DO234" s="71" t="str">
        <f t="shared" si="3523"/>
        <v/>
      </c>
      <c r="DP234" s="71" t="str">
        <f t="shared" si="3523"/>
        <v/>
      </c>
      <c r="DQ234" s="71" t="str">
        <f t="shared" si="3523"/>
        <v/>
      </c>
      <c r="DR234" s="71" t="str">
        <f t="shared" si="3523"/>
        <v/>
      </c>
      <c r="DS234" s="71" t="str">
        <f t="shared" si="3523"/>
        <v/>
      </c>
      <c r="DT234" s="71" t="str">
        <f t="shared" si="3523"/>
        <v/>
      </c>
      <c r="DU234" s="71" t="str">
        <f t="shared" si="3523"/>
        <v/>
      </c>
      <c r="DV234" s="71" t="str">
        <f t="shared" si="3523"/>
        <v/>
      </c>
      <c r="DW234" s="71" t="str">
        <f t="shared" si="3523"/>
        <v/>
      </c>
      <c r="DX234" s="71" t="str">
        <f t="shared" si="3523"/>
        <v/>
      </c>
      <c r="DY234" s="71" t="str">
        <f t="shared" si="3523"/>
        <v/>
      </c>
      <c r="DZ234" s="71" t="str">
        <f t="shared" si="3523"/>
        <v/>
      </c>
      <c r="EA234" s="71" t="str">
        <f t="shared" si="3523"/>
        <v/>
      </c>
      <c r="EB234" s="71" t="str">
        <f t="shared" si="3523"/>
        <v/>
      </c>
      <c r="EC234" s="71" t="str">
        <f t="shared" si="3523"/>
        <v/>
      </c>
      <c r="ED234" s="71" t="str">
        <f t="shared" si="3523"/>
        <v/>
      </c>
      <c r="EE234" s="71" t="str">
        <f t="shared" si="3523"/>
        <v/>
      </c>
      <c r="EF234" s="71" t="str">
        <f t="shared" si="3523"/>
        <v/>
      </c>
      <c r="EG234" s="71" t="str">
        <f t="shared" si="3523"/>
        <v/>
      </c>
      <c r="EH234" s="71" t="str">
        <f t="shared" si="3523"/>
        <v/>
      </c>
      <c r="EI234" s="71" t="str">
        <f t="shared" si="3523"/>
        <v/>
      </c>
      <c r="EJ234" s="71" t="str">
        <f t="shared" si="3523"/>
        <v/>
      </c>
      <c r="EK234" s="71" t="str">
        <f t="shared" si="3523"/>
        <v/>
      </c>
      <c r="EL234" s="71" t="str">
        <f t="shared" si="3523"/>
        <v/>
      </c>
      <c r="EM234" s="71" t="str">
        <f t="shared" si="3523"/>
        <v/>
      </c>
      <c r="EN234" s="71" t="str">
        <f t="shared" si="3523"/>
        <v/>
      </c>
      <c r="EO234" s="71" t="str">
        <f t="shared" si="3523"/>
        <v/>
      </c>
      <c r="EP234" s="71" t="str">
        <f t="shared" si="3523"/>
        <v/>
      </c>
      <c r="EQ234" s="71" t="str">
        <f t="shared" si="3523"/>
        <v/>
      </c>
      <c r="ER234" s="71" t="str">
        <f t="shared" si="3523"/>
        <v/>
      </c>
      <c r="ES234" s="71" t="str">
        <f t="shared" si="3523"/>
        <v/>
      </c>
      <c r="ET234" s="71" t="str">
        <f t="shared" si="3523"/>
        <v/>
      </c>
      <c r="EU234" s="71" t="str">
        <f t="shared" si="3523"/>
        <v/>
      </c>
      <c r="EV234" s="71" t="str">
        <f t="shared" si="3523"/>
        <v/>
      </c>
      <c r="EW234" s="71" t="str">
        <f t="shared" si="3523"/>
        <v/>
      </c>
      <c r="EX234" s="71" t="str">
        <f t="shared" si="3523"/>
        <v/>
      </c>
      <c r="EY234" s="71" t="str">
        <f t="shared" si="3523"/>
        <v/>
      </c>
      <c r="EZ234" s="71" t="str">
        <f t="shared" si="3523"/>
        <v/>
      </c>
      <c r="FA234" s="71" t="str">
        <f t="shared" si="3523"/>
        <v/>
      </c>
      <c r="FB234" s="71" t="str">
        <f t="shared" si="3523"/>
        <v/>
      </c>
      <c r="FC234" s="71" t="str">
        <f t="shared" si="3523"/>
        <v/>
      </c>
      <c r="FD234" s="71" t="str">
        <f t="shared" si="3523"/>
        <v/>
      </c>
      <c r="FE234" s="71" t="str">
        <f t="shared" si="3523"/>
        <v/>
      </c>
      <c r="FF234" s="71" t="str">
        <f t="shared" si="3523"/>
        <v/>
      </c>
      <c r="FG234" s="71" t="str">
        <f t="shared" si="3523"/>
        <v/>
      </c>
      <c r="FH234" s="71" t="str">
        <f t="shared" si="3523"/>
        <v/>
      </c>
      <c r="FI234" s="71" t="str">
        <f t="shared" si="3523"/>
        <v/>
      </c>
      <c r="FJ234" s="71" t="str">
        <f t="shared" si="3523"/>
        <v/>
      </c>
      <c r="FK234" s="71" t="str">
        <f t="shared" si="3523"/>
        <v/>
      </c>
      <c r="FL234" s="71" t="str">
        <f t="shared" si="3523"/>
        <v/>
      </c>
      <c r="FM234" s="71" t="str">
        <f t="shared" si="3523"/>
        <v/>
      </c>
      <c r="FN234" s="71" t="str">
        <f t="shared" si="3524"/>
        <v/>
      </c>
      <c r="FO234" s="71" t="str">
        <f t="shared" si="3524"/>
        <v/>
      </c>
      <c r="FP234" s="71" t="str">
        <f t="shared" si="3524"/>
        <v/>
      </c>
      <c r="FQ234" s="71" t="str">
        <f t="shared" si="3524"/>
        <v/>
      </c>
      <c r="FR234" s="71" t="str">
        <f t="shared" si="3524"/>
        <v/>
      </c>
      <c r="FS234" s="71" t="str">
        <f t="shared" si="3524"/>
        <v/>
      </c>
    </row>
    <row r="235" spans="1:175" ht="17.25">
      <c r="A235" s="72"/>
      <c r="B235" s="118" t="s">
        <v>767</v>
      </c>
      <c r="C235" s="119" t="s">
        <v>768</v>
      </c>
      <c r="E235" s="103"/>
      <c r="F235" s="102"/>
      <c r="S235" s="108"/>
      <c r="T235" s="70" t="s">
        <v>766</v>
      </c>
      <c r="U235" s="86" t="str">
        <f>"ReplaceableTextures\\CommandButtons\\BTNR"&amp;RIGHT(B235,3)&amp;".blp"</f>
        <v>ReplaceableTextures\\CommandButtons\\BTNRY2C.blp</v>
      </c>
      <c r="V235" s="79"/>
      <c r="Z235" s="79"/>
      <c r="AG235" s="111"/>
      <c r="AL235" s="111"/>
      <c r="BC235" s="112"/>
      <c r="BD235" s="112"/>
      <c r="CU235" s="98" t="str">
        <f t="shared" ref="CU235" si="3598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44"/>
        <v>代码生成</v>
      </c>
      <c r="CW235" s="60"/>
      <c r="CX235" s="60"/>
      <c r="CY235" s="60"/>
      <c r="CZ235" s="60"/>
      <c r="DA235" s="60"/>
      <c r="DB235" s="71" t="str">
        <f t="shared" ref="DB235" si="3599">IF(V235="","","|n"&amp;DB$2&amp;"+"&amp;V235&amp;DB$1)</f>
        <v/>
      </c>
      <c r="DC235" s="71" t="str">
        <f t="shared" ref="DC235" si="3600">IF(W235="","","|n"&amp;DC$2&amp;"+"&amp;W235&amp;DC$1)</f>
        <v/>
      </c>
      <c r="DD235" s="71" t="str">
        <f t="shared" ref="DD235" si="3601">IF(X235="","","|n"&amp;DD$2&amp;"+"&amp;X235&amp;DD$1)</f>
        <v/>
      </c>
      <c r="DE235" s="71" t="str">
        <f t="shared" ref="DE235" si="3602">IF(Y235="","","|n"&amp;DE$2&amp;"+"&amp;Y235&amp;DE$1)</f>
        <v/>
      </c>
      <c r="DF235" s="71" t="str">
        <f t="shared" ref="DF235" si="3603">IF(Z235="","","|n"&amp;DF$2&amp;"+"&amp;Z235&amp;DF$1)</f>
        <v/>
      </c>
      <c r="DG235" s="71" t="str">
        <f t="shared" ref="DG235" si="3604">IF(AA235="","","|n"&amp;DG$2&amp;"+"&amp;AA235&amp;DG$1)</f>
        <v/>
      </c>
      <c r="DH235" s="71" t="str">
        <f t="shared" ref="DH235" si="3605">IF(AB235="","","|n"&amp;DH$2&amp;"+"&amp;AB235&amp;DH$1)</f>
        <v/>
      </c>
      <c r="DI235" s="71" t="str">
        <f t="shared" ref="DI235" si="3606">IF(AC235="","","|n"&amp;DI$2&amp;"+"&amp;AC235&amp;DI$1)</f>
        <v/>
      </c>
      <c r="DJ235" s="71" t="str">
        <f t="shared" ref="DJ235" si="3607">IF(AD235="","","|n"&amp;DJ$2&amp;"+"&amp;AD235&amp;DJ$1)</f>
        <v/>
      </c>
      <c r="DK235" s="71" t="str">
        <f t="shared" ref="DK235" si="3608">IF(AE235="","","|n"&amp;DK$2&amp;"+"&amp;AE235&amp;DK$1)</f>
        <v/>
      </c>
      <c r="DL235" s="71" t="str">
        <f t="shared" ref="DL235" si="3609">IF(AF235="","","|n"&amp;DL$2&amp;"+"&amp;AF235&amp;DL$1)</f>
        <v/>
      </c>
      <c r="DM235" s="71" t="str">
        <f t="shared" ref="DM235" si="3610">IF(AG235="","","|n"&amp;DM$2&amp;"+"&amp;AG235&amp;DM$1)</f>
        <v/>
      </c>
      <c r="DN235" s="71" t="str">
        <f t="shared" ref="DN235" si="3611">IF(AH235="","","|n"&amp;DN$2&amp;"+"&amp;AH235&amp;DN$1)</f>
        <v/>
      </c>
      <c r="DO235" s="71" t="str">
        <f t="shared" ref="DO235" si="3612">IF(AI235="","","|n"&amp;DO$2&amp;"+"&amp;AI235&amp;DO$1)</f>
        <v/>
      </c>
      <c r="DP235" s="71" t="str">
        <f t="shared" ref="DP235" si="3613">IF(AJ235="","","|n"&amp;DP$2&amp;"+"&amp;AJ235&amp;DP$1)</f>
        <v/>
      </c>
      <c r="DQ235" s="71" t="str">
        <f t="shared" ref="DQ235" si="3614">IF(AK235="","","|n"&amp;DQ$2&amp;"+"&amp;AK235&amp;DQ$1)</f>
        <v/>
      </c>
      <c r="DR235" s="71" t="str">
        <f t="shared" ref="DR235" si="3615">IF(AL235="","","|n"&amp;DR$2&amp;"+"&amp;AL235&amp;DR$1)</f>
        <v/>
      </c>
      <c r="DS235" s="71" t="str">
        <f t="shared" ref="DS235" si="3616">IF(AM235="","","|n"&amp;DS$2&amp;"+"&amp;AM235&amp;DS$1)</f>
        <v/>
      </c>
      <c r="DT235" s="71" t="str">
        <f t="shared" ref="DT235" si="3617">IF(AN235="","","|n"&amp;DT$2&amp;"+"&amp;AN235&amp;DT$1)</f>
        <v/>
      </c>
      <c r="DU235" s="71" t="str">
        <f t="shared" ref="DU235" si="3618">IF(AO235="","","|n"&amp;DU$2&amp;"+"&amp;AO235&amp;DU$1)</f>
        <v/>
      </c>
      <c r="DV235" s="71" t="str">
        <f t="shared" ref="DV235" si="3619">IF(AP235="","","|n"&amp;DV$2&amp;"+"&amp;AP235&amp;DV$1)</f>
        <v/>
      </c>
      <c r="DW235" s="71" t="str">
        <f t="shared" ref="DW235" si="3620">IF(AQ235="","","|n"&amp;DW$2&amp;"+"&amp;AQ235&amp;DW$1)</f>
        <v/>
      </c>
      <c r="DX235" s="71" t="str">
        <f t="shared" ref="DX235" si="3621">IF(AR235="","","|n"&amp;DX$2&amp;"+"&amp;AR235&amp;DX$1)</f>
        <v/>
      </c>
      <c r="DY235" s="71" t="str">
        <f t="shared" ref="DY235" si="3622">IF(AS235="","","|n"&amp;DY$2&amp;"+"&amp;AS235&amp;DY$1)</f>
        <v/>
      </c>
      <c r="DZ235" s="71" t="str">
        <f t="shared" ref="DZ235" si="3623">IF(AT235="","","|n"&amp;DZ$2&amp;"+"&amp;AT235&amp;DZ$1)</f>
        <v/>
      </c>
      <c r="EA235" s="71" t="str">
        <f t="shared" ref="EA235" si="3624">IF(AU235="","","|n"&amp;EA$2&amp;"+"&amp;AU235&amp;EA$1)</f>
        <v/>
      </c>
      <c r="EB235" s="71" t="str">
        <f t="shared" ref="EB235" si="3625">IF(AV235="","","|n"&amp;EB$2&amp;"+"&amp;AV235&amp;EB$1)</f>
        <v/>
      </c>
      <c r="EC235" s="71" t="str">
        <f t="shared" ref="EC235" si="3626">IF(AW235="","","|n"&amp;EC$2&amp;"+"&amp;AW235&amp;EC$1)</f>
        <v/>
      </c>
      <c r="ED235" s="71" t="str">
        <f t="shared" ref="ED235" si="3627">IF(AX235="","","|n"&amp;ED$2&amp;"+"&amp;AX235&amp;ED$1)</f>
        <v/>
      </c>
      <c r="EE235" s="71" t="str">
        <f t="shared" ref="EE235" si="3628">IF(AY235="","","|n"&amp;EE$2&amp;"+"&amp;AY235&amp;EE$1)</f>
        <v/>
      </c>
      <c r="EF235" s="71" t="str">
        <f t="shared" ref="EF235" si="3629">IF(AZ235="","","|n"&amp;EF$2&amp;"+"&amp;AZ235&amp;EF$1)</f>
        <v/>
      </c>
      <c r="EG235" s="71" t="str">
        <f t="shared" ref="EG235" si="3630">IF(BA235="","","|n"&amp;EG$2&amp;"+"&amp;BA235&amp;EG$1)</f>
        <v/>
      </c>
      <c r="EH235" s="71" t="str">
        <f t="shared" ref="EH235" si="3631">IF(BB235="","","|n"&amp;EH$2&amp;"+"&amp;BB235&amp;EH$1)</f>
        <v/>
      </c>
      <c r="EI235" s="71" t="str">
        <f t="shared" ref="EI235" si="3632">IF(BC235="","","|n"&amp;EI$2&amp;"+"&amp;BC235&amp;EI$1)</f>
        <v/>
      </c>
      <c r="EJ235" s="71" t="str">
        <f t="shared" ref="EJ235" si="3633">IF(BD235="","","|n"&amp;EJ$2&amp;"+"&amp;BD235&amp;EJ$1)</f>
        <v/>
      </c>
      <c r="EK235" s="71" t="str">
        <f t="shared" ref="EK235" si="3634">IF(BE235="","","|n"&amp;EK$2&amp;"+"&amp;BE235&amp;EK$1)</f>
        <v/>
      </c>
      <c r="EL235" s="71" t="str">
        <f t="shared" ref="EL235" si="3635">IF(BF235="","","|n"&amp;EL$2&amp;"+"&amp;BF235&amp;EL$1)</f>
        <v/>
      </c>
      <c r="EM235" s="71" t="str">
        <f t="shared" ref="EM235" si="3636">IF(BG235="","","|n"&amp;EM$2&amp;"+"&amp;BG235&amp;EM$1)</f>
        <v/>
      </c>
      <c r="EN235" s="71" t="str">
        <f t="shared" ref="EN235" si="3637">IF(BH235="","","|n"&amp;EN$2&amp;"+"&amp;BH235&amp;EN$1)</f>
        <v/>
      </c>
      <c r="EO235" s="71" t="str">
        <f t="shared" ref="EO235" si="3638">IF(BI235="","","|n"&amp;EO$2&amp;"+"&amp;BI235&amp;EO$1)</f>
        <v/>
      </c>
      <c r="EP235" s="71" t="str">
        <f t="shared" ref="EP235" si="3639">IF(BJ235="","","|n"&amp;EP$2&amp;"+"&amp;BJ235&amp;EP$1)</f>
        <v/>
      </c>
      <c r="EQ235" s="71" t="str">
        <f t="shared" ref="EQ235" si="3640">IF(BK235="","","|n"&amp;EQ$2&amp;"+"&amp;BK235&amp;EQ$1)</f>
        <v/>
      </c>
      <c r="ER235" s="71" t="str">
        <f t="shared" ref="ER235" si="3641">IF(BL235="","","|n"&amp;ER$2&amp;"+"&amp;BL235&amp;ER$1)</f>
        <v/>
      </c>
      <c r="ES235" s="71" t="str">
        <f t="shared" ref="ES235" si="3642">IF(BM235="","","|n"&amp;ES$2&amp;"+"&amp;BM235&amp;ES$1)</f>
        <v/>
      </c>
      <c r="ET235" s="71" t="str">
        <f t="shared" ref="ET235" si="3643">IF(BN235="","","|n"&amp;ET$2&amp;"+"&amp;BN235&amp;ET$1)</f>
        <v/>
      </c>
      <c r="EU235" s="71" t="str">
        <f t="shared" ref="EU235" si="3644">IF(BO235="","","|n"&amp;EU$2&amp;"+"&amp;BO235&amp;EU$1)</f>
        <v/>
      </c>
      <c r="EV235" s="71" t="str">
        <f t="shared" ref="EV235" si="3645">IF(BP235="","","|n"&amp;EV$2&amp;"+"&amp;BP235&amp;EV$1)</f>
        <v/>
      </c>
      <c r="EW235" s="71" t="str">
        <f t="shared" ref="EW235" si="3646">IF(BQ235="","","|n"&amp;EW$2&amp;"+"&amp;BQ235&amp;EW$1)</f>
        <v/>
      </c>
      <c r="EX235" s="71" t="str">
        <f t="shared" ref="EX235" si="3647">IF(BR235="","","|n"&amp;EX$2&amp;"+"&amp;BR235&amp;EX$1)</f>
        <v/>
      </c>
      <c r="EY235" s="71" t="str">
        <f t="shared" ref="EY235" si="3648">IF(BS235="","","|n"&amp;EY$2&amp;"+"&amp;BS235&amp;EY$1)</f>
        <v/>
      </c>
      <c r="EZ235" s="71" t="str">
        <f t="shared" ref="EZ235" si="3649">IF(BT235="","","|n"&amp;EZ$2&amp;"+"&amp;BT235&amp;EZ$1)</f>
        <v/>
      </c>
      <c r="FA235" s="71" t="str">
        <f t="shared" ref="FA235" si="3650">IF(BU235="","","|n"&amp;FA$2&amp;"+"&amp;BU235&amp;FA$1)</f>
        <v/>
      </c>
      <c r="FB235" s="71" t="str">
        <f t="shared" ref="FB235" si="3651">IF(BV235="","","|n"&amp;FB$2&amp;"+"&amp;BV235&amp;FB$1)</f>
        <v/>
      </c>
      <c r="FC235" s="71" t="str">
        <f t="shared" ref="FC235" si="3652">IF(BW235="","","|n"&amp;FC$2&amp;"+"&amp;BW235&amp;FC$1)</f>
        <v/>
      </c>
      <c r="FD235" s="71" t="str">
        <f t="shared" ref="FD235" si="3653">IF(BX235="","","|n"&amp;FD$2&amp;"+"&amp;BX235&amp;FD$1)</f>
        <v/>
      </c>
      <c r="FE235" s="71" t="str">
        <f t="shared" ref="FE235" si="3654">IF(BY235="","","|n"&amp;FE$2&amp;"+"&amp;BY235&amp;FE$1)</f>
        <v/>
      </c>
      <c r="FF235" s="71" t="str">
        <f t="shared" ref="FF235" si="3655">IF(BZ235="","","|n"&amp;FF$2&amp;"+"&amp;BZ235&amp;FF$1)</f>
        <v/>
      </c>
      <c r="FG235" s="71" t="str">
        <f t="shared" ref="FG235" si="3656">IF(CA235="","","|n"&amp;FG$2&amp;"+"&amp;CA235&amp;FG$1)</f>
        <v/>
      </c>
      <c r="FH235" s="71" t="str">
        <f t="shared" ref="FH235" si="3657">IF(CB235="","","|n"&amp;FH$2&amp;"+"&amp;CB235&amp;FH$1)</f>
        <v/>
      </c>
      <c r="FI235" s="71" t="str">
        <f t="shared" ref="FI235" si="3658">IF(CC235="","","|n"&amp;FI$2&amp;"+"&amp;CC235&amp;FI$1)</f>
        <v/>
      </c>
      <c r="FJ235" s="71" t="str">
        <f t="shared" ref="FJ235" si="3659">IF(CD235="","","|n"&amp;FJ$2&amp;"+"&amp;CD235&amp;FJ$1)</f>
        <v/>
      </c>
      <c r="FK235" s="71" t="str">
        <f t="shared" ref="FK235" si="3660">IF(CE235="","","|n"&amp;FK$2&amp;"+"&amp;CE235&amp;FK$1)</f>
        <v/>
      </c>
      <c r="FL235" s="71" t="str">
        <f t="shared" ref="FL235" si="3661">IF(CF235="","","|n"&amp;FL$2&amp;"+"&amp;CF235&amp;FL$1)</f>
        <v/>
      </c>
      <c r="FM235" s="71" t="str">
        <f t="shared" ref="FM235" si="3662">IF(CG235="","","|n"&amp;FM$2&amp;"+"&amp;CG235&amp;FM$1)</f>
        <v/>
      </c>
      <c r="FN235" s="71" t="str">
        <f t="shared" ref="FN235" si="3663">IF(CH235="","","|n"&amp;FN$2&amp;"+"&amp;CH235&amp;FN$1)</f>
        <v/>
      </c>
      <c r="FO235" s="71" t="str">
        <f t="shared" ref="FO235" si="3664">IF(CI235="","","|n"&amp;FO$2&amp;"+"&amp;CI235&amp;FO$1)</f>
        <v/>
      </c>
      <c r="FP235" s="71" t="str">
        <f t="shared" ref="FP235" si="3665">IF(CJ235="","","|n"&amp;FP$2&amp;"+"&amp;CJ235&amp;FP$1)</f>
        <v/>
      </c>
      <c r="FQ235" s="71" t="str">
        <f t="shared" ref="FQ235" si="3666">IF(CK235="","","|n"&amp;FQ$2&amp;"+"&amp;CK235&amp;FQ$1)</f>
        <v/>
      </c>
      <c r="FR235" s="71" t="str">
        <f t="shared" ref="FR235" si="3667">IF(CL235="","","|n"&amp;FR$2&amp;"+"&amp;CL235&amp;FR$1)</f>
        <v/>
      </c>
      <c r="FS235" s="71" t="str">
        <f t="shared" ref="FS235" si="3668">IF(CM235="","","|n"&amp;FS$2&amp;"+"&amp;CM235&amp;FS$1)</f>
        <v/>
      </c>
    </row>
    <row r="236" spans="1:175" ht="16.5">
      <c r="A236" s="72"/>
      <c r="B236" s="118" t="s">
        <v>769</v>
      </c>
      <c r="C236" s="118" t="s">
        <v>770</v>
      </c>
      <c r="E236" s="103"/>
      <c r="F236" s="102"/>
      <c r="S236" s="108"/>
      <c r="T236" s="70" t="s">
        <v>766</v>
      </c>
      <c r="U236" s="86" t="str">
        <f>"ReplaceableTextures\\CommandButtons\\BTNR"&amp;RIGHT(B236,3)&amp;".blp"</f>
        <v>ReplaceableTextures\\CommandButtons\\BTNRY3C.blp</v>
      </c>
      <c r="V236" s="79"/>
      <c r="Z236" s="79"/>
      <c r="AG236" s="111"/>
      <c r="AL236" s="111"/>
      <c r="BC236" s="112"/>
      <c r="BD236" s="112"/>
      <c r="CU236" s="98" t="str">
        <f t="shared" si="3597"/>
        <v>|n</v>
      </c>
      <c r="CV236" s="70" t="str">
        <f t="shared" si="3444"/>
        <v>代码生成</v>
      </c>
      <c r="CW236" s="60"/>
      <c r="CX236" s="60"/>
      <c r="CY236" s="60"/>
      <c r="CZ236" s="60"/>
      <c r="DA236" s="60"/>
      <c r="DB236" s="71" t="str">
        <f t="shared" si="3523"/>
        <v/>
      </c>
      <c r="DC236" s="71" t="str">
        <f t="shared" si="3523"/>
        <v/>
      </c>
      <c r="DD236" s="71" t="str">
        <f t="shared" si="3523"/>
        <v/>
      </c>
      <c r="DE236" s="71" t="str">
        <f t="shared" si="3523"/>
        <v/>
      </c>
      <c r="DF236" s="71" t="str">
        <f t="shared" si="3523"/>
        <v/>
      </c>
      <c r="DG236" s="71" t="str">
        <f t="shared" si="3523"/>
        <v/>
      </c>
      <c r="DH236" s="71" t="str">
        <f t="shared" si="3523"/>
        <v/>
      </c>
      <c r="DI236" s="71" t="str">
        <f t="shared" si="3523"/>
        <v/>
      </c>
      <c r="DJ236" s="71" t="str">
        <f t="shared" si="3523"/>
        <v/>
      </c>
      <c r="DK236" s="71" t="str">
        <f t="shared" si="3523"/>
        <v/>
      </c>
      <c r="DL236" s="71" t="str">
        <f t="shared" si="3523"/>
        <v/>
      </c>
      <c r="DM236" s="71" t="str">
        <f t="shared" si="3523"/>
        <v/>
      </c>
      <c r="DN236" s="71" t="str">
        <f t="shared" si="3523"/>
        <v/>
      </c>
      <c r="DO236" s="71" t="str">
        <f t="shared" si="3523"/>
        <v/>
      </c>
      <c r="DP236" s="71" t="str">
        <f t="shared" si="3523"/>
        <v/>
      </c>
      <c r="DQ236" s="71" t="str">
        <f t="shared" si="3523"/>
        <v/>
      </c>
      <c r="DR236" s="71" t="str">
        <f t="shared" si="3523"/>
        <v/>
      </c>
      <c r="DS236" s="71" t="str">
        <f t="shared" si="3523"/>
        <v/>
      </c>
      <c r="DT236" s="71" t="str">
        <f t="shared" si="3523"/>
        <v/>
      </c>
      <c r="DU236" s="71" t="str">
        <f t="shared" si="3523"/>
        <v/>
      </c>
      <c r="DV236" s="71" t="str">
        <f t="shared" si="3523"/>
        <v/>
      </c>
      <c r="DW236" s="71" t="str">
        <f t="shared" si="3523"/>
        <v/>
      </c>
      <c r="DX236" s="71" t="str">
        <f t="shared" si="3523"/>
        <v/>
      </c>
      <c r="DY236" s="71" t="str">
        <f t="shared" si="3523"/>
        <v/>
      </c>
      <c r="DZ236" s="71" t="str">
        <f t="shared" si="3523"/>
        <v/>
      </c>
      <c r="EA236" s="71" t="str">
        <f t="shared" si="3523"/>
        <v/>
      </c>
      <c r="EB236" s="71" t="str">
        <f t="shared" si="3523"/>
        <v/>
      </c>
      <c r="EC236" s="71" t="str">
        <f t="shared" si="3523"/>
        <v/>
      </c>
      <c r="ED236" s="71" t="str">
        <f t="shared" si="3523"/>
        <v/>
      </c>
      <c r="EE236" s="71" t="str">
        <f t="shared" si="3523"/>
        <v/>
      </c>
      <c r="EF236" s="71" t="str">
        <f t="shared" si="3523"/>
        <v/>
      </c>
      <c r="EG236" s="71" t="str">
        <f t="shared" si="3523"/>
        <v/>
      </c>
      <c r="EH236" s="71" t="str">
        <f t="shared" si="3523"/>
        <v/>
      </c>
      <c r="EI236" s="71" t="str">
        <f t="shared" si="3523"/>
        <v/>
      </c>
      <c r="EJ236" s="71" t="str">
        <f t="shared" si="3523"/>
        <v/>
      </c>
      <c r="EK236" s="71" t="str">
        <f t="shared" si="3523"/>
        <v/>
      </c>
      <c r="EL236" s="71" t="str">
        <f t="shared" si="3523"/>
        <v/>
      </c>
      <c r="EM236" s="71" t="str">
        <f t="shared" si="3523"/>
        <v/>
      </c>
      <c r="EN236" s="71" t="str">
        <f t="shared" si="3523"/>
        <v/>
      </c>
      <c r="EO236" s="71" t="str">
        <f t="shared" si="3523"/>
        <v/>
      </c>
      <c r="EP236" s="71" t="str">
        <f t="shared" si="3523"/>
        <v/>
      </c>
      <c r="EQ236" s="71" t="str">
        <f t="shared" si="3523"/>
        <v/>
      </c>
      <c r="ER236" s="71" t="str">
        <f t="shared" si="3523"/>
        <v/>
      </c>
      <c r="ES236" s="71" t="str">
        <f t="shared" si="3523"/>
        <v/>
      </c>
      <c r="ET236" s="71" t="str">
        <f t="shared" si="3523"/>
        <v/>
      </c>
      <c r="EU236" s="71" t="str">
        <f t="shared" si="3523"/>
        <v/>
      </c>
      <c r="EV236" s="71" t="str">
        <f t="shared" si="3523"/>
        <v/>
      </c>
      <c r="EW236" s="71" t="str">
        <f t="shared" si="3523"/>
        <v/>
      </c>
      <c r="EX236" s="71" t="str">
        <f t="shared" si="3523"/>
        <v/>
      </c>
      <c r="EY236" s="71" t="str">
        <f t="shared" si="3523"/>
        <v/>
      </c>
      <c r="EZ236" s="71" t="str">
        <f t="shared" si="3523"/>
        <v/>
      </c>
      <c r="FA236" s="71" t="str">
        <f t="shared" si="3523"/>
        <v/>
      </c>
      <c r="FB236" s="71" t="str">
        <f t="shared" si="3523"/>
        <v/>
      </c>
      <c r="FC236" s="71" t="str">
        <f t="shared" si="3523"/>
        <v/>
      </c>
      <c r="FD236" s="71" t="str">
        <f t="shared" si="3523"/>
        <v/>
      </c>
      <c r="FE236" s="71" t="str">
        <f t="shared" si="3523"/>
        <v/>
      </c>
      <c r="FF236" s="71" t="str">
        <f t="shared" si="3523"/>
        <v/>
      </c>
      <c r="FG236" s="71" t="str">
        <f t="shared" si="3523"/>
        <v/>
      </c>
      <c r="FH236" s="71" t="str">
        <f t="shared" si="3523"/>
        <v/>
      </c>
      <c r="FI236" s="71" t="str">
        <f t="shared" si="3523"/>
        <v/>
      </c>
      <c r="FJ236" s="71" t="str">
        <f t="shared" si="3523"/>
        <v/>
      </c>
      <c r="FK236" s="71" t="str">
        <f t="shared" si="3523"/>
        <v/>
      </c>
      <c r="FL236" s="71" t="str">
        <f t="shared" si="3523"/>
        <v/>
      </c>
      <c r="FM236" s="71" t="str">
        <f t="shared" si="3523"/>
        <v/>
      </c>
      <c r="FN236" s="71" t="str">
        <f t="shared" si="3524"/>
        <v/>
      </c>
      <c r="FO236" s="71" t="str">
        <f t="shared" si="3524"/>
        <v/>
      </c>
      <c r="FP236" s="71" t="str">
        <f t="shared" si="3524"/>
        <v/>
      </c>
      <c r="FQ236" s="71" t="str">
        <f t="shared" si="3524"/>
        <v/>
      </c>
      <c r="FR236" s="71" t="str">
        <f t="shared" si="3524"/>
        <v/>
      </c>
      <c r="FS236" s="71" t="str">
        <f t="shared" si="3524"/>
        <v/>
      </c>
    </row>
    <row r="237" spans="1:175" ht="16.5">
      <c r="A237" s="72"/>
      <c r="B237" s="118" t="s">
        <v>771</v>
      </c>
      <c r="C237" s="118" t="s">
        <v>772</v>
      </c>
      <c r="E237" s="103"/>
      <c r="F237" s="102"/>
      <c r="S237" s="108"/>
      <c r="T237" s="70" t="s">
        <v>766</v>
      </c>
      <c r="U237" s="86" t="str">
        <f>"ReplaceableTextures\\CommandButtons\\BTNR"&amp;RIGHT(B237,3)&amp;".blp"</f>
        <v>ReplaceableTextures\\CommandButtons\\BTNRY4C.blp</v>
      </c>
      <c r="V237" s="79"/>
      <c r="Z237" s="79"/>
      <c r="AG237" s="111"/>
      <c r="AL237" s="111"/>
      <c r="BC237" s="112"/>
      <c r="BD237" s="112"/>
      <c r="CU237" s="98" t="str">
        <f t="shared" ref="CU237" si="3669">CONCATENATE(DB237,DC237,DD237,DE237,DF237,DG237,DH237,DI237,DJ237,DK237,DL237,DM237,DN237,DO237,DP237,DQ237,DR237,DS237,DT237,DU237,DV237,DW237,DX237,DY237,DZ237,EA237,EB237,EC237,ED237,EE237,EF237,EG237,EH237,EI237,EJ237,EK237,EL237,EM237,EN237,EO237,EP237,EQ237,ER237,ES237,ET237,EU237,EV237,EW237,EX237,EY237,EZ237,FA237,FB237,FC237,FD237,FE237,FF237,FG237,FH237,FI237,FJ237,FK237,FL237,FM237,FN237,FO237,FP237,FQ237,FR237,FS237&amp;"|n")</f>
        <v>|n</v>
      </c>
      <c r="CV237" s="70" t="str">
        <f t="shared" si="3444"/>
        <v>代码生成</v>
      </c>
      <c r="CW237" s="60"/>
      <c r="CX237" s="60"/>
      <c r="CY237" s="60"/>
      <c r="CZ237" s="60"/>
      <c r="DA237" s="60"/>
      <c r="DB237" s="71" t="str">
        <f t="shared" ref="DB237" si="3670">IF(V237="","","|n"&amp;DB$2&amp;"+"&amp;V237&amp;DB$1)</f>
        <v/>
      </c>
      <c r="DC237" s="71" t="str">
        <f t="shared" ref="DC237" si="3671">IF(W237="","","|n"&amp;DC$2&amp;"+"&amp;W237&amp;DC$1)</f>
        <v/>
      </c>
      <c r="DD237" s="71" t="str">
        <f t="shared" ref="DD237" si="3672">IF(X237="","","|n"&amp;DD$2&amp;"+"&amp;X237&amp;DD$1)</f>
        <v/>
      </c>
      <c r="DE237" s="71" t="str">
        <f t="shared" ref="DE237" si="3673">IF(Y237="","","|n"&amp;DE$2&amp;"+"&amp;Y237&amp;DE$1)</f>
        <v/>
      </c>
      <c r="DF237" s="71" t="str">
        <f t="shared" ref="DF237" si="3674">IF(Z237="","","|n"&amp;DF$2&amp;"+"&amp;Z237&amp;DF$1)</f>
        <v/>
      </c>
      <c r="DG237" s="71" t="str">
        <f t="shared" ref="DG237" si="3675">IF(AA237="","","|n"&amp;DG$2&amp;"+"&amp;AA237&amp;DG$1)</f>
        <v/>
      </c>
      <c r="DH237" s="71" t="str">
        <f t="shared" ref="DH237" si="3676">IF(AB237="","","|n"&amp;DH$2&amp;"+"&amp;AB237&amp;DH$1)</f>
        <v/>
      </c>
      <c r="DI237" s="71" t="str">
        <f t="shared" ref="DI237" si="3677">IF(AC237="","","|n"&amp;DI$2&amp;"+"&amp;AC237&amp;DI$1)</f>
        <v/>
      </c>
      <c r="DJ237" s="71" t="str">
        <f t="shared" ref="DJ237" si="3678">IF(AD237="","","|n"&amp;DJ$2&amp;"+"&amp;AD237&amp;DJ$1)</f>
        <v/>
      </c>
      <c r="DK237" s="71" t="str">
        <f t="shared" ref="DK237" si="3679">IF(AE237="","","|n"&amp;DK$2&amp;"+"&amp;AE237&amp;DK$1)</f>
        <v/>
      </c>
      <c r="DL237" s="71" t="str">
        <f t="shared" ref="DL237" si="3680">IF(AF237="","","|n"&amp;DL$2&amp;"+"&amp;AF237&amp;DL$1)</f>
        <v/>
      </c>
      <c r="DM237" s="71" t="str">
        <f t="shared" ref="DM237" si="3681">IF(AG237="","","|n"&amp;DM$2&amp;"+"&amp;AG237&amp;DM$1)</f>
        <v/>
      </c>
      <c r="DN237" s="71" t="str">
        <f t="shared" ref="DN237" si="3682">IF(AH237="","","|n"&amp;DN$2&amp;"+"&amp;AH237&amp;DN$1)</f>
        <v/>
      </c>
      <c r="DO237" s="71" t="str">
        <f t="shared" ref="DO237" si="3683">IF(AI237="","","|n"&amp;DO$2&amp;"+"&amp;AI237&amp;DO$1)</f>
        <v/>
      </c>
      <c r="DP237" s="71" t="str">
        <f t="shared" ref="DP237" si="3684">IF(AJ237="","","|n"&amp;DP$2&amp;"+"&amp;AJ237&amp;DP$1)</f>
        <v/>
      </c>
      <c r="DQ237" s="71" t="str">
        <f t="shared" ref="DQ237" si="3685">IF(AK237="","","|n"&amp;DQ$2&amp;"+"&amp;AK237&amp;DQ$1)</f>
        <v/>
      </c>
      <c r="DR237" s="71" t="str">
        <f t="shared" ref="DR237" si="3686">IF(AL237="","","|n"&amp;DR$2&amp;"+"&amp;AL237&amp;DR$1)</f>
        <v/>
      </c>
      <c r="DS237" s="71" t="str">
        <f t="shared" ref="DS237" si="3687">IF(AM237="","","|n"&amp;DS$2&amp;"+"&amp;AM237&amp;DS$1)</f>
        <v/>
      </c>
      <c r="DT237" s="71" t="str">
        <f t="shared" ref="DT237" si="3688">IF(AN237="","","|n"&amp;DT$2&amp;"+"&amp;AN237&amp;DT$1)</f>
        <v/>
      </c>
      <c r="DU237" s="71" t="str">
        <f t="shared" ref="DU237" si="3689">IF(AO237="","","|n"&amp;DU$2&amp;"+"&amp;AO237&amp;DU$1)</f>
        <v/>
      </c>
      <c r="DV237" s="71" t="str">
        <f t="shared" ref="DV237" si="3690">IF(AP237="","","|n"&amp;DV$2&amp;"+"&amp;AP237&amp;DV$1)</f>
        <v/>
      </c>
      <c r="DW237" s="71" t="str">
        <f t="shared" ref="DW237" si="3691">IF(AQ237="","","|n"&amp;DW$2&amp;"+"&amp;AQ237&amp;DW$1)</f>
        <v/>
      </c>
      <c r="DX237" s="71" t="str">
        <f t="shared" ref="DX237" si="3692">IF(AR237="","","|n"&amp;DX$2&amp;"+"&amp;AR237&amp;DX$1)</f>
        <v/>
      </c>
      <c r="DY237" s="71" t="str">
        <f t="shared" ref="DY237" si="3693">IF(AS237="","","|n"&amp;DY$2&amp;"+"&amp;AS237&amp;DY$1)</f>
        <v/>
      </c>
      <c r="DZ237" s="71" t="str">
        <f t="shared" ref="DZ237" si="3694">IF(AT237="","","|n"&amp;DZ$2&amp;"+"&amp;AT237&amp;DZ$1)</f>
        <v/>
      </c>
      <c r="EA237" s="71" t="str">
        <f t="shared" ref="EA237" si="3695">IF(AU237="","","|n"&amp;EA$2&amp;"+"&amp;AU237&amp;EA$1)</f>
        <v/>
      </c>
      <c r="EB237" s="71" t="str">
        <f t="shared" ref="EB237" si="3696">IF(AV237="","","|n"&amp;EB$2&amp;"+"&amp;AV237&amp;EB$1)</f>
        <v/>
      </c>
      <c r="EC237" s="71" t="str">
        <f t="shared" ref="EC237" si="3697">IF(AW237="","","|n"&amp;EC$2&amp;"+"&amp;AW237&amp;EC$1)</f>
        <v/>
      </c>
      <c r="ED237" s="71" t="str">
        <f t="shared" ref="ED237" si="3698">IF(AX237="","","|n"&amp;ED$2&amp;"+"&amp;AX237&amp;ED$1)</f>
        <v/>
      </c>
      <c r="EE237" s="71" t="str">
        <f t="shared" ref="EE237" si="3699">IF(AY237="","","|n"&amp;EE$2&amp;"+"&amp;AY237&amp;EE$1)</f>
        <v/>
      </c>
      <c r="EF237" s="71" t="str">
        <f t="shared" ref="EF237" si="3700">IF(AZ237="","","|n"&amp;EF$2&amp;"+"&amp;AZ237&amp;EF$1)</f>
        <v/>
      </c>
      <c r="EG237" s="71" t="str">
        <f t="shared" ref="EG237" si="3701">IF(BA237="","","|n"&amp;EG$2&amp;"+"&amp;BA237&amp;EG$1)</f>
        <v/>
      </c>
      <c r="EH237" s="71" t="str">
        <f t="shared" ref="EH237" si="3702">IF(BB237="","","|n"&amp;EH$2&amp;"+"&amp;BB237&amp;EH$1)</f>
        <v/>
      </c>
      <c r="EI237" s="71" t="str">
        <f t="shared" ref="EI237" si="3703">IF(BC237="","","|n"&amp;EI$2&amp;"+"&amp;BC237&amp;EI$1)</f>
        <v/>
      </c>
      <c r="EJ237" s="71" t="str">
        <f t="shared" ref="EJ237" si="3704">IF(BD237="","","|n"&amp;EJ$2&amp;"+"&amp;BD237&amp;EJ$1)</f>
        <v/>
      </c>
      <c r="EK237" s="71" t="str">
        <f t="shared" ref="EK237" si="3705">IF(BE237="","","|n"&amp;EK$2&amp;"+"&amp;BE237&amp;EK$1)</f>
        <v/>
      </c>
      <c r="EL237" s="71" t="str">
        <f t="shared" ref="EL237" si="3706">IF(BF237="","","|n"&amp;EL$2&amp;"+"&amp;BF237&amp;EL$1)</f>
        <v/>
      </c>
      <c r="EM237" s="71" t="str">
        <f t="shared" ref="EM237" si="3707">IF(BG237="","","|n"&amp;EM$2&amp;"+"&amp;BG237&amp;EM$1)</f>
        <v/>
      </c>
      <c r="EN237" s="71" t="str">
        <f t="shared" ref="EN237" si="3708">IF(BH237="","","|n"&amp;EN$2&amp;"+"&amp;BH237&amp;EN$1)</f>
        <v/>
      </c>
      <c r="EO237" s="71" t="str">
        <f t="shared" ref="EO237" si="3709">IF(BI237="","","|n"&amp;EO$2&amp;"+"&amp;BI237&amp;EO$1)</f>
        <v/>
      </c>
      <c r="EP237" s="71" t="str">
        <f t="shared" ref="EP237" si="3710">IF(BJ237="","","|n"&amp;EP$2&amp;"+"&amp;BJ237&amp;EP$1)</f>
        <v/>
      </c>
      <c r="EQ237" s="71" t="str">
        <f t="shared" ref="EQ237" si="3711">IF(BK237="","","|n"&amp;EQ$2&amp;"+"&amp;BK237&amp;EQ$1)</f>
        <v/>
      </c>
      <c r="ER237" s="71" t="str">
        <f t="shared" ref="ER237" si="3712">IF(BL237="","","|n"&amp;ER$2&amp;"+"&amp;BL237&amp;ER$1)</f>
        <v/>
      </c>
      <c r="ES237" s="71" t="str">
        <f t="shared" ref="ES237" si="3713">IF(BM237="","","|n"&amp;ES$2&amp;"+"&amp;BM237&amp;ES$1)</f>
        <v/>
      </c>
      <c r="ET237" s="71" t="str">
        <f t="shared" ref="ET237" si="3714">IF(BN237="","","|n"&amp;ET$2&amp;"+"&amp;BN237&amp;ET$1)</f>
        <v/>
      </c>
      <c r="EU237" s="71" t="str">
        <f t="shared" ref="EU237" si="3715">IF(BO237="","","|n"&amp;EU$2&amp;"+"&amp;BO237&amp;EU$1)</f>
        <v/>
      </c>
      <c r="EV237" s="71" t="str">
        <f t="shared" ref="EV237" si="3716">IF(BP237="","","|n"&amp;EV$2&amp;"+"&amp;BP237&amp;EV$1)</f>
        <v/>
      </c>
      <c r="EW237" s="71" t="str">
        <f t="shared" ref="EW237" si="3717">IF(BQ237="","","|n"&amp;EW$2&amp;"+"&amp;BQ237&amp;EW$1)</f>
        <v/>
      </c>
      <c r="EX237" s="71" t="str">
        <f t="shared" ref="EX237" si="3718">IF(BR237="","","|n"&amp;EX$2&amp;"+"&amp;BR237&amp;EX$1)</f>
        <v/>
      </c>
      <c r="EY237" s="71" t="str">
        <f t="shared" ref="EY237" si="3719">IF(BS237="","","|n"&amp;EY$2&amp;"+"&amp;BS237&amp;EY$1)</f>
        <v/>
      </c>
      <c r="EZ237" s="71" t="str">
        <f t="shared" ref="EZ237" si="3720">IF(BT237="","","|n"&amp;EZ$2&amp;"+"&amp;BT237&amp;EZ$1)</f>
        <v/>
      </c>
      <c r="FA237" s="71" t="str">
        <f t="shared" ref="FA237" si="3721">IF(BU237="","","|n"&amp;FA$2&amp;"+"&amp;BU237&amp;FA$1)</f>
        <v/>
      </c>
      <c r="FB237" s="71" t="str">
        <f t="shared" ref="FB237" si="3722">IF(BV237="","","|n"&amp;FB$2&amp;"+"&amp;BV237&amp;FB$1)</f>
        <v/>
      </c>
      <c r="FC237" s="71" t="str">
        <f t="shared" ref="FC237" si="3723">IF(BW237="","","|n"&amp;FC$2&amp;"+"&amp;BW237&amp;FC$1)</f>
        <v/>
      </c>
      <c r="FD237" s="71" t="str">
        <f t="shared" ref="FD237" si="3724">IF(BX237="","","|n"&amp;FD$2&amp;"+"&amp;BX237&amp;FD$1)</f>
        <v/>
      </c>
      <c r="FE237" s="71" t="str">
        <f t="shared" ref="FE237" si="3725">IF(BY237="","","|n"&amp;FE$2&amp;"+"&amp;BY237&amp;FE$1)</f>
        <v/>
      </c>
      <c r="FF237" s="71" t="str">
        <f t="shared" ref="FF237" si="3726">IF(BZ237="","","|n"&amp;FF$2&amp;"+"&amp;BZ237&amp;FF$1)</f>
        <v/>
      </c>
      <c r="FG237" s="71" t="str">
        <f t="shared" ref="FG237" si="3727">IF(CA237="","","|n"&amp;FG$2&amp;"+"&amp;CA237&amp;FG$1)</f>
        <v/>
      </c>
      <c r="FH237" s="71" t="str">
        <f t="shared" ref="FH237" si="3728">IF(CB237="","","|n"&amp;FH$2&amp;"+"&amp;CB237&amp;FH$1)</f>
        <v/>
      </c>
      <c r="FI237" s="71" t="str">
        <f t="shared" ref="FI237" si="3729">IF(CC237="","","|n"&amp;FI$2&amp;"+"&amp;CC237&amp;FI$1)</f>
        <v/>
      </c>
      <c r="FJ237" s="71" t="str">
        <f t="shared" ref="FJ237" si="3730">IF(CD237="","","|n"&amp;FJ$2&amp;"+"&amp;CD237&amp;FJ$1)</f>
        <v/>
      </c>
      <c r="FK237" s="71" t="str">
        <f t="shared" ref="FK237" si="3731">IF(CE237="","","|n"&amp;FK$2&amp;"+"&amp;CE237&amp;FK$1)</f>
        <v/>
      </c>
      <c r="FL237" s="71" t="str">
        <f t="shared" ref="FL237" si="3732">IF(CF237="","","|n"&amp;FL$2&amp;"+"&amp;CF237&amp;FL$1)</f>
        <v/>
      </c>
      <c r="FM237" s="71" t="str">
        <f t="shared" ref="FM237" si="3733">IF(CG237="","","|n"&amp;FM$2&amp;"+"&amp;CG237&amp;FM$1)</f>
        <v/>
      </c>
      <c r="FN237" s="71" t="str">
        <f t="shared" ref="FN237" si="3734">IF(CH237="","","|n"&amp;FN$2&amp;"+"&amp;CH237&amp;FN$1)</f>
        <v/>
      </c>
      <c r="FO237" s="71" t="str">
        <f t="shared" ref="FO237" si="3735">IF(CI237="","","|n"&amp;FO$2&amp;"+"&amp;CI237&amp;FO$1)</f>
        <v/>
      </c>
      <c r="FP237" s="71" t="str">
        <f t="shared" ref="FP237" si="3736">IF(CJ237="","","|n"&amp;FP$2&amp;"+"&amp;CJ237&amp;FP$1)</f>
        <v/>
      </c>
      <c r="FQ237" s="71" t="str">
        <f t="shared" ref="FQ237" si="3737">IF(CK237="","","|n"&amp;FQ$2&amp;"+"&amp;CK237&amp;FQ$1)</f>
        <v/>
      </c>
      <c r="FR237" s="71" t="str">
        <f t="shared" ref="FR237" si="3738">IF(CL237="","","|n"&amp;FR$2&amp;"+"&amp;CL237&amp;FR$1)</f>
        <v/>
      </c>
      <c r="FS237" s="71" t="str">
        <f t="shared" ref="FS237" si="3739">IF(CM237="","","|n"&amp;FS$2&amp;"+"&amp;CM237&amp;FS$1)</f>
        <v/>
      </c>
    </row>
    <row r="238" spans="1:175" ht="16.5">
      <c r="A238" s="120"/>
      <c r="B238" s="80" t="s">
        <v>773</v>
      </c>
      <c r="C238" s="70" t="s">
        <v>774</v>
      </c>
      <c r="T238" s="123"/>
      <c r="U238" s="86"/>
      <c r="CN238" s="69" t="str">
        <f t="shared" ref="CN238:CN264" si="3740">"InitUnitState('"&amp;B238&amp;"',"&amp;V238&amp;","&amp;W238&amp;","&amp;X238&amp;","&amp;Y238&amp;","&amp;Z238&amp;","&amp;AA238&amp;","&amp;AB238&amp;","&amp;AC238&amp;","&amp;AD238&amp;","&amp;AE238&amp;")"</f>
        <v>InitUnitState('IF01',,,,,,,,,,)</v>
      </c>
      <c r="CO238" s="69" t="str">
        <f t="shared" ref="CO238:CO264" si="3741">"InitUnitNormal('"&amp;B238&amp;"',"&amp;AF238&amp;","&amp;AG238&amp;","&amp;AH238&amp;","&amp;AI238&amp;","&amp;AJ238&amp;","&amp;AK238&amp;","&amp;AL238&amp;","&amp;AM238&amp;","&amp;AN238&amp;","&amp;AO238&amp;")"</f>
        <v>InitUnitNormal('IF01',,,,,,,,,,)</v>
      </c>
      <c r="CP238" s="69" t="str">
        <f t="shared" ref="CP238:CP264" si="3742">"InitUnitMagic('"&amp;B238&amp;"',"&amp;AP238&amp;","&amp;AQ238&amp;","&amp;AR238&amp;","&amp;AS238&amp;","&amp;AT238&amp;","&amp;AU238&amp;","&amp;AV238&amp;","&amp;AW238&amp;","&amp;BI238&amp;","&amp;BJ238&amp;")"</f>
        <v>InitUnitMagic('IF01',,,,,,,,,,)</v>
      </c>
      <c r="CQ238" s="69" t="str">
        <f t="shared" ref="CQ238:CQ264" si="3743">"InitUnitAdd('"&amp;B238&amp;"',"&amp;BK238&amp;","&amp;BL238&amp;","&amp;BM238&amp;","&amp;BN238&amp;","&amp;BO238&amp;","&amp;BP238&amp;","&amp;BQ238&amp;","&amp;BR238&amp;","&amp;BS238&amp;","&amp;BT238&amp;")"</f>
        <v>InitUnitAdd('IF01',,,,,,,,,,)</v>
      </c>
      <c r="CR238" s="69" t="str">
        <f t="shared" ref="CR238:CR280" si="3744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InitEquipData('IF01',,"",,,,,'','','','','','',"")</v>
      </c>
      <c r="CU238" s="98" t="str">
        <f t="shared" ref="CU238:CU260" si="374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60"/>
      <c r="CX238" s="60"/>
      <c r="CY238" s="60"/>
      <c r="CZ238" s="60"/>
      <c r="DA238" s="60"/>
      <c r="DB238" s="71" t="str">
        <f t="shared" ref="DB238:DB260" si="3746">IF(V238="","","|n"&amp;DB$2&amp;"+"&amp;V238&amp;DB$1)</f>
        <v/>
      </c>
      <c r="DC238" s="71" t="str">
        <f t="shared" ref="DC238:DC260" si="3747">IF(W238="","","|n"&amp;DC$2&amp;"+"&amp;W238&amp;DC$1)</f>
        <v/>
      </c>
      <c r="DD238" s="71" t="str">
        <f t="shared" ref="DD238:DD260" si="3748">IF(X238="","","|n"&amp;DD$2&amp;"+"&amp;X238&amp;DD$1)</f>
        <v/>
      </c>
      <c r="DE238" s="71" t="str">
        <f t="shared" ref="DE238:DE260" si="3749">IF(Y238="","","|n"&amp;DE$2&amp;"+"&amp;Y238&amp;DE$1)</f>
        <v/>
      </c>
      <c r="DF238" s="71" t="str">
        <f t="shared" ref="DF238:DF260" si="3750">IF(Z238="","","|n"&amp;DF$2&amp;"+"&amp;Z238&amp;DF$1)</f>
        <v/>
      </c>
      <c r="DG238" s="71" t="str">
        <f t="shared" ref="DG238:DG260" si="3751">IF(AA238="","","|n"&amp;DG$2&amp;"+"&amp;AA238&amp;DG$1)</f>
        <v/>
      </c>
      <c r="DH238" s="71" t="str">
        <f t="shared" ref="DH238:DH260" si="3752">IF(AB238="","","|n"&amp;DH$2&amp;"+"&amp;AB238&amp;DH$1)</f>
        <v/>
      </c>
      <c r="DI238" s="71" t="str">
        <f t="shared" ref="DI238:DI260" si="3753">IF(AC238="","","|n"&amp;DI$2&amp;"+"&amp;AC238&amp;DI$1)</f>
        <v/>
      </c>
      <c r="DJ238" s="71" t="str">
        <f t="shared" ref="DJ238:DJ260" si="3754">IF(AD238="","","|n"&amp;DJ$2&amp;"+"&amp;AD238&amp;DJ$1)</f>
        <v/>
      </c>
      <c r="DK238" s="71" t="str">
        <f t="shared" ref="DK238:DK260" si="3755">IF(AE238="","","|n"&amp;DK$2&amp;"+"&amp;AE238&amp;DK$1)</f>
        <v/>
      </c>
      <c r="DL238" s="71" t="str">
        <f t="shared" ref="DL238:DL260" si="3756">IF(AF238="","","|n"&amp;DL$2&amp;"+"&amp;AF238&amp;DL$1)</f>
        <v/>
      </c>
      <c r="DM238" s="71" t="str">
        <f t="shared" ref="DM238:DM260" si="3757">IF(AG238="","","|n"&amp;DM$2&amp;"+"&amp;AG238&amp;DM$1)</f>
        <v/>
      </c>
      <c r="DN238" s="71" t="str">
        <f t="shared" ref="DN238:DN260" si="3758">IF(AH238="","","|n"&amp;DN$2&amp;"+"&amp;AH238&amp;DN$1)</f>
        <v/>
      </c>
      <c r="DO238" s="71" t="str">
        <f t="shared" ref="DO238:DO260" si="3759">IF(AI238="","","|n"&amp;DO$2&amp;"+"&amp;AI238&amp;DO$1)</f>
        <v/>
      </c>
      <c r="DP238" s="71" t="str">
        <f t="shared" ref="DP238:DP260" si="3760">IF(AJ238="","","|n"&amp;DP$2&amp;"+"&amp;AJ238&amp;DP$1)</f>
        <v/>
      </c>
      <c r="DQ238" s="71" t="str">
        <f t="shared" ref="DQ238:DQ260" si="3761">IF(AK238="","","|n"&amp;DQ$2&amp;"+"&amp;AK238&amp;DQ$1)</f>
        <v/>
      </c>
      <c r="DR238" s="71" t="str">
        <f t="shared" ref="DR238:DR260" si="3762">IF(AL238="","","|n"&amp;DR$2&amp;"+"&amp;AL238&amp;DR$1)</f>
        <v/>
      </c>
      <c r="DS238" s="71" t="str">
        <f t="shared" ref="DS238:DS260" si="3763">IF(AM238="","","|n"&amp;DS$2&amp;"+"&amp;AM238&amp;DS$1)</f>
        <v/>
      </c>
      <c r="DT238" s="71" t="str">
        <f t="shared" ref="DT238:DT260" si="3764">IF(AN238="","","|n"&amp;DT$2&amp;"+"&amp;AN238&amp;DT$1)</f>
        <v/>
      </c>
      <c r="DU238" s="71" t="str">
        <f t="shared" ref="DU238:DU260" si="3765">IF(AO238="","","|n"&amp;DU$2&amp;"+"&amp;AO238&amp;DU$1)</f>
        <v/>
      </c>
      <c r="DV238" s="71" t="str">
        <f t="shared" ref="DV238:DV260" si="3766">IF(AP238="","","|n"&amp;DV$2&amp;"+"&amp;AP238&amp;DV$1)</f>
        <v/>
      </c>
      <c r="DW238" s="71" t="str">
        <f t="shared" ref="DW238:DW260" si="3767">IF(AQ238="","","|n"&amp;DW$2&amp;"+"&amp;AQ238&amp;DW$1)</f>
        <v/>
      </c>
      <c r="DX238" s="71" t="str">
        <f t="shared" ref="DX238:DX260" si="3768">IF(AR238="","","|n"&amp;DX$2&amp;"+"&amp;AR238&amp;DX$1)</f>
        <v/>
      </c>
      <c r="DY238" s="71" t="str">
        <f t="shared" ref="DY238:DY260" si="3769">IF(AS238="","","|n"&amp;DY$2&amp;"+"&amp;AS238&amp;DY$1)</f>
        <v/>
      </c>
      <c r="DZ238" s="71" t="str">
        <f t="shared" ref="DZ238:DZ260" si="3770">IF(AT238="","","|n"&amp;DZ$2&amp;"+"&amp;AT238&amp;DZ$1)</f>
        <v/>
      </c>
      <c r="EA238" s="71" t="str">
        <f t="shared" ref="EA238:EA260" si="3771">IF(AU238="","","|n"&amp;EA$2&amp;"+"&amp;AU238&amp;EA$1)</f>
        <v/>
      </c>
      <c r="EB238" s="71" t="str">
        <f t="shared" ref="EB238:EB260" si="3772">IF(AV238="","","|n"&amp;EB$2&amp;"+"&amp;AV238&amp;EB$1)</f>
        <v/>
      </c>
      <c r="EC238" s="71" t="str">
        <f t="shared" ref="EC238:EC260" si="3773">IF(AW238="","","|n"&amp;EC$2&amp;"+"&amp;AW238&amp;EC$1)</f>
        <v/>
      </c>
      <c r="ED238" s="71" t="str">
        <f t="shared" ref="ED238:ED260" si="3774">IF(AX238="","","|n"&amp;ED$2&amp;"+"&amp;AX238&amp;ED$1)</f>
        <v/>
      </c>
      <c r="EE238" s="71" t="str">
        <f t="shared" ref="EE238:EE260" si="3775">IF(AY238="","","|n"&amp;EE$2&amp;"+"&amp;AY238&amp;EE$1)</f>
        <v/>
      </c>
      <c r="EF238" s="71" t="str">
        <f t="shared" ref="EF238:EF260" si="3776">IF(AZ238="","","|n"&amp;EF$2&amp;"+"&amp;AZ238&amp;EF$1)</f>
        <v/>
      </c>
      <c r="EG238" s="71" t="str">
        <f t="shared" ref="EG238:EG260" si="3777">IF(BA238="","","|n"&amp;EG$2&amp;"+"&amp;BA238&amp;EG$1)</f>
        <v/>
      </c>
      <c r="EH238" s="71" t="str">
        <f t="shared" ref="EH238:EH260" si="3778">IF(BB238="","","|n"&amp;EH$2&amp;"+"&amp;BB238&amp;EH$1)</f>
        <v/>
      </c>
      <c r="EI238" s="71" t="str">
        <f t="shared" ref="EI238:EI260" si="3779">IF(BC238="","","|n"&amp;EI$2&amp;"+"&amp;BC238&amp;EI$1)</f>
        <v/>
      </c>
      <c r="EJ238" s="71" t="str">
        <f t="shared" ref="EJ238:EJ260" si="3780">IF(BD238="","","|n"&amp;EJ$2&amp;"+"&amp;BD238&amp;EJ$1)</f>
        <v/>
      </c>
      <c r="EK238" s="71" t="str">
        <f t="shared" ref="EK238:EK260" si="3781">IF(BE238="","","|n"&amp;EK$2&amp;"+"&amp;BE238&amp;EK$1)</f>
        <v/>
      </c>
      <c r="EL238" s="71" t="str">
        <f t="shared" ref="EL238:EL260" si="3782">IF(BF238="","","|n"&amp;EL$2&amp;"+"&amp;BF238&amp;EL$1)</f>
        <v/>
      </c>
      <c r="EM238" s="71" t="str">
        <f t="shared" ref="EM238:EM260" si="3783">IF(BG238="","","|n"&amp;EM$2&amp;"+"&amp;BG238&amp;EM$1)</f>
        <v/>
      </c>
      <c r="EN238" s="71" t="str">
        <f t="shared" ref="EN238:EN260" si="3784">IF(BH238="","","|n"&amp;EN$2&amp;"+"&amp;BH238&amp;EN$1)</f>
        <v/>
      </c>
      <c r="EO238" s="71" t="str">
        <f t="shared" ref="EO238:EO260" si="3785">IF(BI238="","","|n"&amp;EO$2&amp;"+"&amp;BI238&amp;EO$1)</f>
        <v/>
      </c>
      <c r="EP238" s="71" t="str">
        <f t="shared" ref="EP238:EP260" si="3786">IF(BJ238="","","|n"&amp;EP$2&amp;"+"&amp;BJ238&amp;EP$1)</f>
        <v/>
      </c>
      <c r="EQ238" s="71" t="str">
        <f t="shared" ref="EQ238:EQ260" si="3787">IF(BK238="","","|n"&amp;EQ$2&amp;"+"&amp;BK238&amp;EQ$1)</f>
        <v/>
      </c>
      <c r="ER238" s="71" t="str">
        <f t="shared" ref="ER238:ER260" si="3788">IF(BL238="","","|n"&amp;ER$2&amp;"+"&amp;BL238&amp;ER$1)</f>
        <v/>
      </c>
      <c r="ES238" s="71" t="str">
        <f t="shared" ref="ES238:ES260" si="3789">IF(BM238="","","|n"&amp;ES$2&amp;"+"&amp;BM238&amp;ES$1)</f>
        <v/>
      </c>
      <c r="ET238" s="71" t="str">
        <f t="shared" ref="ET238:ET260" si="3790">IF(BN238="","","|n"&amp;ET$2&amp;"+"&amp;BN238&amp;ET$1)</f>
        <v/>
      </c>
      <c r="EU238" s="71" t="str">
        <f t="shared" ref="EU238:EU260" si="3791">IF(BO238="","","|n"&amp;EU$2&amp;"+"&amp;BO238&amp;EU$1)</f>
        <v/>
      </c>
      <c r="EV238" s="71" t="str">
        <f t="shared" ref="EV238:EV260" si="3792">IF(BP238="","","|n"&amp;EV$2&amp;"+"&amp;BP238&amp;EV$1)</f>
        <v/>
      </c>
      <c r="EW238" s="71" t="str">
        <f t="shared" ref="EW238:EW260" si="3793">IF(BQ238="","","|n"&amp;EW$2&amp;"+"&amp;BQ238&amp;EW$1)</f>
        <v/>
      </c>
      <c r="EX238" s="71" t="str">
        <f t="shared" ref="EX238:EX260" si="3794">IF(BR238="","","|n"&amp;EX$2&amp;"+"&amp;BR238&amp;EX$1)</f>
        <v/>
      </c>
      <c r="EY238" s="71" t="str">
        <f t="shared" ref="EY238:EY260" si="3795">IF(BS238="","","|n"&amp;EY$2&amp;"+"&amp;BS238&amp;EY$1)</f>
        <v/>
      </c>
      <c r="EZ238" s="71" t="str">
        <f t="shared" ref="EZ238:EZ260" si="3796">IF(BT238="","","|n"&amp;EZ$2&amp;"+"&amp;BT238&amp;EZ$1)</f>
        <v/>
      </c>
      <c r="FA238" s="71" t="str">
        <f t="shared" ref="FA238:FA260" si="3797">IF(BU238="","","|n"&amp;FA$2&amp;"+"&amp;BU238&amp;FA$1)</f>
        <v/>
      </c>
      <c r="FB238" s="71" t="str">
        <f t="shared" ref="FB238:FB260" si="3798">IF(BV238="","","|n"&amp;FB$2&amp;"+"&amp;BV238&amp;FB$1)</f>
        <v/>
      </c>
      <c r="FC238" s="71" t="str">
        <f t="shared" ref="FC238:FC260" si="3799">IF(BW238="","","|n"&amp;FC$2&amp;"+"&amp;BW238&amp;FC$1)</f>
        <v/>
      </c>
      <c r="FD238" s="71" t="str">
        <f t="shared" ref="FD238:FD260" si="3800">IF(BX238="","","|n"&amp;FD$2&amp;"+"&amp;BX238&amp;FD$1)</f>
        <v/>
      </c>
      <c r="FE238" s="71" t="str">
        <f t="shared" ref="FE238:FE260" si="3801">IF(BY238="","","|n"&amp;FE$2&amp;"+"&amp;BY238&amp;FE$1)</f>
        <v/>
      </c>
      <c r="FF238" s="71" t="str">
        <f t="shared" ref="FF238:FF260" si="3802">IF(BZ238="","","|n"&amp;FF$2&amp;"+"&amp;BZ238&amp;FF$1)</f>
        <v/>
      </c>
      <c r="FG238" s="71" t="str">
        <f t="shared" ref="FG238:FG260" si="3803">IF(CA238="","","|n"&amp;FG$2&amp;"+"&amp;CA238&amp;FG$1)</f>
        <v/>
      </c>
      <c r="FH238" s="71" t="str">
        <f t="shared" ref="FH238:FH260" si="3804">IF(CB238="","","|n"&amp;FH$2&amp;"+"&amp;CB238&amp;FH$1)</f>
        <v/>
      </c>
      <c r="FI238" s="71" t="str">
        <f t="shared" ref="FI238:FI260" si="3805">IF(CC238="","","|n"&amp;FI$2&amp;"+"&amp;CC238&amp;FI$1)</f>
        <v/>
      </c>
      <c r="FJ238" s="71" t="str">
        <f t="shared" ref="FJ238:FJ260" si="3806">IF(CD238="","","|n"&amp;FJ$2&amp;"+"&amp;CD238&amp;FJ$1)</f>
        <v/>
      </c>
      <c r="FK238" s="71" t="str">
        <f t="shared" ref="FK238:FK260" si="3807">IF(CE238="","","|n"&amp;FK$2&amp;"+"&amp;CE238&amp;FK$1)</f>
        <v/>
      </c>
      <c r="FL238" s="71" t="str">
        <f t="shared" ref="FL238:FL260" si="3808">IF(CF238="","","|n"&amp;FL$2&amp;"+"&amp;CF238&amp;FL$1)</f>
        <v/>
      </c>
      <c r="FM238" s="71" t="str">
        <f t="shared" ref="FM238:FM260" si="3809">IF(CG238="","","|n"&amp;FM$2&amp;"+"&amp;CG238&amp;FM$1)</f>
        <v/>
      </c>
      <c r="FN238" s="71" t="str">
        <f t="shared" ref="FN238:FN260" si="3810">IF(CH238="","","|n"&amp;FN$2&amp;"+"&amp;CH238&amp;FN$1)</f>
        <v/>
      </c>
      <c r="FO238" s="71" t="str">
        <f t="shared" ref="FO238:FO260" si="3811">IF(CI238="","","|n"&amp;FO$2&amp;"+"&amp;CI238&amp;FO$1)</f>
        <v/>
      </c>
      <c r="FP238" s="71" t="str">
        <f t="shared" ref="FP238:FP260" si="3812">IF(CJ238="","","|n"&amp;FP$2&amp;"+"&amp;CJ238&amp;FP$1)</f>
        <v/>
      </c>
      <c r="FQ238" s="71" t="str">
        <f t="shared" ref="FQ238:FQ260" si="3813">IF(CK238="","","|n"&amp;FQ$2&amp;"+"&amp;CK238&amp;FQ$1)</f>
        <v/>
      </c>
      <c r="FR238" s="71" t="str">
        <f t="shared" ref="FR238:FR260" si="3814">IF(CL238="","","|n"&amp;FR$2&amp;"+"&amp;CL238&amp;FR$1)</f>
        <v/>
      </c>
      <c r="FS238" s="71" t="str">
        <f t="shared" ref="FS238:FS260" si="3815">IF(CM238="","","|n"&amp;FS$2&amp;"+"&amp;CM238&amp;FS$1)</f>
        <v/>
      </c>
    </row>
    <row r="239" spans="1:175" ht="16.5">
      <c r="A239" s="120"/>
      <c r="B239" s="80" t="s">
        <v>775</v>
      </c>
      <c r="C239" s="70" t="s">
        <v>774</v>
      </c>
      <c r="T239" s="123"/>
      <c r="U239" s="86"/>
      <c r="CN239" s="69" t="str">
        <f t="shared" si="3740"/>
        <v>InitUnitState('IF02',,,,,,,,,,)</v>
      </c>
      <c r="CO239" s="69" t="str">
        <f t="shared" si="3741"/>
        <v>InitUnitNormal('IF02',,,,,,,,,,)</v>
      </c>
      <c r="CP239" s="69" t="str">
        <f t="shared" si="3742"/>
        <v>InitUnitMagic('IF02',,,,,,,,,,)</v>
      </c>
      <c r="CQ239" s="69" t="str">
        <f t="shared" si="3743"/>
        <v>InitUnitAdd('IF02',,,,,,,,,,)</v>
      </c>
      <c r="CR239" s="69" t="str">
        <f t="shared" si="3744"/>
        <v>InitEquipData('IF02',,"",,,,,'','','','','','',"")</v>
      </c>
      <c r="CU239" s="98" t="str">
        <f t="shared" si="3745"/>
        <v>|n</v>
      </c>
      <c r="CW239" s="60"/>
      <c r="CX239" s="60"/>
      <c r="CY239" s="60"/>
      <c r="CZ239" s="60"/>
      <c r="DA239" s="60"/>
      <c r="DB239" s="71" t="str">
        <f t="shared" si="3746"/>
        <v/>
      </c>
      <c r="DC239" s="71" t="str">
        <f t="shared" si="3747"/>
        <v/>
      </c>
      <c r="DD239" s="71" t="str">
        <f t="shared" si="3748"/>
        <v/>
      </c>
      <c r="DE239" s="71" t="str">
        <f t="shared" si="3749"/>
        <v/>
      </c>
      <c r="DF239" s="71" t="str">
        <f t="shared" si="3750"/>
        <v/>
      </c>
      <c r="DG239" s="71" t="str">
        <f t="shared" si="3751"/>
        <v/>
      </c>
      <c r="DH239" s="71" t="str">
        <f t="shared" si="3752"/>
        <v/>
      </c>
      <c r="DI239" s="71" t="str">
        <f t="shared" si="3753"/>
        <v/>
      </c>
      <c r="DJ239" s="71" t="str">
        <f t="shared" si="3754"/>
        <v/>
      </c>
      <c r="DK239" s="71" t="str">
        <f t="shared" si="3755"/>
        <v/>
      </c>
      <c r="DL239" s="71" t="str">
        <f t="shared" si="3756"/>
        <v/>
      </c>
      <c r="DM239" s="71" t="str">
        <f t="shared" si="3757"/>
        <v/>
      </c>
      <c r="DN239" s="71" t="str">
        <f t="shared" si="3758"/>
        <v/>
      </c>
      <c r="DO239" s="71" t="str">
        <f t="shared" si="3759"/>
        <v/>
      </c>
      <c r="DP239" s="71" t="str">
        <f t="shared" si="3760"/>
        <v/>
      </c>
      <c r="DQ239" s="71" t="str">
        <f t="shared" si="3761"/>
        <v/>
      </c>
      <c r="DR239" s="71" t="str">
        <f t="shared" si="3762"/>
        <v/>
      </c>
      <c r="DS239" s="71" t="str">
        <f t="shared" si="3763"/>
        <v/>
      </c>
      <c r="DT239" s="71" t="str">
        <f t="shared" si="3764"/>
        <v/>
      </c>
      <c r="DU239" s="71" t="str">
        <f t="shared" si="3765"/>
        <v/>
      </c>
      <c r="DV239" s="71" t="str">
        <f t="shared" si="3766"/>
        <v/>
      </c>
      <c r="DW239" s="71" t="str">
        <f t="shared" si="3767"/>
        <v/>
      </c>
      <c r="DX239" s="71" t="str">
        <f t="shared" si="3768"/>
        <v/>
      </c>
      <c r="DY239" s="71" t="str">
        <f t="shared" si="3769"/>
        <v/>
      </c>
      <c r="DZ239" s="71" t="str">
        <f t="shared" si="3770"/>
        <v/>
      </c>
      <c r="EA239" s="71" t="str">
        <f t="shared" si="3771"/>
        <v/>
      </c>
      <c r="EB239" s="71" t="str">
        <f t="shared" si="3772"/>
        <v/>
      </c>
      <c r="EC239" s="71" t="str">
        <f t="shared" si="3773"/>
        <v/>
      </c>
      <c r="ED239" s="71" t="str">
        <f t="shared" si="3774"/>
        <v/>
      </c>
      <c r="EE239" s="71" t="str">
        <f t="shared" si="3775"/>
        <v/>
      </c>
      <c r="EF239" s="71" t="str">
        <f t="shared" si="3776"/>
        <v/>
      </c>
      <c r="EG239" s="71" t="str">
        <f t="shared" si="3777"/>
        <v/>
      </c>
      <c r="EH239" s="71" t="str">
        <f t="shared" si="3778"/>
        <v/>
      </c>
      <c r="EI239" s="71" t="str">
        <f t="shared" si="3779"/>
        <v/>
      </c>
      <c r="EJ239" s="71" t="str">
        <f t="shared" si="3780"/>
        <v/>
      </c>
      <c r="EK239" s="71" t="str">
        <f t="shared" si="3781"/>
        <v/>
      </c>
      <c r="EL239" s="71" t="str">
        <f t="shared" si="3782"/>
        <v/>
      </c>
      <c r="EM239" s="71" t="str">
        <f t="shared" si="3783"/>
        <v/>
      </c>
      <c r="EN239" s="71" t="str">
        <f t="shared" si="3784"/>
        <v/>
      </c>
      <c r="EO239" s="71" t="str">
        <f t="shared" si="3785"/>
        <v/>
      </c>
      <c r="EP239" s="71" t="str">
        <f t="shared" si="3786"/>
        <v/>
      </c>
      <c r="EQ239" s="71" t="str">
        <f t="shared" si="3787"/>
        <v/>
      </c>
      <c r="ER239" s="71" t="str">
        <f t="shared" si="3788"/>
        <v/>
      </c>
      <c r="ES239" s="71" t="str">
        <f t="shared" si="3789"/>
        <v/>
      </c>
      <c r="ET239" s="71" t="str">
        <f t="shared" si="3790"/>
        <v/>
      </c>
      <c r="EU239" s="71" t="str">
        <f t="shared" si="3791"/>
        <v/>
      </c>
      <c r="EV239" s="71" t="str">
        <f t="shared" si="3792"/>
        <v/>
      </c>
      <c r="EW239" s="71" t="str">
        <f t="shared" si="3793"/>
        <v/>
      </c>
      <c r="EX239" s="71" t="str">
        <f t="shared" si="3794"/>
        <v/>
      </c>
      <c r="EY239" s="71" t="str">
        <f t="shared" si="3795"/>
        <v/>
      </c>
      <c r="EZ239" s="71" t="str">
        <f t="shared" si="3796"/>
        <v/>
      </c>
      <c r="FA239" s="71" t="str">
        <f t="shared" si="3797"/>
        <v/>
      </c>
      <c r="FB239" s="71" t="str">
        <f t="shared" si="3798"/>
        <v/>
      </c>
      <c r="FC239" s="71" t="str">
        <f t="shared" si="3799"/>
        <v/>
      </c>
      <c r="FD239" s="71" t="str">
        <f t="shared" si="3800"/>
        <v/>
      </c>
      <c r="FE239" s="71" t="str">
        <f t="shared" si="3801"/>
        <v/>
      </c>
      <c r="FF239" s="71" t="str">
        <f t="shared" si="3802"/>
        <v/>
      </c>
      <c r="FG239" s="71" t="str">
        <f t="shared" si="3803"/>
        <v/>
      </c>
      <c r="FH239" s="71" t="str">
        <f t="shared" si="3804"/>
        <v/>
      </c>
      <c r="FI239" s="71" t="str">
        <f t="shared" si="3805"/>
        <v/>
      </c>
      <c r="FJ239" s="71" t="str">
        <f t="shared" si="3806"/>
        <v/>
      </c>
      <c r="FK239" s="71" t="str">
        <f t="shared" si="3807"/>
        <v/>
      </c>
      <c r="FL239" s="71" t="str">
        <f t="shared" si="3808"/>
        <v/>
      </c>
      <c r="FM239" s="71" t="str">
        <f t="shared" si="3809"/>
        <v/>
      </c>
      <c r="FN239" s="71" t="str">
        <f t="shared" si="3810"/>
        <v/>
      </c>
      <c r="FO239" s="71" t="str">
        <f t="shared" si="3811"/>
        <v/>
      </c>
      <c r="FP239" s="71" t="str">
        <f t="shared" si="3812"/>
        <v/>
      </c>
      <c r="FQ239" s="71" t="str">
        <f t="shared" si="3813"/>
        <v/>
      </c>
      <c r="FR239" s="71" t="str">
        <f t="shared" si="3814"/>
        <v/>
      </c>
      <c r="FS239" s="71" t="str">
        <f t="shared" si="3815"/>
        <v/>
      </c>
    </row>
    <row r="240" spans="1:175" ht="16.5">
      <c r="A240" s="121"/>
      <c r="B240" s="80" t="s">
        <v>776</v>
      </c>
      <c r="C240" s="70" t="s">
        <v>774</v>
      </c>
      <c r="T240" s="124"/>
      <c r="U240" s="86"/>
      <c r="CN240" s="69" t="str">
        <f t="shared" si="3740"/>
        <v>InitUnitState('IF03',,,,,,,,,,)</v>
      </c>
      <c r="CO240" s="69" t="str">
        <f t="shared" si="3741"/>
        <v>InitUnitNormal('IF03',,,,,,,,,,)</v>
      </c>
      <c r="CP240" s="69" t="str">
        <f t="shared" si="3742"/>
        <v>InitUnitMagic('IF03',,,,,,,,,,)</v>
      </c>
      <c r="CQ240" s="69" t="str">
        <f t="shared" si="3743"/>
        <v>InitUnitAdd('IF03',,,,,,,,,,)</v>
      </c>
      <c r="CR240" s="69" t="str">
        <f t="shared" si="3744"/>
        <v>InitEquipData('IF03',,"",,,,,'','','','','','',"")</v>
      </c>
      <c r="CU240" s="98" t="str">
        <f t="shared" si="3745"/>
        <v>|n</v>
      </c>
      <c r="CW240" s="60"/>
      <c r="CX240" s="60"/>
      <c r="CY240" s="60"/>
      <c r="CZ240" s="60"/>
      <c r="DA240" s="60"/>
      <c r="DB240" s="71" t="str">
        <f t="shared" si="3746"/>
        <v/>
      </c>
      <c r="DC240" s="71" t="str">
        <f t="shared" si="3747"/>
        <v/>
      </c>
      <c r="DD240" s="71" t="str">
        <f t="shared" si="3748"/>
        <v/>
      </c>
      <c r="DE240" s="71" t="str">
        <f t="shared" si="3749"/>
        <v/>
      </c>
      <c r="DF240" s="71" t="str">
        <f t="shared" si="3750"/>
        <v/>
      </c>
      <c r="DG240" s="71" t="str">
        <f t="shared" si="3751"/>
        <v/>
      </c>
      <c r="DH240" s="71" t="str">
        <f t="shared" si="3752"/>
        <v/>
      </c>
      <c r="DI240" s="71" t="str">
        <f t="shared" si="3753"/>
        <v/>
      </c>
      <c r="DJ240" s="71" t="str">
        <f t="shared" si="3754"/>
        <v/>
      </c>
      <c r="DK240" s="71" t="str">
        <f t="shared" si="3755"/>
        <v/>
      </c>
      <c r="DL240" s="71" t="str">
        <f t="shared" si="3756"/>
        <v/>
      </c>
      <c r="DM240" s="71" t="str">
        <f t="shared" si="3757"/>
        <v/>
      </c>
      <c r="DN240" s="71" t="str">
        <f t="shared" si="3758"/>
        <v/>
      </c>
      <c r="DO240" s="71" t="str">
        <f t="shared" si="3759"/>
        <v/>
      </c>
      <c r="DP240" s="71" t="str">
        <f t="shared" si="3760"/>
        <v/>
      </c>
      <c r="DQ240" s="71" t="str">
        <f t="shared" si="3761"/>
        <v/>
      </c>
      <c r="DR240" s="71" t="str">
        <f t="shared" si="3762"/>
        <v/>
      </c>
      <c r="DS240" s="71" t="str">
        <f t="shared" si="3763"/>
        <v/>
      </c>
      <c r="DT240" s="71" t="str">
        <f t="shared" si="3764"/>
        <v/>
      </c>
      <c r="DU240" s="71" t="str">
        <f t="shared" si="3765"/>
        <v/>
      </c>
      <c r="DV240" s="71" t="str">
        <f t="shared" si="3766"/>
        <v/>
      </c>
      <c r="DW240" s="71" t="str">
        <f t="shared" si="3767"/>
        <v/>
      </c>
      <c r="DX240" s="71" t="str">
        <f t="shared" si="3768"/>
        <v/>
      </c>
      <c r="DY240" s="71" t="str">
        <f t="shared" si="3769"/>
        <v/>
      </c>
      <c r="DZ240" s="71" t="str">
        <f t="shared" si="3770"/>
        <v/>
      </c>
      <c r="EA240" s="71" t="str">
        <f t="shared" si="3771"/>
        <v/>
      </c>
      <c r="EB240" s="71" t="str">
        <f t="shared" si="3772"/>
        <v/>
      </c>
      <c r="EC240" s="71" t="str">
        <f t="shared" si="3773"/>
        <v/>
      </c>
      <c r="ED240" s="71" t="str">
        <f t="shared" si="3774"/>
        <v/>
      </c>
      <c r="EE240" s="71" t="str">
        <f t="shared" si="3775"/>
        <v/>
      </c>
      <c r="EF240" s="71" t="str">
        <f t="shared" si="3776"/>
        <v/>
      </c>
      <c r="EG240" s="71" t="str">
        <f t="shared" si="3777"/>
        <v/>
      </c>
      <c r="EH240" s="71" t="str">
        <f t="shared" si="3778"/>
        <v/>
      </c>
      <c r="EI240" s="71" t="str">
        <f t="shared" si="3779"/>
        <v/>
      </c>
      <c r="EJ240" s="71" t="str">
        <f t="shared" si="3780"/>
        <v/>
      </c>
      <c r="EK240" s="71" t="str">
        <f t="shared" si="3781"/>
        <v/>
      </c>
      <c r="EL240" s="71" t="str">
        <f t="shared" si="3782"/>
        <v/>
      </c>
      <c r="EM240" s="71" t="str">
        <f t="shared" si="3783"/>
        <v/>
      </c>
      <c r="EN240" s="71" t="str">
        <f t="shared" si="3784"/>
        <v/>
      </c>
      <c r="EO240" s="71" t="str">
        <f t="shared" si="3785"/>
        <v/>
      </c>
      <c r="EP240" s="71" t="str">
        <f t="shared" si="3786"/>
        <v/>
      </c>
      <c r="EQ240" s="71" t="str">
        <f t="shared" si="3787"/>
        <v/>
      </c>
      <c r="ER240" s="71" t="str">
        <f t="shared" si="3788"/>
        <v/>
      </c>
      <c r="ES240" s="71" t="str">
        <f t="shared" si="3789"/>
        <v/>
      </c>
      <c r="ET240" s="71" t="str">
        <f t="shared" si="3790"/>
        <v/>
      </c>
      <c r="EU240" s="71" t="str">
        <f t="shared" si="3791"/>
        <v/>
      </c>
      <c r="EV240" s="71" t="str">
        <f t="shared" si="3792"/>
        <v/>
      </c>
      <c r="EW240" s="71" t="str">
        <f t="shared" si="3793"/>
        <v/>
      </c>
      <c r="EX240" s="71" t="str">
        <f t="shared" si="3794"/>
        <v/>
      </c>
      <c r="EY240" s="71" t="str">
        <f t="shared" si="3795"/>
        <v/>
      </c>
      <c r="EZ240" s="71" t="str">
        <f t="shared" si="3796"/>
        <v/>
      </c>
      <c r="FA240" s="71" t="str">
        <f t="shared" si="3797"/>
        <v/>
      </c>
      <c r="FB240" s="71" t="str">
        <f t="shared" si="3798"/>
        <v/>
      </c>
      <c r="FC240" s="71" t="str">
        <f t="shared" si="3799"/>
        <v/>
      </c>
      <c r="FD240" s="71" t="str">
        <f t="shared" si="3800"/>
        <v/>
      </c>
      <c r="FE240" s="71" t="str">
        <f t="shared" si="3801"/>
        <v/>
      </c>
      <c r="FF240" s="71" t="str">
        <f t="shared" si="3802"/>
        <v/>
      </c>
      <c r="FG240" s="71" t="str">
        <f t="shared" si="3803"/>
        <v/>
      </c>
      <c r="FH240" s="71" t="str">
        <f t="shared" si="3804"/>
        <v/>
      </c>
      <c r="FI240" s="71" t="str">
        <f t="shared" si="3805"/>
        <v/>
      </c>
      <c r="FJ240" s="71" t="str">
        <f t="shared" si="3806"/>
        <v/>
      </c>
      <c r="FK240" s="71" t="str">
        <f t="shared" si="3807"/>
        <v/>
      </c>
      <c r="FL240" s="71" t="str">
        <f t="shared" si="3808"/>
        <v/>
      </c>
      <c r="FM240" s="71" t="str">
        <f t="shared" si="3809"/>
        <v/>
      </c>
      <c r="FN240" s="71" t="str">
        <f t="shared" si="3810"/>
        <v/>
      </c>
      <c r="FO240" s="71" t="str">
        <f t="shared" si="3811"/>
        <v/>
      </c>
      <c r="FP240" s="71" t="str">
        <f t="shared" si="3812"/>
        <v/>
      </c>
      <c r="FQ240" s="71" t="str">
        <f t="shared" si="3813"/>
        <v/>
      </c>
      <c r="FR240" s="71" t="str">
        <f t="shared" si="3814"/>
        <v/>
      </c>
      <c r="FS240" s="71" t="str">
        <f t="shared" si="3815"/>
        <v/>
      </c>
    </row>
    <row r="241" spans="1:175" ht="16.5">
      <c r="A241" s="121"/>
      <c r="B241" s="80" t="s">
        <v>777</v>
      </c>
      <c r="C241" s="70" t="s">
        <v>774</v>
      </c>
      <c r="T241" s="124"/>
      <c r="U241" s="86"/>
      <c r="CN241" s="69" t="str">
        <f t="shared" si="3740"/>
        <v>InitUnitState('IF04',,,,,,,,,,)</v>
      </c>
      <c r="CO241" s="69" t="str">
        <f t="shared" si="3741"/>
        <v>InitUnitNormal('IF04',,,,,,,,,,)</v>
      </c>
      <c r="CP241" s="69" t="str">
        <f t="shared" si="3742"/>
        <v>InitUnitMagic('IF04',,,,,,,,,,)</v>
      </c>
      <c r="CQ241" s="69" t="str">
        <f t="shared" si="3743"/>
        <v>InitUnitAdd('IF04',,,,,,,,,,)</v>
      </c>
      <c r="CR241" s="69" t="str">
        <f t="shared" si="3744"/>
        <v>InitEquipData('IF04',,"",,,,,'','','','','','',"")</v>
      </c>
      <c r="CU241" s="98" t="str">
        <f t="shared" si="3745"/>
        <v>|n</v>
      </c>
      <c r="CW241" s="60"/>
      <c r="CX241" s="60"/>
      <c r="CY241" s="60"/>
      <c r="CZ241" s="60"/>
      <c r="DA241" s="60"/>
      <c r="DB241" s="71" t="str">
        <f t="shared" si="3746"/>
        <v/>
      </c>
      <c r="DC241" s="71" t="str">
        <f t="shared" si="3747"/>
        <v/>
      </c>
      <c r="DD241" s="71" t="str">
        <f t="shared" si="3748"/>
        <v/>
      </c>
      <c r="DE241" s="71" t="str">
        <f t="shared" si="3749"/>
        <v/>
      </c>
      <c r="DF241" s="71" t="str">
        <f t="shared" si="3750"/>
        <v/>
      </c>
      <c r="DG241" s="71" t="str">
        <f t="shared" si="3751"/>
        <v/>
      </c>
      <c r="DH241" s="71" t="str">
        <f t="shared" si="3752"/>
        <v/>
      </c>
      <c r="DI241" s="71" t="str">
        <f t="shared" si="3753"/>
        <v/>
      </c>
      <c r="DJ241" s="71" t="str">
        <f t="shared" si="3754"/>
        <v/>
      </c>
      <c r="DK241" s="71" t="str">
        <f t="shared" si="3755"/>
        <v/>
      </c>
      <c r="DL241" s="71" t="str">
        <f t="shared" si="3756"/>
        <v/>
      </c>
      <c r="DM241" s="71" t="str">
        <f t="shared" si="3757"/>
        <v/>
      </c>
      <c r="DN241" s="71" t="str">
        <f t="shared" si="3758"/>
        <v/>
      </c>
      <c r="DO241" s="71" t="str">
        <f t="shared" si="3759"/>
        <v/>
      </c>
      <c r="DP241" s="71" t="str">
        <f t="shared" si="3760"/>
        <v/>
      </c>
      <c r="DQ241" s="71" t="str">
        <f t="shared" si="3761"/>
        <v/>
      </c>
      <c r="DR241" s="71" t="str">
        <f t="shared" si="3762"/>
        <v/>
      </c>
      <c r="DS241" s="71" t="str">
        <f t="shared" si="3763"/>
        <v/>
      </c>
      <c r="DT241" s="71" t="str">
        <f t="shared" si="3764"/>
        <v/>
      </c>
      <c r="DU241" s="71" t="str">
        <f t="shared" si="3765"/>
        <v/>
      </c>
      <c r="DV241" s="71" t="str">
        <f t="shared" si="3766"/>
        <v/>
      </c>
      <c r="DW241" s="71" t="str">
        <f t="shared" si="3767"/>
        <v/>
      </c>
      <c r="DX241" s="71" t="str">
        <f t="shared" si="3768"/>
        <v/>
      </c>
      <c r="DY241" s="71" t="str">
        <f t="shared" si="3769"/>
        <v/>
      </c>
      <c r="DZ241" s="71" t="str">
        <f t="shared" si="3770"/>
        <v/>
      </c>
      <c r="EA241" s="71" t="str">
        <f t="shared" si="3771"/>
        <v/>
      </c>
      <c r="EB241" s="71" t="str">
        <f t="shared" si="3772"/>
        <v/>
      </c>
      <c r="EC241" s="71" t="str">
        <f t="shared" si="3773"/>
        <v/>
      </c>
      <c r="ED241" s="71" t="str">
        <f t="shared" si="3774"/>
        <v/>
      </c>
      <c r="EE241" s="71" t="str">
        <f t="shared" si="3775"/>
        <v/>
      </c>
      <c r="EF241" s="71" t="str">
        <f t="shared" si="3776"/>
        <v/>
      </c>
      <c r="EG241" s="71" t="str">
        <f t="shared" si="3777"/>
        <v/>
      </c>
      <c r="EH241" s="71" t="str">
        <f t="shared" si="3778"/>
        <v/>
      </c>
      <c r="EI241" s="71" t="str">
        <f t="shared" si="3779"/>
        <v/>
      </c>
      <c r="EJ241" s="71" t="str">
        <f t="shared" si="3780"/>
        <v/>
      </c>
      <c r="EK241" s="71" t="str">
        <f t="shared" si="3781"/>
        <v/>
      </c>
      <c r="EL241" s="71" t="str">
        <f t="shared" si="3782"/>
        <v/>
      </c>
      <c r="EM241" s="71" t="str">
        <f t="shared" si="3783"/>
        <v/>
      </c>
      <c r="EN241" s="71" t="str">
        <f t="shared" si="3784"/>
        <v/>
      </c>
      <c r="EO241" s="71" t="str">
        <f t="shared" si="3785"/>
        <v/>
      </c>
      <c r="EP241" s="71" t="str">
        <f t="shared" si="3786"/>
        <v/>
      </c>
      <c r="EQ241" s="71" t="str">
        <f t="shared" si="3787"/>
        <v/>
      </c>
      <c r="ER241" s="71" t="str">
        <f t="shared" si="3788"/>
        <v/>
      </c>
      <c r="ES241" s="71" t="str">
        <f t="shared" si="3789"/>
        <v/>
      </c>
      <c r="ET241" s="71" t="str">
        <f t="shared" si="3790"/>
        <v/>
      </c>
      <c r="EU241" s="71" t="str">
        <f t="shared" si="3791"/>
        <v/>
      </c>
      <c r="EV241" s="71" t="str">
        <f t="shared" si="3792"/>
        <v/>
      </c>
      <c r="EW241" s="71" t="str">
        <f t="shared" si="3793"/>
        <v/>
      </c>
      <c r="EX241" s="71" t="str">
        <f t="shared" si="3794"/>
        <v/>
      </c>
      <c r="EY241" s="71" t="str">
        <f t="shared" si="3795"/>
        <v/>
      </c>
      <c r="EZ241" s="71" t="str">
        <f t="shared" si="3796"/>
        <v/>
      </c>
      <c r="FA241" s="71" t="str">
        <f t="shared" si="3797"/>
        <v/>
      </c>
      <c r="FB241" s="71" t="str">
        <f t="shared" si="3798"/>
        <v/>
      </c>
      <c r="FC241" s="71" t="str">
        <f t="shared" si="3799"/>
        <v/>
      </c>
      <c r="FD241" s="71" t="str">
        <f t="shared" si="3800"/>
        <v/>
      </c>
      <c r="FE241" s="71" t="str">
        <f t="shared" si="3801"/>
        <v/>
      </c>
      <c r="FF241" s="71" t="str">
        <f t="shared" si="3802"/>
        <v/>
      </c>
      <c r="FG241" s="71" t="str">
        <f t="shared" si="3803"/>
        <v/>
      </c>
      <c r="FH241" s="71" t="str">
        <f t="shared" si="3804"/>
        <v/>
      </c>
      <c r="FI241" s="71" t="str">
        <f t="shared" si="3805"/>
        <v/>
      </c>
      <c r="FJ241" s="71" t="str">
        <f t="shared" si="3806"/>
        <v/>
      </c>
      <c r="FK241" s="71" t="str">
        <f t="shared" si="3807"/>
        <v/>
      </c>
      <c r="FL241" s="71" t="str">
        <f t="shared" si="3808"/>
        <v/>
      </c>
      <c r="FM241" s="71" t="str">
        <f t="shared" si="3809"/>
        <v/>
      </c>
      <c r="FN241" s="71" t="str">
        <f t="shared" si="3810"/>
        <v/>
      </c>
      <c r="FO241" s="71" t="str">
        <f t="shared" si="3811"/>
        <v/>
      </c>
      <c r="FP241" s="71" t="str">
        <f t="shared" si="3812"/>
        <v/>
      </c>
      <c r="FQ241" s="71" t="str">
        <f t="shared" si="3813"/>
        <v/>
      </c>
      <c r="FR241" s="71" t="str">
        <f t="shared" si="3814"/>
        <v/>
      </c>
      <c r="FS241" s="71" t="str">
        <f t="shared" si="3815"/>
        <v/>
      </c>
    </row>
    <row r="242" spans="1:175" ht="16.5">
      <c r="A242" s="121"/>
      <c r="B242" s="80" t="s">
        <v>778</v>
      </c>
      <c r="C242" s="70" t="s">
        <v>774</v>
      </c>
      <c r="T242" s="124"/>
      <c r="U242" s="86"/>
      <c r="CN242" s="69" t="str">
        <f t="shared" si="3740"/>
        <v>InitUnitState('IF05',,,,,,,,,,)</v>
      </c>
      <c r="CO242" s="69" t="str">
        <f t="shared" si="3741"/>
        <v>InitUnitNormal('IF05',,,,,,,,,,)</v>
      </c>
      <c r="CP242" s="69" t="str">
        <f t="shared" si="3742"/>
        <v>InitUnitMagic('IF05',,,,,,,,,,)</v>
      </c>
      <c r="CQ242" s="69" t="str">
        <f t="shared" si="3743"/>
        <v>InitUnitAdd('IF05',,,,,,,,,,)</v>
      </c>
      <c r="CR242" s="69" t="str">
        <f t="shared" si="3744"/>
        <v>InitEquipData('IF05',,"",,,,,'','','','','','',"")</v>
      </c>
      <c r="CU242" s="98" t="str">
        <f t="shared" si="3745"/>
        <v>|n</v>
      </c>
      <c r="CW242" s="60"/>
      <c r="CX242" s="60"/>
      <c r="CY242" s="60"/>
      <c r="CZ242" s="60"/>
      <c r="DA242" s="60"/>
      <c r="DB242" s="71" t="str">
        <f t="shared" si="3746"/>
        <v/>
      </c>
      <c r="DC242" s="71" t="str">
        <f t="shared" si="3747"/>
        <v/>
      </c>
      <c r="DD242" s="71" t="str">
        <f t="shared" si="3748"/>
        <v/>
      </c>
      <c r="DE242" s="71" t="str">
        <f t="shared" si="3749"/>
        <v/>
      </c>
      <c r="DF242" s="71" t="str">
        <f t="shared" si="3750"/>
        <v/>
      </c>
      <c r="DG242" s="71" t="str">
        <f t="shared" si="3751"/>
        <v/>
      </c>
      <c r="DH242" s="71" t="str">
        <f t="shared" si="3752"/>
        <v/>
      </c>
      <c r="DI242" s="71" t="str">
        <f t="shared" si="3753"/>
        <v/>
      </c>
      <c r="DJ242" s="71" t="str">
        <f t="shared" si="3754"/>
        <v/>
      </c>
      <c r="DK242" s="71" t="str">
        <f t="shared" si="3755"/>
        <v/>
      </c>
      <c r="DL242" s="71" t="str">
        <f t="shared" si="3756"/>
        <v/>
      </c>
      <c r="DM242" s="71" t="str">
        <f t="shared" si="3757"/>
        <v/>
      </c>
      <c r="DN242" s="71" t="str">
        <f t="shared" si="3758"/>
        <v/>
      </c>
      <c r="DO242" s="71" t="str">
        <f t="shared" si="3759"/>
        <v/>
      </c>
      <c r="DP242" s="71" t="str">
        <f t="shared" si="3760"/>
        <v/>
      </c>
      <c r="DQ242" s="71" t="str">
        <f t="shared" si="3761"/>
        <v/>
      </c>
      <c r="DR242" s="71" t="str">
        <f t="shared" si="3762"/>
        <v/>
      </c>
      <c r="DS242" s="71" t="str">
        <f t="shared" si="3763"/>
        <v/>
      </c>
      <c r="DT242" s="71" t="str">
        <f t="shared" si="3764"/>
        <v/>
      </c>
      <c r="DU242" s="71" t="str">
        <f t="shared" si="3765"/>
        <v/>
      </c>
      <c r="DV242" s="71" t="str">
        <f t="shared" si="3766"/>
        <v/>
      </c>
      <c r="DW242" s="71" t="str">
        <f t="shared" si="3767"/>
        <v/>
      </c>
      <c r="DX242" s="71" t="str">
        <f t="shared" si="3768"/>
        <v/>
      </c>
      <c r="DY242" s="71" t="str">
        <f t="shared" si="3769"/>
        <v/>
      </c>
      <c r="DZ242" s="71" t="str">
        <f t="shared" si="3770"/>
        <v/>
      </c>
      <c r="EA242" s="71" t="str">
        <f t="shared" si="3771"/>
        <v/>
      </c>
      <c r="EB242" s="71" t="str">
        <f t="shared" si="3772"/>
        <v/>
      </c>
      <c r="EC242" s="71" t="str">
        <f t="shared" si="3773"/>
        <v/>
      </c>
      <c r="ED242" s="71" t="str">
        <f t="shared" si="3774"/>
        <v/>
      </c>
      <c r="EE242" s="71" t="str">
        <f t="shared" si="3775"/>
        <v/>
      </c>
      <c r="EF242" s="71" t="str">
        <f t="shared" si="3776"/>
        <v/>
      </c>
      <c r="EG242" s="71" t="str">
        <f t="shared" si="3777"/>
        <v/>
      </c>
      <c r="EH242" s="71" t="str">
        <f t="shared" si="3778"/>
        <v/>
      </c>
      <c r="EI242" s="71" t="str">
        <f t="shared" si="3779"/>
        <v/>
      </c>
      <c r="EJ242" s="71" t="str">
        <f t="shared" si="3780"/>
        <v/>
      </c>
      <c r="EK242" s="71" t="str">
        <f t="shared" si="3781"/>
        <v/>
      </c>
      <c r="EL242" s="71" t="str">
        <f t="shared" si="3782"/>
        <v/>
      </c>
      <c r="EM242" s="71" t="str">
        <f t="shared" si="3783"/>
        <v/>
      </c>
      <c r="EN242" s="71" t="str">
        <f t="shared" si="3784"/>
        <v/>
      </c>
      <c r="EO242" s="71" t="str">
        <f t="shared" si="3785"/>
        <v/>
      </c>
      <c r="EP242" s="71" t="str">
        <f t="shared" si="3786"/>
        <v/>
      </c>
      <c r="EQ242" s="71" t="str">
        <f t="shared" si="3787"/>
        <v/>
      </c>
      <c r="ER242" s="71" t="str">
        <f t="shared" si="3788"/>
        <v/>
      </c>
      <c r="ES242" s="71" t="str">
        <f t="shared" si="3789"/>
        <v/>
      </c>
      <c r="ET242" s="71" t="str">
        <f t="shared" si="3790"/>
        <v/>
      </c>
      <c r="EU242" s="71" t="str">
        <f t="shared" si="3791"/>
        <v/>
      </c>
      <c r="EV242" s="71" t="str">
        <f t="shared" si="3792"/>
        <v/>
      </c>
      <c r="EW242" s="71" t="str">
        <f t="shared" si="3793"/>
        <v/>
      </c>
      <c r="EX242" s="71" t="str">
        <f t="shared" si="3794"/>
        <v/>
      </c>
      <c r="EY242" s="71" t="str">
        <f t="shared" si="3795"/>
        <v/>
      </c>
      <c r="EZ242" s="71" t="str">
        <f t="shared" si="3796"/>
        <v/>
      </c>
      <c r="FA242" s="71" t="str">
        <f t="shared" si="3797"/>
        <v/>
      </c>
      <c r="FB242" s="71" t="str">
        <f t="shared" si="3798"/>
        <v/>
      </c>
      <c r="FC242" s="71" t="str">
        <f t="shared" si="3799"/>
        <v/>
      </c>
      <c r="FD242" s="71" t="str">
        <f t="shared" si="3800"/>
        <v/>
      </c>
      <c r="FE242" s="71" t="str">
        <f t="shared" si="3801"/>
        <v/>
      </c>
      <c r="FF242" s="71" t="str">
        <f t="shared" si="3802"/>
        <v/>
      </c>
      <c r="FG242" s="71" t="str">
        <f t="shared" si="3803"/>
        <v/>
      </c>
      <c r="FH242" s="71" t="str">
        <f t="shared" si="3804"/>
        <v/>
      </c>
      <c r="FI242" s="71" t="str">
        <f t="shared" si="3805"/>
        <v/>
      </c>
      <c r="FJ242" s="71" t="str">
        <f t="shared" si="3806"/>
        <v/>
      </c>
      <c r="FK242" s="71" t="str">
        <f t="shared" si="3807"/>
        <v/>
      </c>
      <c r="FL242" s="71" t="str">
        <f t="shared" si="3808"/>
        <v/>
      </c>
      <c r="FM242" s="71" t="str">
        <f t="shared" si="3809"/>
        <v/>
      </c>
      <c r="FN242" s="71" t="str">
        <f t="shared" si="3810"/>
        <v/>
      </c>
      <c r="FO242" s="71" t="str">
        <f t="shared" si="3811"/>
        <v/>
      </c>
      <c r="FP242" s="71" t="str">
        <f t="shared" si="3812"/>
        <v/>
      </c>
      <c r="FQ242" s="71" t="str">
        <f t="shared" si="3813"/>
        <v/>
      </c>
      <c r="FR242" s="71" t="str">
        <f t="shared" si="3814"/>
        <v/>
      </c>
      <c r="FS242" s="71" t="str">
        <f t="shared" si="3815"/>
        <v/>
      </c>
    </row>
    <row r="243" spans="1:175" ht="16.5">
      <c r="A243" s="121"/>
      <c r="B243" s="80" t="s">
        <v>779</v>
      </c>
      <c r="C243" s="70" t="s">
        <v>774</v>
      </c>
      <c r="T243" s="124"/>
      <c r="U243" s="86"/>
      <c r="CN243" s="69" t="str">
        <f t="shared" si="3740"/>
        <v>InitUnitState('IF06',,,,,,,,,,)</v>
      </c>
      <c r="CO243" s="69" t="str">
        <f t="shared" si="3741"/>
        <v>InitUnitNormal('IF06',,,,,,,,,,)</v>
      </c>
      <c r="CP243" s="69" t="str">
        <f t="shared" si="3742"/>
        <v>InitUnitMagic('IF06',,,,,,,,,,)</v>
      </c>
      <c r="CQ243" s="69" t="str">
        <f t="shared" si="3743"/>
        <v>InitUnitAdd('IF06',,,,,,,,,,)</v>
      </c>
      <c r="CR243" s="69" t="str">
        <f t="shared" si="3744"/>
        <v>InitEquipData('IF06',,"",,,,,'','','','','','',"")</v>
      </c>
      <c r="CU243" s="98" t="str">
        <f t="shared" si="3745"/>
        <v>|n</v>
      </c>
      <c r="CW243" s="60"/>
      <c r="CX243" s="60"/>
      <c r="CY243" s="60"/>
      <c r="CZ243" s="60"/>
      <c r="DA243" s="60"/>
      <c r="DB243" s="71" t="str">
        <f t="shared" si="3746"/>
        <v/>
      </c>
      <c r="DC243" s="71" t="str">
        <f t="shared" si="3747"/>
        <v/>
      </c>
      <c r="DD243" s="71" t="str">
        <f t="shared" si="3748"/>
        <v/>
      </c>
      <c r="DE243" s="71" t="str">
        <f t="shared" si="3749"/>
        <v/>
      </c>
      <c r="DF243" s="71" t="str">
        <f t="shared" si="3750"/>
        <v/>
      </c>
      <c r="DG243" s="71" t="str">
        <f t="shared" si="3751"/>
        <v/>
      </c>
      <c r="DH243" s="71" t="str">
        <f t="shared" si="3752"/>
        <v/>
      </c>
      <c r="DI243" s="71" t="str">
        <f t="shared" si="3753"/>
        <v/>
      </c>
      <c r="DJ243" s="71" t="str">
        <f t="shared" si="3754"/>
        <v/>
      </c>
      <c r="DK243" s="71" t="str">
        <f t="shared" si="3755"/>
        <v/>
      </c>
      <c r="DL243" s="71" t="str">
        <f t="shared" si="3756"/>
        <v/>
      </c>
      <c r="DM243" s="71" t="str">
        <f t="shared" si="3757"/>
        <v/>
      </c>
      <c r="DN243" s="71" t="str">
        <f t="shared" si="3758"/>
        <v/>
      </c>
      <c r="DO243" s="71" t="str">
        <f t="shared" si="3759"/>
        <v/>
      </c>
      <c r="DP243" s="71" t="str">
        <f t="shared" si="3760"/>
        <v/>
      </c>
      <c r="DQ243" s="71" t="str">
        <f t="shared" si="3761"/>
        <v/>
      </c>
      <c r="DR243" s="71" t="str">
        <f t="shared" si="3762"/>
        <v/>
      </c>
      <c r="DS243" s="71" t="str">
        <f t="shared" si="3763"/>
        <v/>
      </c>
      <c r="DT243" s="71" t="str">
        <f t="shared" si="3764"/>
        <v/>
      </c>
      <c r="DU243" s="71" t="str">
        <f t="shared" si="3765"/>
        <v/>
      </c>
      <c r="DV243" s="71" t="str">
        <f t="shared" si="3766"/>
        <v/>
      </c>
      <c r="DW243" s="71" t="str">
        <f t="shared" si="3767"/>
        <v/>
      </c>
      <c r="DX243" s="71" t="str">
        <f t="shared" si="3768"/>
        <v/>
      </c>
      <c r="DY243" s="71" t="str">
        <f t="shared" si="3769"/>
        <v/>
      </c>
      <c r="DZ243" s="71" t="str">
        <f t="shared" si="3770"/>
        <v/>
      </c>
      <c r="EA243" s="71" t="str">
        <f t="shared" si="3771"/>
        <v/>
      </c>
      <c r="EB243" s="71" t="str">
        <f t="shared" si="3772"/>
        <v/>
      </c>
      <c r="EC243" s="71" t="str">
        <f t="shared" si="3773"/>
        <v/>
      </c>
      <c r="ED243" s="71" t="str">
        <f t="shared" si="3774"/>
        <v/>
      </c>
      <c r="EE243" s="71" t="str">
        <f t="shared" si="3775"/>
        <v/>
      </c>
      <c r="EF243" s="71" t="str">
        <f t="shared" si="3776"/>
        <v/>
      </c>
      <c r="EG243" s="71" t="str">
        <f t="shared" si="3777"/>
        <v/>
      </c>
      <c r="EH243" s="71" t="str">
        <f t="shared" si="3778"/>
        <v/>
      </c>
      <c r="EI243" s="71" t="str">
        <f t="shared" si="3779"/>
        <v/>
      </c>
      <c r="EJ243" s="71" t="str">
        <f t="shared" si="3780"/>
        <v/>
      </c>
      <c r="EK243" s="71" t="str">
        <f t="shared" si="3781"/>
        <v/>
      </c>
      <c r="EL243" s="71" t="str">
        <f t="shared" si="3782"/>
        <v/>
      </c>
      <c r="EM243" s="71" t="str">
        <f t="shared" si="3783"/>
        <v/>
      </c>
      <c r="EN243" s="71" t="str">
        <f t="shared" si="3784"/>
        <v/>
      </c>
      <c r="EO243" s="71" t="str">
        <f t="shared" si="3785"/>
        <v/>
      </c>
      <c r="EP243" s="71" t="str">
        <f t="shared" si="3786"/>
        <v/>
      </c>
      <c r="EQ243" s="71" t="str">
        <f t="shared" si="3787"/>
        <v/>
      </c>
      <c r="ER243" s="71" t="str">
        <f t="shared" si="3788"/>
        <v/>
      </c>
      <c r="ES243" s="71" t="str">
        <f t="shared" si="3789"/>
        <v/>
      </c>
      <c r="ET243" s="71" t="str">
        <f t="shared" si="3790"/>
        <v/>
      </c>
      <c r="EU243" s="71" t="str">
        <f t="shared" si="3791"/>
        <v/>
      </c>
      <c r="EV243" s="71" t="str">
        <f t="shared" si="3792"/>
        <v/>
      </c>
      <c r="EW243" s="71" t="str">
        <f t="shared" si="3793"/>
        <v/>
      </c>
      <c r="EX243" s="71" t="str">
        <f t="shared" si="3794"/>
        <v/>
      </c>
      <c r="EY243" s="71" t="str">
        <f t="shared" si="3795"/>
        <v/>
      </c>
      <c r="EZ243" s="71" t="str">
        <f t="shared" si="3796"/>
        <v/>
      </c>
      <c r="FA243" s="71" t="str">
        <f t="shared" si="3797"/>
        <v/>
      </c>
      <c r="FB243" s="71" t="str">
        <f t="shared" si="3798"/>
        <v/>
      </c>
      <c r="FC243" s="71" t="str">
        <f t="shared" si="3799"/>
        <v/>
      </c>
      <c r="FD243" s="71" t="str">
        <f t="shared" si="3800"/>
        <v/>
      </c>
      <c r="FE243" s="71" t="str">
        <f t="shared" si="3801"/>
        <v/>
      </c>
      <c r="FF243" s="71" t="str">
        <f t="shared" si="3802"/>
        <v/>
      </c>
      <c r="FG243" s="71" t="str">
        <f t="shared" si="3803"/>
        <v/>
      </c>
      <c r="FH243" s="71" t="str">
        <f t="shared" si="3804"/>
        <v/>
      </c>
      <c r="FI243" s="71" t="str">
        <f t="shared" si="3805"/>
        <v/>
      </c>
      <c r="FJ243" s="71" t="str">
        <f t="shared" si="3806"/>
        <v/>
      </c>
      <c r="FK243" s="71" t="str">
        <f t="shared" si="3807"/>
        <v/>
      </c>
      <c r="FL243" s="71" t="str">
        <f t="shared" si="3808"/>
        <v/>
      </c>
      <c r="FM243" s="71" t="str">
        <f t="shared" si="3809"/>
        <v/>
      </c>
      <c r="FN243" s="71" t="str">
        <f t="shared" si="3810"/>
        <v/>
      </c>
      <c r="FO243" s="71" t="str">
        <f t="shared" si="3811"/>
        <v/>
      </c>
      <c r="FP243" s="71" t="str">
        <f t="shared" si="3812"/>
        <v/>
      </c>
      <c r="FQ243" s="71" t="str">
        <f t="shared" si="3813"/>
        <v/>
      </c>
      <c r="FR243" s="71" t="str">
        <f t="shared" si="3814"/>
        <v/>
      </c>
      <c r="FS243" s="71" t="str">
        <f t="shared" si="3815"/>
        <v/>
      </c>
    </row>
    <row r="244" spans="1:175" ht="16.5">
      <c r="A244" s="121"/>
      <c r="B244" s="80" t="s">
        <v>780</v>
      </c>
      <c r="C244" s="70" t="s">
        <v>774</v>
      </c>
      <c r="T244" s="124"/>
      <c r="U244" s="86"/>
      <c r="CN244" s="69" t="str">
        <f t="shared" si="3740"/>
        <v>InitUnitState('IF07',,,,,,,,,,)</v>
      </c>
      <c r="CO244" s="69" t="str">
        <f t="shared" si="3741"/>
        <v>InitUnitNormal('IF07',,,,,,,,,,)</v>
      </c>
      <c r="CP244" s="69" t="str">
        <f t="shared" si="3742"/>
        <v>InitUnitMagic('IF07',,,,,,,,,,)</v>
      </c>
      <c r="CQ244" s="69" t="str">
        <f t="shared" si="3743"/>
        <v>InitUnitAdd('IF07',,,,,,,,,,)</v>
      </c>
      <c r="CR244" s="69" t="str">
        <f t="shared" si="3744"/>
        <v>InitEquipData('IF07',,"",,,,,'','','','','','',"")</v>
      </c>
      <c r="CU244" s="98" t="str">
        <f t="shared" si="3745"/>
        <v>|n</v>
      </c>
      <c r="CW244" s="60"/>
      <c r="CX244" s="60"/>
      <c r="CY244" s="60"/>
      <c r="CZ244" s="60"/>
      <c r="DA244" s="60"/>
      <c r="DB244" s="71" t="str">
        <f t="shared" si="3746"/>
        <v/>
      </c>
      <c r="DC244" s="71" t="str">
        <f t="shared" si="3747"/>
        <v/>
      </c>
      <c r="DD244" s="71" t="str">
        <f t="shared" si="3748"/>
        <v/>
      </c>
      <c r="DE244" s="71" t="str">
        <f t="shared" si="3749"/>
        <v/>
      </c>
      <c r="DF244" s="71" t="str">
        <f t="shared" si="3750"/>
        <v/>
      </c>
      <c r="DG244" s="71" t="str">
        <f t="shared" si="3751"/>
        <v/>
      </c>
      <c r="DH244" s="71" t="str">
        <f t="shared" si="3752"/>
        <v/>
      </c>
      <c r="DI244" s="71" t="str">
        <f t="shared" si="3753"/>
        <v/>
      </c>
      <c r="DJ244" s="71" t="str">
        <f t="shared" si="3754"/>
        <v/>
      </c>
      <c r="DK244" s="71" t="str">
        <f t="shared" si="3755"/>
        <v/>
      </c>
      <c r="DL244" s="71" t="str">
        <f t="shared" si="3756"/>
        <v/>
      </c>
      <c r="DM244" s="71" t="str">
        <f t="shared" si="3757"/>
        <v/>
      </c>
      <c r="DN244" s="71" t="str">
        <f t="shared" si="3758"/>
        <v/>
      </c>
      <c r="DO244" s="71" t="str">
        <f t="shared" si="3759"/>
        <v/>
      </c>
      <c r="DP244" s="71" t="str">
        <f t="shared" si="3760"/>
        <v/>
      </c>
      <c r="DQ244" s="71" t="str">
        <f t="shared" si="3761"/>
        <v/>
      </c>
      <c r="DR244" s="71" t="str">
        <f t="shared" si="3762"/>
        <v/>
      </c>
      <c r="DS244" s="71" t="str">
        <f t="shared" si="3763"/>
        <v/>
      </c>
      <c r="DT244" s="71" t="str">
        <f t="shared" si="3764"/>
        <v/>
      </c>
      <c r="DU244" s="71" t="str">
        <f t="shared" si="3765"/>
        <v/>
      </c>
      <c r="DV244" s="71" t="str">
        <f t="shared" si="3766"/>
        <v/>
      </c>
      <c r="DW244" s="71" t="str">
        <f t="shared" si="3767"/>
        <v/>
      </c>
      <c r="DX244" s="71" t="str">
        <f t="shared" si="3768"/>
        <v/>
      </c>
      <c r="DY244" s="71" t="str">
        <f t="shared" si="3769"/>
        <v/>
      </c>
      <c r="DZ244" s="71" t="str">
        <f t="shared" si="3770"/>
        <v/>
      </c>
      <c r="EA244" s="71" t="str">
        <f t="shared" si="3771"/>
        <v/>
      </c>
      <c r="EB244" s="71" t="str">
        <f t="shared" si="3772"/>
        <v/>
      </c>
      <c r="EC244" s="71" t="str">
        <f t="shared" si="3773"/>
        <v/>
      </c>
      <c r="ED244" s="71" t="str">
        <f t="shared" si="3774"/>
        <v/>
      </c>
      <c r="EE244" s="71" t="str">
        <f t="shared" si="3775"/>
        <v/>
      </c>
      <c r="EF244" s="71" t="str">
        <f t="shared" si="3776"/>
        <v/>
      </c>
      <c r="EG244" s="71" t="str">
        <f t="shared" si="3777"/>
        <v/>
      </c>
      <c r="EH244" s="71" t="str">
        <f t="shared" si="3778"/>
        <v/>
      </c>
      <c r="EI244" s="71" t="str">
        <f t="shared" si="3779"/>
        <v/>
      </c>
      <c r="EJ244" s="71" t="str">
        <f t="shared" si="3780"/>
        <v/>
      </c>
      <c r="EK244" s="71" t="str">
        <f t="shared" si="3781"/>
        <v/>
      </c>
      <c r="EL244" s="71" t="str">
        <f t="shared" si="3782"/>
        <v/>
      </c>
      <c r="EM244" s="71" t="str">
        <f t="shared" si="3783"/>
        <v/>
      </c>
      <c r="EN244" s="71" t="str">
        <f t="shared" si="3784"/>
        <v/>
      </c>
      <c r="EO244" s="71" t="str">
        <f t="shared" si="3785"/>
        <v/>
      </c>
      <c r="EP244" s="71" t="str">
        <f t="shared" si="3786"/>
        <v/>
      </c>
      <c r="EQ244" s="71" t="str">
        <f t="shared" si="3787"/>
        <v/>
      </c>
      <c r="ER244" s="71" t="str">
        <f t="shared" si="3788"/>
        <v/>
      </c>
      <c r="ES244" s="71" t="str">
        <f t="shared" si="3789"/>
        <v/>
      </c>
      <c r="ET244" s="71" t="str">
        <f t="shared" si="3790"/>
        <v/>
      </c>
      <c r="EU244" s="71" t="str">
        <f t="shared" si="3791"/>
        <v/>
      </c>
      <c r="EV244" s="71" t="str">
        <f t="shared" si="3792"/>
        <v/>
      </c>
      <c r="EW244" s="71" t="str">
        <f t="shared" si="3793"/>
        <v/>
      </c>
      <c r="EX244" s="71" t="str">
        <f t="shared" si="3794"/>
        <v/>
      </c>
      <c r="EY244" s="71" t="str">
        <f t="shared" si="3795"/>
        <v/>
      </c>
      <c r="EZ244" s="71" t="str">
        <f t="shared" si="3796"/>
        <v/>
      </c>
      <c r="FA244" s="71" t="str">
        <f t="shared" si="3797"/>
        <v/>
      </c>
      <c r="FB244" s="71" t="str">
        <f t="shared" si="3798"/>
        <v/>
      </c>
      <c r="FC244" s="71" t="str">
        <f t="shared" si="3799"/>
        <v/>
      </c>
      <c r="FD244" s="71" t="str">
        <f t="shared" si="3800"/>
        <v/>
      </c>
      <c r="FE244" s="71" t="str">
        <f t="shared" si="3801"/>
        <v/>
      </c>
      <c r="FF244" s="71" t="str">
        <f t="shared" si="3802"/>
        <v/>
      </c>
      <c r="FG244" s="71" t="str">
        <f t="shared" si="3803"/>
        <v/>
      </c>
      <c r="FH244" s="71" t="str">
        <f t="shared" si="3804"/>
        <v/>
      </c>
      <c r="FI244" s="71" t="str">
        <f t="shared" si="3805"/>
        <v/>
      </c>
      <c r="FJ244" s="71" t="str">
        <f t="shared" si="3806"/>
        <v/>
      </c>
      <c r="FK244" s="71" t="str">
        <f t="shared" si="3807"/>
        <v/>
      </c>
      <c r="FL244" s="71" t="str">
        <f t="shared" si="3808"/>
        <v/>
      </c>
      <c r="FM244" s="71" t="str">
        <f t="shared" si="3809"/>
        <v/>
      </c>
      <c r="FN244" s="71" t="str">
        <f t="shared" si="3810"/>
        <v/>
      </c>
      <c r="FO244" s="71" t="str">
        <f t="shared" si="3811"/>
        <v/>
      </c>
      <c r="FP244" s="71" t="str">
        <f t="shared" si="3812"/>
        <v/>
      </c>
      <c r="FQ244" s="71" t="str">
        <f t="shared" si="3813"/>
        <v/>
      </c>
      <c r="FR244" s="71" t="str">
        <f t="shared" si="3814"/>
        <v/>
      </c>
      <c r="FS244" s="71" t="str">
        <f t="shared" si="3815"/>
        <v/>
      </c>
    </row>
    <row r="245" spans="1:175" ht="16.5">
      <c r="A245" s="121"/>
      <c r="B245" s="80" t="s">
        <v>781</v>
      </c>
      <c r="C245" s="70" t="s">
        <v>774</v>
      </c>
      <c r="T245" s="124"/>
      <c r="U245" s="86"/>
      <c r="CN245" s="69" t="str">
        <f t="shared" si="3740"/>
        <v>InitUnitState('IF08',,,,,,,,,,)</v>
      </c>
      <c r="CO245" s="69" t="str">
        <f t="shared" si="3741"/>
        <v>InitUnitNormal('IF08',,,,,,,,,,)</v>
      </c>
      <c r="CP245" s="69" t="str">
        <f t="shared" si="3742"/>
        <v>InitUnitMagic('IF08',,,,,,,,,,)</v>
      </c>
      <c r="CQ245" s="69" t="str">
        <f t="shared" si="3743"/>
        <v>InitUnitAdd('IF08',,,,,,,,,,)</v>
      </c>
      <c r="CR245" s="69" t="str">
        <f t="shared" si="3744"/>
        <v>InitEquipData('IF08',,"",,,,,'','','','','','',"")</v>
      </c>
      <c r="CU245" s="98" t="str">
        <f t="shared" si="3745"/>
        <v>|n</v>
      </c>
      <c r="CW245" s="60"/>
      <c r="CX245" s="60"/>
      <c r="CY245" s="60"/>
      <c r="CZ245" s="60"/>
      <c r="DA245" s="60"/>
      <c r="DB245" s="71" t="str">
        <f t="shared" si="3746"/>
        <v/>
      </c>
      <c r="DC245" s="71" t="str">
        <f t="shared" si="3747"/>
        <v/>
      </c>
      <c r="DD245" s="71" t="str">
        <f t="shared" si="3748"/>
        <v/>
      </c>
      <c r="DE245" s="71" t="str">
        <f t="shared" si="3749"/>
        <v/>
      </c>
      <c r="DF245" s="71" t="str">
        <f t="shared" si="3750"/>
        <v/>
      </c>
      <c r="DG245" s="71" t="str">
        <f t="shared" si="3751"/>
        <v/>
      </c>
      <c r="DH245" s="71" t="str">
        <f t="shared" si="3752"/>
        <v/>
      </c>
      <c r="DI245" s="71" t="str">
        <f t="shared" si="3753"/>
        <v/>
      </c>
      <c r="DJ245" s="71" t="str">
        <f t="shared" si="3754"/>
        <v/>
      </c>
      <c r="DK245" s="71" t="str">
        <f t="shared" si="3755"/>
        <v/>
      </c>
      <c r="DL245" s="71" t="str">
        <f t="shared" si="3756"/>
        <v/>
      </c>
      <c r="DM245" s="71" t="str">
        <f t="shared" si="3757"/>
        <v/>
      </c>
      <c r="DN245" s="71" t="str">
        <f t="shared" si="3758"/>
        <v/>
      </c>
      <c r="DO245" s="71" t="str">
        <f t="shared" si="3759"/>
        <v/>
      </c>
      <c r="DP245" s="71" t="str">
        <f t="shared" si="3760"/>
        <v/>
      </c>
      <c r="DQ245" s="71" t="str">
        <f t="shared" si="3761"/>
        <v/>
      </c>
      <c r="DR245" s="71" t="str">
        <f t="shared" si="3762"/>
        <v/>
      </c>
      <c r="DS245" s="71" t="str">
        <f t="shared" si="3763"/>
        <v/>
      </c>
      <c r="DT245" s="71" t="str">
        <f t="shared" si="3764"/>
        <v/>
      </c>
      <c r="DU245" s="71" t="str">
        <f t="shared" si="3765"/>
        <v/>
      </c>
      <c r="DV245" s="71" t="str">
        <f t="shared" si="3766"/>
        <v/>
      </c>
      <c r="DW245" s="71" t="str">
        <f t="shared" si="3767"/>
        <v/>
      </c>
      <c r="DX245" s="71" t="str">
        <f t="shared" si="3768"/>
        <v/>
      </c>
      <c r="DY245" s="71" t="str">
        <f t="shared" si="3769"/>
        <v/>
      </c>
      <c r="DZ245" s="71" t="str">
        <f t="shared" si="3770"/>
        <v/>
      </c>
      <c r="EA245" s="71" t="str">
        <f t="shared" si="3771"/>
        <v/>
      </c>
      <c r="EB245" s="71" t="str">
        <f t="shared" si="3772"/>
        <v/>
      </c>
      <c r="EC245" s="71" t="str">
        <f t="shared" si="3773"/>
        <v/>
      </c>
      <c r="ED245" s="71" t="str">
        <f t="shared" si="3774"/>
        <v/>
      </c>
      <c r="EE245" s="71" t="str">
        <f t="shared" si="3775"/>
        <v/>
      </c>
      <c r="EF245" s="71" t="str">
        <f t="shared" si="3776"/>
        <v/>
      </c>
      <c r="EG245" s="71" t="str">
        <f t="shared" si="3777"/>
        <v/>
      </c>
      <c r="EH245" s="71" t="str">
        <f t="shared" si="3778"/>
        <v/>
      </c>
      <c r="EI245" s="71" t="str">
        <f t="shared" si="3779"/>
        <v/>
      </c>
      <c r="EJ245" s="71" t="str">
        <f t="shared" si="3780"/>
        <v/>
      </c>
      <c r="EK245" s="71" t="str">
        <f t="shared" si="3781"/>
        <v/>
      </c>
      <c r="EL245" s="71" t="str">
        <f t="shared" si="3782"/>
        <v/>
      </c>
      <c r="EM245" s="71" t="str">
        <f t="shared" si="3783"/>
        <v/>
      </c>
      <c r="EN245" s="71" t="str">
        <f t="shared" si="3784"/>
        <v/>
      </c>
      <c r="EO245" s="71" t="str">
        <f t="shared" si="3785"/>
        <v/>
      </c>
      <c r="EP245" s="71" t="str">
        <f t="shared" si="3786"/>
        <v/>
      </c>
      <c r="EQ245" s="71" t="str">
        <f t="shared" si="3787"/>
        <v/>
      </c>
      <c r="ER245" s="71" t="str">
        <f t="shared" si="3788"/>
        <v/>
      </c>
      <c r="ES245" s="71" t="str">
        <f t="shared" si="3789"/>
        <v/>
      </c>
      <c r="ET245" s="71" t="str">
        <f t="shared" si="3790"/>
        <v/>
      </c>
      <c r="EU245" s="71" t="str">
        <f t="shared" si="3791"/>
        <v/>
      </c>
      <c r="EV245" s="71" t="str">
        <f t="shared" si="3792"/>
        <v/>
      </c>
      <c r="EW245" s="71" t="str">
        <f t="shared" si="3793"/>
        <v/>
      </c>
      <c r="EX245" s="71" t="str">
        <f t="shared" si="3794"/>
        <v/>
      </c>
      <c r="EY245" s="71" t="str">
        <f t="shared" si="3795"/>
        <v/>
      </c>
      <c r="EZ245" s="71" t="str">
        <f t="shared" si="3796"/>
        <v/>
      </c>
      <c r="FA245" s="71" t="str">
        <f t="shared" si="3797"/>
        <v/>
      </c>
      <c r="FB245" s="71" t="str">
        <f t="shared" si="3798"/>
        <v/>
      </c>
      <c r="FC245" s="71" t="str">
        <f t="shared" si="3799"/>
        <v/>
      </c>
      <c r="FD245" s="71" t="str">
        <f t="shared" si="3800"/>
        <v/>
      </c>
      <c r="FE245" s="71" t="str">
        <f t="shared" si="3801"/>
        <v/>
      </c>
      <c r="FF245" s="71" t="str">
        <f t="shared" si="3802"/>
        <v/>
      </c>
      <c r="FG245" s="71" t="str">
        <f t="shared" si="3803"/>
        <v/>
      </c>
      <c r="FH245" s="71" t="str">
        <f t="shared" si="3804"/>
        <v/>
      </c>
      <c r="FI245" s="71" t="str">
        <f t="shared" si="3805"/>
        <v/>
      </c>
      <c r="FJ245" s="71" t="str">
        <f t="shared" si="3806"/>
        <v/>
      </c>
      <c r="FK245" s="71" t="str">
        <f t="shared" si="3807"/>
        <v/>
      </c>
      <c r="FL245" s="71" t="str">
        <f t="shared" si="3808"/>
        <v/>
      </c>
      <c r="FM245" s="71" t="str">
        <f t="shared" si="3809"/>
        <v/>
      </c>
      <c r="FN245" s="71" t="str">
        <f t="shared" si="3810"/>
        <v/>
      </c>
      <c r="FO245" s="71" t="str">
        <f t="shared" si="3811"/>
        <v/>
      </c>
      <c r="FP245" s="71" t="str">
        <f t="shared" si="3812"/>
        <v/>
      </c>
      <c r="FQ245" s="71" t="str">
        <f t="shared" si="3813"/>
        <v/>
      </c>
      <c r="FR245" s="71" t="str">
        <f t="shared" si="3814"/>
        <v/>
      </c>
      <c r="FS245" s="71" t="str">
        <f t="shared" si="3815"/>
        <v/>
      </c>
    </row>
    <row r="246" spans="1:175" ht="16.5">
      <c r="A246" s="121"/>
      <c r="B246" s="80" t="s">
        <v>782</v>
      </c>
      <c r="C246" s="70" t="s">
        <v>774</v>
      </c>
      <c r="T246" s="124"/>
      <c r="U246" s="86"/>
      <c r="CN246" s="69" t="str">
        <f t="shared" si="3740"/>
        <v>InitUnitState('IF09',,,,,,,,,,)</v>
      </c>
      <c r="CO246" s="69" t="str">
        <f t="shared" si="3741"/>
        <v>InitUnitNormal('IF09',,,,,,,,,,)</v>
      </c>
      <c r="CP246" s="69" t="str">
        <f t="shared" si="3742"/>
        <v>InitUnitMagic('IF09',,,,,,,,,,)</v>
      </c>
      <c r="CQ246" s="69" t="str">
        <f t="shared" si="3743"/>
        <v>InitUnitAdd('IF09',,,,,,,,,,)</v>
      </c>
      <c r="CR246" s="69" t="str">
        <f t="shared" si="3744"/>
        <v>InitEquipData('IF09',,"",,,,,'','','','','','',"")</v>
      </c>
      <c r="CU246" s="98" t="str">
        <f t="shared" si="3745"/>
        <v>|n</v>
      </c>
      <c r="CW246" s="60"/>
      <c r="CX246" s="60"/>
      <c r="CY246" s="60"/>
      <c r="CZ246" s="60"/>
      <c r="DA246" s="60"/>
      <c r="DB246" s="71" t="str">
        <f t="shared" si="3746"/>
        <v/>
      </c>
      <c r="DC246" s="71" t="str">
        <f t="shared" si="3747"/>
        <v/>
      </c>
      <c r="DD246" s="71" t="str">
        <f t="shared" si="3748"/>
        <v/>
      </c>
      <c r="DE246" s="71" t="str">
        <f t="shared" si="3749"/>
        <v/>
      </c>
      <c r="DF246" s="71" t="str">
        <f t="shared" si="3750"/>
        <v/>
      </c>
      <c r="DG246" s="71" t="str">
        <f t="shared" si="3751"/>
        <v/>
      </c>
      <c r="DH246" s="71" t="str">
        <f t="shared" si="3752"/>
        <v/>
      </c>
      <c r="DI246" s="71" t="str">
        <f t="shared" si="3753"/>
        <v/>
      </c>
      <c r="DJ246" s="71" t="str">
        <f t="shared" si="3754"/>
        <v/>
      </c>
      <c r="DK246" s="71" t="str">
        <f t="shared" si="3755"/>
        <v/>
      </c>
      <c r="DL246" s="71" t="str">
        <f t="shared" si="3756"/>
        <v/>
      </c>
      <c r="DM246" s="71" t="str">
        <f t="shared" si="3757"/>
        <v/>
      </c>
      <c r="DN246" s="71" t="str">
        <f t="shared" si="3758"/>
        <v/>
      </c>
      <c r="DO246" s="71" t="str">
        <f t="shared" si="3759"/>
        <v/>
      </c>
      <c r="DP246" s="71" t="str">
        <f t="shared" si="3760"/>
        <v/>
      </c>
      <c r="DQ246" s="71" t="str">
        <f t="shared" si="3761"/>
        <v/>
      </c>
      <c r="DR246" s="71" t="str">
        <f t="shared" si="3762"/>
        <v/>
      </c>
      <c r="DS246" s="71" t="str">
        <f t="shared" si="3763"/>
        <v/>
      </c>
      <c r="DT246" s="71" t="str">
        <f t="shared" si="3764"/>
        <v/>
      </c>
      <c r="DU246" s="71" t="str">
        <f t="shared" si="3765"/>
        <v/>
      </c>
      <c r="DV246" s="71" t="str">
        <f t="shared" si="3766"/>
        <v/>
      </c>
      <c r="DW246" s="71" t="str">
        <f t="shared" si="3767"/>
        <v/>
      </c>
      <c r="DX246" s="71" t="str">
        <f t="shared" si="3768"/>
        <v/>
      </c>
      <c r="DY246" s="71" t="str">
        <f t="shared" si="3769"/>
        <v/>
      </c>
      <c r="DZ246" s="71" t="str">
        <f t="shared" si="3770"/>
        <v/>
      </c>
      <c r="EA246" s="71" t="str">
        <f t="shared" si="3771"/>
        <v/>
      </c>
      <c r="EB246" s="71" t="str">
        <f t="shared" si="3772"/>
        <v/>
      </c>
      <c r="EC246" s="71" t="str">
        <f t="shared" si="3773"/>
        <v/>
      </c>
      <c r="ED246" s="71" t="str">
        <f t="shared" si="3774"/>
        <v/>
      </c>
      <c r="EE246" s="71" t="str">
        <f t="shared" si="3775"/>
        <v/>
      </c>
      <c r="EF246" s="71" t="str">
        <f t="shared" si="3776"/>
        <v/>
      </c>
      <c r="EG246" s="71" t="str">
        <f t="shared" si="3777"/>
        <v/>
      </c>
      <c r="EH246" s="71" t="str">
        <f t="shared" si="3778"/>
        <v/>
      </c>
      <c r="EI246" s="71" t="str">
        <f t="shared" si="3779"/>
        <v/>
      </c>
      <c r="EJ246" s="71" t="str">
        <f t="shared" si="3780"/>
        <v/>
      </c>
      <c r="EK246" s="71" t="str">
        <f t="shared" si="3781"/>
        <v/>
      </c>
      <c r="EL246" s="71" t="str">
        <f t="shared" si="3782"/>
        <v/>
      </c>
      <c r="EM246" s="71" t="str">
        <f t="shared" si="3783"/>
        <v/>
      </c>
      <c r="EN246" s="71" t="str">
        <f t="shared" si="3784"/>
        <v/>
      </c>
      <c r="EO246" s="71" t="str">
        <f t="shared" si="3785"/>
        <v/>
      </c>
      <c r="EP246" s="71" t="str">
        <f t="shared" si="3786"/>
        <v/>
      </c>
      <c r="EQ246" s="71" t="str">
        <f t="shared" si="3787"/>
        <v/>
      </c>
      <c r="ER246" s="71" t="str">
        <f t="shared" si="3788"/>
        <v/>
      </c>
      <c r="ES246" s="71" t="str">
        <f t="shared" si="3789"/>
        <v/>
      </c>
      <c r="ET246" s="71" t="str">
        <f t="shared" si="3790"/>
        <v/>
      </c>
      <c r="EU246" s="71" t="str">
        <f t="shared" si="3791"/>
        <v/>
      </c>
      <c r="EV246" s="71" t="str">
        <f t="shared" si="3792"/>
        <v/>
      </c>
      <c r="EW246" s="71" t="str">
        <f t="shared" si="3793"/>
        <v/>
      </c>
      <c r="EX246" s="71" t="str">
        <f t="shared" si="3794"/>
        <v/>
      </c>
      <c r="EY246" s="71" t="str">
        <f t="shared" si="3795"/>
        <v/>
      </c>
      <c r="EZ246" s="71" t="str">
        <f t="shared" si="3796"/>
        <v/>
      </c>
      <c r="FA246" s="71" t="str">
        <f t="shared" si="3797"/>
        <v/>
      </c>
      <c r="FB246" s="71" t="str">
        <f t="shared" si="3798"/>
        <v/>
      </c>
      <c r="FC246" s="71" t="str">
        <f t="shared" si="3799"/>
        <v/>
      </c>
      <c r="FD246" s="71" t="str">
        <f t="shared" si="3800"/>
        <v/>
      </c>
      <c r="FE246" s="71" t="str">
        <f t="shared" si="3801"/>
        <v/>
      </c>
      <c r="FF246" s="71" t="str">
        <f t="shared" si="3802"/>
        <v/>
      </c>
      <c r="FG246" s="71" t="str">
        <f t="shared" si="3803"/>
        <v/>
      </c>
      <c r="FH246" s="71" t="str">
        <f t="shared" si="3804"/>
        <v/>
      </c>
      <c r="FI246" s="71" t="str">
        <f t="shared" si="3805"/>
        <v/>
      </c>
      <c r="FJ246" s="71" t="str">
        <f t="shared" si="3806"/>
        <v/>
      </c>
      <c r="FK246" s="71" t="str">
        <f t="shared" si="3807"/>
        <v/>
      </c>
      <c r="FL246" s="71" t="str">
        <f t="shared" si="3808"/>
        <v/>
      </c>
      <c r="FM246" s="71" t="str">
        <f t="shared" si="3809"/>
        <v/>
      </c>
      <c r="FN246" s="71" t="str">
        <f t="shared" si="3810"/>
        <v/>
      </c>
      <c r="FO246" s="71" t="str">
        <f t="shared" si="3811"/>
        <v/>
      </c>
      <c r="FP246" s="71" t="str">
        <f t="shared" si="3812"/>
        <v/>
      </c>
      <c r="FQ246" s="71" t="str">
        <f t="shared" si="3813"/>
        <v/>
      </c>
      <c r="FR246" s="71" t="str">
        <f t="shared" si="3814"/>
        <v/>
      </c>
      <c r="FS246" s="71" t="str">
        <f t="shared" si="3815"/>
        <v/>
      </c>
    </row>
    <row r="247" spans="1:175" ht="16.5">
      <c r="A247" s="121"/>
      <c r="B247" s="80" t="s">
        <v>783</v>
      </c>
      <c r="C247" s="70" t="s">
        <v>774</v>
      </c>
      <c r="T247" s="124"/>
      <c r="U247" s="86"/>
      <c r="CN247" s="69" t="str">
        <f t="shared" si="3740"/>
        <v>InitUnitState('IF10',,,,,,,,,,)</v>
      </c>
      <c r="CO247" s="69" t="str">
        <f t="shared" si="3741"/>
        <v>InitUnitNormal('IF10',,,,,,,,,,)</v>
      </c>
      <c r="CP247" s="69" t="str">
        <f t="shared" si="3742"/>
        <v>InitUnitMagic('IF10',,,,,,,,,,)</v>
      </c>
      <c r="CQ247" s="69" t="str">
        <f t="shared" si="3743"/>
        <v>InitUnitAdd('IF10',,,,,,,,,,)</v>
      </c>
      <c r="CR247" s="69" t="str">
        <f t="shared" si="3744"/>
        <v>InitEquipData('IF10',,"",,,,,'','','','','','',"")</v>
      </c>
      <c r="CU247" s="98" t="str">
        <f t="shared" si="3745"/>
        <v>|n</v>
      </c>
      <c r="CW247" s="60"/>
      <c r="CX247" s="60"/>
      <c r="CY247" s="60"/>
      <c r="CZ247" s="60"/>
      <c r="DA247" s="60"/>
      <c r="DB247" s="71" t="str">
        <f t="shared" si="3746"/>
        <v/>
      </c>
      <c r="DC247" s="71" t="str">
        <f t="shared" si="3747"/>
        <v/>
      </c>
      <c r="DD247" s="71" t="str">
        <f t="shared" si="3748"/>
        <v/>
      </c>
      <c r="DE247" s="71" t="str">
        <f t="shared" si="3749"/>
        <v/>
      </c>
      <c r="DF247" s="71" t="str">
        <f t="shared" si="3750"/>
        <v/>
      </c>
      <c r="DG247" s="71" t="str">
        <f t="shared" si="3751"/>
        <v/>
      </c>
      <c r="DH247" s="71" t="str">
        <f t="shared" si="3752"/>
        <v/>
      </c>
      <c r="DI247" s="71" t="str">
        <f t="shared" si="3753"/>
        <v/>
      </c>
      <c r="DJ247" s="71" t="str">
        <f t="shared" si="3754"/>
        <v/>
      </c>
      <c r="DK247" s="71" t="str">
        <f t="shared" si="3755"/>
        <v/>
      </c>
      <c r="DL247" s="71" t="str">
        <f t="shared" si="3756"/>
        <v/>
      </c>
      <c r="DM247" s="71" t="str">
        <f t="shared" si="3757"/>
        <v/>
      </c>
      <c r="DN247" s="71" t="str">
        <f t="shared" si="3758"/>
        <v/>
      </c>
      <c r="DO247" s="71" t="str">
        <f t="shared" si="3759"/>
        <v/>
      </c>
      <c r="DP247" s="71" t="str">
        <f t="shared" si="3760"/>
        <v/>
      </c>
      <c r="DQ247" s="71" t="str">
        <f t="shared" si="3761"/>
        <v/>
      </c>
      <c r="DR247" s="71" t="str">
        <f t="shared" si="3762"/>
        <v/>
      </c>
      <c r="DS247" s="71" t="str">
        <f t="shared" si="3763"/>
        <v/>
      </c>
      <c r="DT247" s="71" t="str">
        <f t="shared" si="3764"/>
        <v/>
      </c>
      <c r="DU247" s="71" t="str">
        <f t="shared" si="3765"/>
        <v/>
      </c>
      <c r="DV247" s="71" t="str">
        <f t="shared" si="3766"/>
        <v/>
      </c>
      <c r="DW247" s="71" t="str">
        <f t="shared" si="3767"/>
        <v/>
      </c>
      <c r="DX247" s="71" t="str">
        <f t="shared" si="3768"/>
        <v/>
      </c>
      <c r="DY247" s="71" t="str">
        <f t="shared" si="3769"/>
        <v/>
      </c>
      <c r="DZ247" s="71" t="str">
        <f t="shared" si="3770"/>
        <v/>
      </c>
      <c r="EA247" s="71" t="str">
        <f t="shared" si="3771"/>
        <v/>
      </c>
      <c r="EB247" s="71" t="str">
        <f t="shared" si="3772"/>
        <v/>
      </c>
      <c r="EC247" s="71" t="str">
        <f t="shared" si="3773"/>
        <v/>
      </c>
      <c r="ED247" s="71" t="str">
        <f t="shared" si="3774"/>
        <v/>
      </c>
      <c r="EE247" s="71" t="str">
        <f t="shared" si="3775"/>
        <v/>
      </c>
      <c r="EF247" s="71" t="str">
        <f t="shared" si="3776"/>
        <v/>
      </c>
      <c r="EG247" s="71" t="str">
        <f t="shared" si="3777"/>
        <v/>
      </c>
      <c r="EH247" s="71" t="str">
        <f t="shared" si="3778"/>
        <v/>
      </c>
      <c r="EI247" s="71" t="str">
        <f t="shared" si="3779"/>
        <v/>
      </c>
      <c r="EJ247" s="71" t="str">
        <f t="shared" si="3780"/>
        <v/>
      </c>
      <c r="EK247" s="71" t="str">
        <f t="shared" si="3781"/>
        <v/>
      </c>
      <c r="EL247" s="71" t="str">
        <f t="shared" si="3782"/>
        <v/>
      </c>
      <c r="EM247" s="71" t="str">
        <f t="shared" si="3783"/>
        <v/>
      </c>
      <c r="EN247" s="71" t="str">
        <f t="shared" si="3784"/>
        <v/>
      </c>
      <c r="EO247" s="71" t="str">
        <f t="shared" si="3785"/>
        <v/>
      </c>
      <c r="EP247" s="71" t="str">
        <f t="shared" si="3786"/>
        <v/>
      </c>
      <c r="EQ247" s="71" t="str">
        <f t="shared" si="3787"/>
        <v/>
      </c>
      <c r="ER247" s="71" t="str">
        <f t="shared" si="3788"/>
        <v/>
      </c>
      <c r="ES247" s="71" t="str">
        <f t="shared" si="3789"/>
        <v/>
      </c>
      <c r="ET247" s="71" t="str">
        <f t="shared" si="3790"/>
        <v/>
      </c>
      <c r="EU247" s="71" t="str">
        <f t="shared" si="3791"/>
        <v/>
      </c>
      <c r="EV247" s="71" t="str">
        <f t="shared" si="3792"/>
        <v/>
      </c>
      <c r="EW247" s="71" t="str">
        <f t="shared" si="3793"/>
        <v/>
      </c>
      <c r="EX247" s="71" t="str">
        <f t="shared" si="3794"/>
        <v/>
      </c>
      <c r="EY247" s="71" t="str">
        <f t="shared" si="3795"/>
        <v/>
      </c>
      <c r="EZ247" s="71" t="str">
        <f t="shared" si="3796"/>
        <v/>
      </c>
      <c r="FA247" s="71" t="str">
        <f t="shared" si="3797"/>
        <v/>
      </c>
      <c r="FB247" s="71" t="str">
        <f t="shared" si="3798"/>
        <v/>
      </c>
      <c r="FC247" s="71" t="str">
        <f t="shared" si="3799"/>
        <v/>
      </c>
      <c r="FD247" s="71" t="str">
        <f t="shared" si="3800"/>
        <v/>
      </c>
      <c r="FE247" s="71" t="str">
        <f t="shared" si="3801"/>
        <v/>
      </c>
      <c r="FF247" s="71" t="str">
        <f t="shared" si="3802"/>
        <v/>
      </c>
      <c r="FG247" s="71" t="str">
        <f t="shared" si="3803"/>
        <v/>
      </c>
      <c r="FH247" s="71" t="str">
        <f t="shared" si="3804"/>
        <v/>
      </c>
      <c r="FI247" s="71" t="str">
        <f t="shared" si="3805"/>
        <v/>
      </c>
      <c r="FJ247" s="71" t="str">
        <f t="shared" si="3806"/>
        <v/>
      </c>
      <c r="FK247" s="71" t="str">
        <f t="shared" si="3807"/>
        <v/>
      </c>
      <c r="FL247" s="71" t="str">
        <f t="shared" si="3808"/>
        <v/>
      </c>
      <c r="FM247" s="71" t="str">
        <f t="shared" si="3809"/>
        <v/>
      </c>
      <c r="FN247" s="71" t="str">
        <f t="shared" si="3810"/>
        <v/>
      </c>
      <c r="FO247" s="71" t="str">
        <f t="shared" si="3811"/>
        <v/>
      </c>
      <c r="FP247" s="71" t="str">
        <f t="shared" si="3812"/>
        <v/>
      </c>
      <c r="FQ247" s="71" t="str">
        <f t="shared" si="3813"/>
        <v/>
      </c>
      <c r="FR247" s="71" t="str">
        <f t="shared" si="3814"/>
        <v/>
      </c>
      <c r="FS247" s="71" t="str">
        <f t="shared" si="3815"/>
        <v/>
      </c>
    </row>
    <row r="248" spans="1:175" ht="16.5">
      <c r="A248" s="121"/>
      <c r="B248" s="80" t="s">
        <v>784</v>
      </c>
      <c r="C248" s="70" t="s">
        <v>774</v>
      </c>
      <c r="T248" s="124"/>
      <c r="U248" s="86"/>
      <c r="CN248" s="69" t="str">
        <f t="shared" si="3740"/>
        <v>InitUnitState('IF11',,,,,,,,,,)</v>
      </c>
      <c r="CO248" s="69" t="str">
        <f t="shared" si="3741"/>
        <v>InitUnitNormal('IF11',,,,,,,,,,)</v>
      </c>
      <c r="CP248" s="69" t="str">
        <f t="shared" si="3742"/>
        <v>InitUnitMagic('IF11',,,,,,,,,,)</v>
      </c>
      <c r="CQ248" s="69" t="str">
        <f t="shared" si="3743"/>
        <v>InitUnitAdd('IF11',,,,,,,,,,)</v>
      </c>
      <c r="CR248" s="69" t="str">
        <f t="shared" si="3744"/>
        <v>InitEquipData('IF11',,"",,,,,'','','','','','',"")</v>
      </c>
      <c r="CU248" s="98" t="str">
        <f t="shared" si="3745"/>
        <v>|n</v>
      </c>
      <c r="CW248" s="60"/>
      <c r="CX248" s="60"/>
      <c r="CY248" s="60"/>
      <c r="CZ248" s="60"/>
      <c r="DA248" s="60"/>
      <c r="DB248" s="71" t="str">
        <f t="shared" si="3746"/>
        <v/>
      </c>
      <c r="DC248" s="71" t="str">
        <f t="shared" si="3747"/>
        <v/>
      </c>
      <c r="DD248" s="71" t="str">
        <f t="shared" si="3748"/>
        <v/>
      </c>
      <c r="DE248" s="71" t="str">
        <f t="shared" si="3749"/>
        <v/>
      </c>
      <c r="DF248" s="71" t="str">
        <f t="shared" si="3750"/>
        <v/>
      </c>
      <c r="DG248" s="71" t="str">
        <f t="shared" si="3751"/>
        <v/>
      </c>
      <c r="DH248" s="71" t="str">
        <f t="shared" si="3752"/>
        <v/>
      </c>
      <c r="DI248" s="71" t="str">
        <f t="shared" si="3753"/>
        <v/>
      </c>
      <c r="DJ248" s="71" t="str">
        <f t="shared" si="3754"/>
        <v/>
      </c>
      <c r="DK248" s="71" t="str">
        <f t="shared" si="3755"/>
        <v/>
      </c>
      <c r="DL248" s="71" t="str">
        <f t="shared" si="3756"/>
        <v/>
      </c>
      <c r="DM248" s="71" t="str">
        <f t="shared" si="3757"/>
        <v/>
      </c>
      <c r="DN248" s="71" t="str">
        <f t="shared" si="3758"/>
        <v/>
      </c>
      <c r="DO248" s="71" t="str">
        <f t="shared" si="3759"/>
        <v/>
      </c>
      <c r="DP248" s="71" t="str">
        <f t="shared" si="3760"/>
        <v/>
      </c>
      <c r="DQ248" s="71" t="str">
        <f t="shared" si="3761"/>
        <v/>
      </c>
      <c r="DR248" s="71" t="str">
        <f t="shared" si="3762"/>
        <v/>
      </c>
      <c r="DS248" s="71" t="str">
        <f t="shared" si="3763"/>
        <v/>
      </c>
      <c r="DT248" s="71" t="str">
        <f t="shared" si="3764"/>
        <v/>
      </c>
      <c r="DU248" s="71" t="str">
        <f t="shared" si="3765"/>
        <v/>
      </c>
      <c r="DV248" s="71" t="str">
        <f t="shared" si="3766"/>
        <v/>
      </c>
      <c r="DW248" s="71" t="str">
        <f t="shared" si="3767"/>
        <v/>
      </c>
      <c r="DX248" s="71" t="str">
        <f t="shared" si="3768"/>
        <v/>
      </c>
      <c r="DY248" s="71" t="str">
        <f t="shared" si="3769"/>
        <v/>
      </c>
      <c r="DZ248" s="71" t="str">
        <f t="shared" si="3770"/>
        <v/>
      </c>
      <c r="EA248" s="71" t="str">
        <f t="shared" si="3771"/>
        <v/>
      </c>
      <c r="EB248" s="71" t="str">
        <f t="shared" si="3772"/>
        <v/>
      </c>
      <c r="EC248" s="71" t="str">
        <f t="shared" si="3773"/>
        <v/>
      </c>
      <c r="ED248" s="71" t="str">
        <f t="shared" si="3774"/>
        <v/>
      </c>
      <c r="EE248" s="71" t="str">
        <f t="shared" si="3775"/>
        <v/>
      </c>
      <c r="EF248" s="71" t="str">
        <f t="shared" si="3776"/>
        <v/>
      </c>
      <c r="EG248" s="71" t="str">
        <f t="shared" si="3777"/>
        <v/>
      </c>
      <c r="EH248" s="71" t="str">
        <f t="shared" si="3778"/>
        <v/>
      </c>
      <c r="EI248" s="71" t="str">
        <f t="shared" si="3779"/>
        <v/>
      </c>
      <c r="EJ248" s="71" t="str">
        <f t="shared" si="3780"/>
        <v/>
      </c>
      <c r="EK248" s="71" t="str">
        <f t="shared" si="3781"/>
        <v/>
      </c>
      <c r="EL248" s="71" t="str">
        <f t="shared" si="3782"/>
        <v/>
      </c>
      <c r="EM248" s="71" t="str">
        <f t="shared" si="3783"/>
        <v/>
      </c>
      <c r="EN248" s="71" t="str">
        <f t="shared" si="3784"/>
        <v/>
      </c>
      <c r="EO248" s="71" t="str">
        <f t="shared" si="3785"/>
        <v/>
      </c>
      <c r="EP248" s="71" t="str">
        <f t="shared" si="3786"/>
        <v/>
      </c>
      <c r="EQ248" s="71" t="str">
        <f t="shared" si="3787"/>
        <v/>
      </c>
      <c r="ER248" s="71" t="str">
        <f t="shared" si="3788"/>
        <v/>
      </c>
      <c r="ES248" s="71" t="str">
        <f t="shared" si="3789"/>
        <v/>
      </c>
      <c r="ET248" s="71" t="str">
        <f t="shared" si="3790"/>
        <v/>
      </c>
      <c r="EU248" s="71" t="str">
        <f t="shared" si="3791"/>
        <v/>
      </c>
      <c r="EV248" s="71" t="str">
        <f t="shared" si="3792"/>
        <v/>
      </c>
      <c r="EW248" s="71" t="str">
        <f t="shared" si="3793"/>
        <v/>
      </c>
      <c r="EX248" s="71" t="str">
        <f t="shared" si="3794"/>
        <v/>
      </c>
      <c r="EY248" s="71" t="str">
        <f t="shared" si="3795"/>
        <v/>
      </c>
      <c r="EZ248" s="71" t="str">
        <f t="shared" si="3796"/>
        <v/>
      </c>
      <c r="FA248" s="71" t="str">
        <f t="shared" si="3797"/>
        <v/>
      </c>
      <c r="FB248" s="71" t="str">
        <f t="shared" si="3798"/>
        <v/>
      </c>
      <c r="FC248" s="71" t="str">
        <f t="shared" si="3799"/>
        <v/>
      </c>
      <c r="FD248" s="71" t="str">
        <f t="shared" si="3800"/>
        <v/>
      </c>
      <c r="FE248" s="71" t="str">
        <f t="shared" si="3801"/>
        <v/>
      </c>
      <c r="FF248" s="71" t="str">
        <f t="shared" si="3802"/>
        <v/>
      </c>
      <c r="FG248" s="71" t="str">
        <f t="shared" si="3803"/>
        <v/>
      </c>
      <c r="FH248" s="71" t="str">
        <f t="shared" si="3804"/>
        <v/>
      </c>
      <c r="FI248" s="71" t="str">
        <f t="shared" si="3805"/>
        <v/>
      </c>
      <c r="FJ248" s="71" t="str">
        <f t="shared" si="3806"/>
        <v/>
      </c>
      <c r="FK248" s="71" t="str">
        <f t="shared" si="3807"/>
        <v/>
      </c>
      <c r="FL248" s="71" t="str">
        <f t="shared" si="3808"/>
        <v/>
      </c>
      <c r="FM248" s="71" t="str">
        <f t="shared" si="3809"/>
        <v/>
      </c>
      <c r="FN248" s="71" t="str">
        <f t="shared" si="3810"/>
        <v/>
      </c>
      <c r="FO248" s="71" t="str">
        <f t="shared" si="3811"/>
        <v/>
      </c>
      <c r="FP248" s="71" t="str">
        <f t="shared" si="3812"/>
        <v/>
      </c>
      <c r="FQ248" s="71" t="str">
        <f t="shared" si="3813"/>
        <v/>
      </c>
      <c r="FR248" s="71" t="str">
        <f t="shared" si="3814"/>
        <v/>
      </c>
      <c r="FS248" s="71" t="str">
        <f t="shared" si="3815"/>
        <v/>
      </c>
    </row>
    <row r="249" spans="1:175" ht="16.5">
      <c r="A249" s="120"/>
      <c r="B249" s="80" t="s">
        <v>785</v>
      </c>
      <c r="C249" s="70" t="s">
        <v>774</v>
      </c>
      <c r="T249" s="125"/>
      <c r="U249" s="86"/>
      <c r="CN249" s="69" t="str">
        <f t="shared" si="3740"/>
        <v>InitUnitState('IF12',,,,,,,,,,)</v>
      </c>
      <c r="CO249" s="69" t="str">
        <f t="shared" si="3741"/>
        <v>InitUnitNormal('IF12',,,,,,,,,,)</v>
      </c>
      <c r="CP249" s="69" t="str">
        <f t="shared" si="3742"/>
        <v>InitUnitMagic('IF12',,,,,,,,,,)</v>
      </c>
      <c r="CQ249" s="69" t="str">
        <f t="shared" si="3743"/>
        <v>InitUnitAdd('IF12',,,,,,,,,,)</v>
      </c>
      <c r="CR249" s="69" t="str">
        <f t="shared" si="3744"/>
        <v>InitEquipData('IF12',,"",,,,,'','','','','','',"")</v>
      </c>
      <c r="CU249" s="98" t="str">
        <f t="shared" si="3745"/>
        <v>|n</v>
      </c>
      <c r="CW249" s="60"/>
      <c r="CX249" s="60"/>
      <c r="CY249" s="60"/>
      <c r="CZ249" s="60"/>
      <c r="DA249" s="60"/>
      <c r="DB249" s="71" t="str">
        <f t="shared" si="3746"/>
        <v/>
      </c>
      <c r="DC249" s="71" t="str">
        <f t="shared" si="3747"/>
        <v/>
      </c>
      <c r="DD249" s="71" t="str">
        <f t="shared" si="3748"/>
        <v/>
      </c>
      <c r="DE249" s="71" t="str">
        <f t="shared" si="3749"/>
        <v/>
      </c>
      <c r="DF249" s="71" t="str">
        <f t="shared" si="3750"/>
        <v/>
      </c>
      <c r="DG249" s="71" t="str">
        <f t="shared" si="3751"/>
        <v/>
      </c>
      <c r="DH249" s="71" t="str">
        <f t="shared" si="3752"/>
        <v/>
      </c>
      <c r="DI249" s="71" t="str">
        <f t="shared" si="3753"/>
        <v/>
      </c>
      <c r="DJ249" s="71" t="str">
        <f t="shared" si="3754"/>
        <v/>
      </c>
      <c r="DK249" s="71" t="str">
        <f t="shared" si="3755"/>
        <v/>
      </c>
      <c r="DL249" s="71" t="str">
        <f t="shared" si="3756"/>
        <v/>
      </c>
      <c r="DM249" s="71" t="str">
        <f t="shared" si="3757"/>
        <v/>
      </c>
      <c r="DN249" s="71" t="str">
        <f t="shared" si="3758"/>
        <v/>
      </c>
      <c r="DO249" s="71" t="str">
        <f t="shared" si="3759"/>
        <v/>
      </c>
      <c r="DP249" s="71" t="str">
        <f t="shared" si="3760"/>
        <v/>
      </c>
      <c r="DQ249" s="71" t="str">
        <f t="shared" si="3761"/>
        <v/>
      </c>
      <c r="DR249" s="71" t="str">
        <f t="shared" si="3762"/>
        <v/>
      </c>
      <c r="DS249" s="71" t="str">
        <f t="shared" si="3763"/>
        <v/>
      </c>
      <c r="DT249" s="71" t="str">
        <f t="shared" si="3764"/>
        <v/>
      </c>
      <c r="DU249" s="71" t="str">
        <f t="shared" si="3765"/>
        <v/>
      </c>
      <c r="DV249" s="71" t="str">
        <f t="shared" si="3766"/>
        <v/>
      </c>
      <c r="DW249" s="71" t="str">
        <f t="shared" si="3767"/>
        <v/>
      </c>
      <c r="DX249" s="71" t="str">
        <f t="shared" si="3768"/>
        <v/>
      </c>
      <c r="DY249" s="71" t="str">
        <f t="shared" si="3769"/>
        <v/>
      </c>
      <c r="DZ249" s="71" t="str">
        <f t="shared" si="3770"/>
        <v/>
      </c>
      <c r="EA249" s="71" t="str">
        <f t="shared" si="3771"/>
        <v/>
      </c>
      <c r="EB249" s="71" t="str">
        <f t="shared" si="3772"/>
        <v/>
      </c>
      <c r="EC249" s="71" t="str">
        <f t="shared" si="3773"/>
        <v/>
      </c>
      <c r="ED249" s="71" t="str">
        <f t="shared" si="3774"/>
        <v/>
      </c>
      <c r="EE249" s="71" t="str">
        <f t="shared" si="3775"/>
        <v/>
      </c>
      <c r="EF249" s="71" t="str">
        <f t="shared" si="3776"/>
        <v/>
      </c>
      <c r="EG249" s="71" t="str">
        <f t="shared" si="3777"/>
        <v/>
      </c>
      <c r="EH249" s="71" t="str">
        <f t="shared" si="3778"/>
        <v/>
      </c>
      <c r="EI249" s="71" t="str">
        <f t="shared" si="3779"/>
        <v/>
      </c>
      <c r="EJ249" s="71" t="str">
        <f t="shared" si="3780"/>
        <v/>
      </c>
      <c r="EK249" s="71" t="str">
        <f t="shared" si="3781"/>
        <v/>
      </c>
      <c r="EL249" s="71" t="str">
        <f t="shared" si="3782"/>
        <v/>
      </c>
      <c r="EM249" s="71" t="str">
        <f t="shared" si="3783"/>
        <v/>
      </c>
      <c r="EN249" s="71" t="str">
        <f t="shared" si="3784"/>
        <v/>
      </c>
      <c r="EO249" s="71" t="str">
        <f t="shared" si="3785"/>
        <v/>
      </c>
      <c r="EP249" s="71" t="str">
        <f t="shared" si="3786"/>
        <v/>
      </c>
      <c r="EQ249" s="71" t="str">
        <f t="shared" si="3787"/>
        <v/>
      </c>
      <c r="ER249" s="71" t="str">
        <f t="shared" si="3788"/>
        <v/>
      </c>
      <c r="ES249" s="71" t="str">
        <f t="shared" si="3789"/>
        <v/>
      </c>
      <c r="ET249" s="71" t="str">
        <f t="shared" si="3790"/>
        <v/>
      </c>
      <c r="EU249" s="71" t="str">
        <f t="shared" si="3791"/>
        <v/>
      </c>
      <c r="EV249" s="71" t="str">
        <f t="shared" si="3792"/>
        <v/>
      </c>
      <c r="EW249" s="71" t="str">
        <f t="shared" si="3793"/>
        <v/>
      </c>
      <c r="EX249" s="71" t="str">
        <f t="shared" si="3794"/>
        <v/>
      </c>
      <c r="EY249" s="71" t="str">
        <f t="shared" si="3795"/>
        <v/>
      </c>
      <c r="EZ249" s="71" t="str">
        <f t="shared" si="3796"/>
        <v/>
      </c>
      <c r="FA249" s="71" t="str">
        <f t="shared" si="3797"/>
        <v/>
      </c>
      <c r="FB249" s="71" t="str">
        <f t="shared" si="3798"/>
        <v/>
      </c>
      <c r="FC249" s="71" t="str">
        <f t="shared" si="3799"/>
        <v/>
      </c>
      <c r="FD249" s="71" t="str">
        <f t="shared" si="3800"/>
        <v/>
      </c>
      <c r="FE249" s="71" t="str">
        <f t="shared" si="3801"/>
        <v/>
      </c>
      <c r="FF249" s="71" t="str">
        <f t="shared" si="3802"/>
        <v/>
      </c>
      <c r="FG249" s="71" t="str">
        <f t="shared" si="3803"/>
        <v/>
      </c>
      <c r="FH249" s="71" t="str">
        <f t="shared" si="3804"/>
        <v/>
      </c>
      <c r="FI249" s="71" t="str">
        <f t="shared" si="3805"/>
        <v/>
      </c>
      <c r="FJ249" s="71" t="str">
        <f t="shared" si="3806"/>
        <v/>
      </c>
      <c r="FK249" s="71" t="str">
        <f t="shared" si="3807"/>
        <v/>
      </c>
      <c r="FL249" s="71" t="str">
        <f t="shared" si="3808"/>
        <v/>
      </c>
      <c r="FM249" s="71" t="str">
        <f t="shared" si="3809"/>
        <v/>
      </c>
      <c r="FN249" s="71" t="str">
        <f t="shared" si="3810"/>
        <v/>
      </c>
      <c r="FO249" s="71" t="str">
        <f t="shared" si="3811"/>
        <v/>
      </c>
      <c r="FP249" s="71" t="str">
        <f t="shared" si="3812"/>
        <v/>
      </c>
      <c r="FQ249" s="71" t="str">
        <f t="shared" si="3813"/>
        <v/>
      </c>
      <c r="FR249" s="71" t="str">
        <f t="shared" si="3814"/>
        <v/>
      </c>
      <c r="FS249" s="71" t="str">
        <f t="shared" si="3815"/>
        <v/>
      </c>
    </row>
    <row r="250" spans="1:175" ht="16.5">
      <c r="A250" s="120"/>
      <c r="B250" s="80" t="s">
        <v>786</v>
      </c>
      <c r="C250" s="70" t="s">
        <v>774</v>
      </c>
      <c r="T250" s="125"/>
      <c r="U250" s="86"/>
      <c r="CN250" s="69" t="str">
        <f t="shared" si="3740"/>
        <v>InitUnitState('IF13',,,,,,,,,,)</v>
      </c>
      <c r="CO250" s="69" t="str">
        <f t="shared" si="3741"/>
        <v>InitUnitNormal('IF13',,,,,,,,,,)</v>
      </c>
      <c r="CP250" s="69" t="str">
        <f t="shared" si="3742"/>
        <v>InitUnitMagic('IF13',,,,,,,,,,)</v>
      </c>
      <c r="CQ250" s="69" t="str">
        <f t="shared" si="3743"/>
        <v>InitUnitAdd('IF13',,,,,,,,,,)</v>
      </c>
      <c r="CR250" s="69" t="str">
        <f t="shared" si="3744"/>
        <v>InitEquipData('IF13',,"",,,,,'','','','','','',"")</v>
      </c>
      <c r="CU250" s="98" t="str">
        <f t="shared" si="3745"/>
        <v>|n</v>
      </c>
      <c r="CW250" s="60"/>
      <c r="CX250" s="60"/>
      <c r="CY250" s="60"/>
      <c r="CZ250" s="60"/>
      <c r="DA250" s="60"/>
      <c r="DB250" s="71" t="str">
        <f t="shared" si="3746"/>
        <v/>
      </c>
      <c r="DC250" s="71" t="str">
        <f t="shared" si="3747"/>
        <v/>
      </c>
      <c r="DD250" s="71" t="str">
        <f t="shared" si="3748"/>
        <v/>
      </c>
      <c r="DE250" s="71" t="str">
        <f t="shared" si="3749"/>
        <v/>
      </c>
      <c r="DF250" s="71" t="str">
        <f t="shared" si="3750"/>
        <v/>
      </c>
      <c r="DG250" s="71" t="str">
        <f t="shared" si="3751"/>
        <v/>
      </c>
      <c r="DH250" s="71" t="str">
        <f t="shared" si="3752"/>
        <v/>
      </c>
      <c r="DI250" s="71" t="str">
        <f t="shared" si="3753"/>
        <v/>
      </c>
      <c r="DJ250" s="71" t="str">
        <f t="shared" si="3754"/>
        <v/>
      </c>
      <c r="DK250" s="71" t="str">
        <f t="shared" si="3755"/>
        <v/>
      </c>
      <c r="DL250" s="71" t="str">
        <f t="shared" si="3756"/>
        <v/>
      </c>
      <c r="DM250" s="71" t="str">
        <f t="shared" si="3757"/>
        <v/>
      </c>
      <c r="DN250" s="71" t="str">
        <f t="shared" si="3758"/>
        <v/>
      </c>
      <c r="DO250" s="71" t="str">
        <f t="shared" si="3759"/>
        <v/>
      </c>
      <c r="DP250" s="71" t="str">
        <f t="shared" si="3760"/>
        <v/>
      </c>
      <c r="DQ250" s="71" t="str">
        <f t="shared" si="3761"/>
        <v/>
      </c>
      <c r="DR250" s="71" t="str">
        <f t="shared" si="3762"/>
        <v/>
      </c>
      <c r="DS250" s="71" t="str">
        <f t="shared" si="3763"/>
        <v/>
      </c>
      <c r="DT250" s="71" t="str">
        <f t="shared" si="3764"/>
        <v/>
      </c>
      <c r="DU250" s="71" t="str">
        <f t="shared" si="3765"/>
        <v/>
      </c>
      <c r="DV250" s="71" t="str">
        <f t="shared" si="3766"/>
        <v/>
      </c>
      <c r="DW250" s="71" t="str">
        <f t="shared" si="3767"/>
        <v/>
      </c>
      <c r="DX250" s="71" t="str">
        <f t="shared" si="3768"/>
        <v/>
      </c>
      <c r="DY250" s="71" t="str">
        <f t="shared" si="3769"/>
        <v/>
      </c>
      <c r="DZ250" s="71" t="str">
        <f t="shared" si="3770"/>
        <v/>
      </c>
      <c r="EA250" s="71" t="str">
        <f t="shared" si="3771"/>
        <v/>
      </c>
      <c r="EB250" s="71" t="str">
        <f t="shared" si="3772"/>
        <v/>
      </c>
      <c r="EC250" s="71" t="str">
        <f t="shared" si="3773"/>
        <v/>
      </c>
      <c r="ED250" s="71" t="str">
        <f t="shared" si="3774"/>
        <v/>
      </c>
      <c r="EE250" s="71" t="str">
        <f t="shared" si="3775"/>
        <v/>
      </c>
      <c r="EF250" s="71" t="str">
        <f t="shared" si="3776"/>
        <v/>
      </c>
      <c r="EG250" s="71" t="str">
        <f t="shared" si="3777"/>
        <v/>
      </c>
      <c r="EH250" s="71" t="str">
        <f t="shared" si="3778"/>
        <v/>
      </c>
      <c r="EI250" s="71" t="str">
        <f t="shared" si="3779"/>
        <v/>
      </c>
      <c r="EJ250" s="71" t="str">
        <f t="shared" si="3780"/>
        <v/>
      </c>
      <c r="EK250" s="71" t="str">
        <f t="shared" si="3781"/>
        <v/>
      </c>
      <c r="EL250" s="71" t="str">
        <f t="shared" si="3782"/>
        <v/>
      </c>
      <c r="EM250" s="71" t="str">
        <f t="shared" si="3783"/>
        <v/>
      </c>
      <c r="EN250" s="71" t="str">
        <f t="shared" si="3784"/>
        <v/>
      </c>
      <c r="EO250" s="71" t="str">
        <f t="shared" si="3785"/>
        <v/>
      </c>
      <c r="EP250" s="71" t="str">
        <f t="shared" si="3786"/>
        <v/>
      </c>
      <c r="EQ250" s="71" t="str">
        <f t="shared" si="3787"/>
        <v/>
      </c>
      <c r="ER250" s="71" t="str">
        <f t="shared" si="3788"/>
        <v/>
      </c>
      <c r="ES250" s="71" t="str">
        <f t="shared" si="3789"/>
        <v/>
      </c>
      <c r="ET250" s="71" t="str">
        <f t="shared" si="3790"/>
        <v/>
      </c>
      <c r="EU250" s="71" t="str">
        <f t="shared" si="3791"/>
        <v/>
      </c>
      <c r="EV250" s="71" t="str">
        <f t="shared" si="3792"/>
        <v/>
      </c>
      <c r="EW250" s="71" t="str">
        <f t="shared" si="3793"/>
        <v/>
      </c>
      <c r="EX250" s="71" t="str">
        <f t="shared" si="3794"/>
        <v/>
      </c>
      <c r="EY250" s="71" t="str">
        <f t="shared" si="3795"/>
        <v/>
      </c>
      <c r="EZ250" s="71" t="str">
        <f t="shared" si="3796"/>
        <v/>
      </c>
      <c r="FA250" s="71" t="str">
        <f t="shared" si="3797"/>
        <v/>
      </c>
      <c r="FB250" s="71" t="str">
        <f t="shared" si="3798"/>
        <v/>
      </c>
      <c r="FC250" s="71" t="str">
        <f t="shared" si="3799"/>
        <v/>
      </c>
      <c r="FD250" s="71" t="str">
        <f t="shared" si="3800"/>
        <v/>
      </c>
      <c r="FE250" s="71" t="str">
        <f t="shared" si="3801"/>
        <v/>
      </c>
      <c r="FF250" s="71" t="str">
        <f t="shared" si="3802"/>
        <v/>
      </c>
      <c r="FG250" s="71" t="str">
        <f t="shared" si="3803"/>
        <v/>
      </c>
      <c r="FH250" s="71" t="str">
        <f t="shared" si="3804"/>
        <v/>
      </c>
      <c r="FI250" s="71" t="str">
        <f t="shared" si="3805"/>
        <v/>
      </c>
      <c r="FJ250" s="71" t="str">
        <f t="shared" si="3806"/>
        <v/>
      </c>
      <c r="FK250" s="71" t="str">
        <f t="shared" si="3807"/>
        <v/>
      </c>
      <c r="FL250" s="71" t="str">
        <f t="shared" si="3808"/>
        <v/>
      </c>
      <c r="FM250" s="71" t="str">
        <f t="shared" si="3809"/>
        <v/>
      </c>
      <c r="FN250" s="71" t="str">
        <f t="shared" si="3810"/>
        <v/>
      </c>
      <c r="FO250" s="71" t="str">
        <f t="shared" si="3811"/>
        <v/>
      </c>
      <c r="FP250" s="71" t="str">
        <f t="shared" si="3812"/>
        <v/>
      </c>
      <c r="FQ250" s="71" t="str">
        <f t="shared" si="3813"/>
        <v/>
      </c>
      <c r="FR250" s="71" t="str">
        <f t="shared" si="3814"/>
        <v/>
      </c>
      <c r="FS250" s="71" t="str">
        <f t="shared" si="3815"/>
        <v/>
      </c>
    </row>
    <row r="251" spans="1:175" ht="16.5">
      <c r="A251" s="120"/>
      <c r="B251" s="80" t="s">
        <v>787</v>
      </c>
      <c r="C251" s="70" t="s">
        <v>774</v>
      </c>
      <c r="T251" s="125"/>
      <c r="U251" s="86"/>
      <c r="CN251" s="69" t="str">
        <f t="shared" si="3740"/>
        <v>InitUnitState('IF14',,,,,,,,,,)</v>
      </c>
      <c r="CO251" s="69" t="str">
        <f t="shared" si="3741"/>
        <v>InitUnitNormal('IF14',,,,,,,,,,)</v>
      </c>
      <c r="CP251" s="69" t="str">
        <f t="shared" si="3742"/>
        <v>InitUnitMagic('IF14',,,,,,,,,,)</v>
      </c>
      <c r="CQ251" s="69" t="str">
        <f t="shared" si="3743"/>
        <v>InitUnitAdd('IF14',,,,,,,,,,)</v>
      </c>
      <c r="CR251" s="69" t="str">
        <f t="shared" si="3744"/>
        <v>InitEquipData('IF14',,"",,,,,'','','','','','',"")</v>
      </c>
      <c r="CU251" s="98" t="str">
        <f t="shared" si="3745"/>
        <v>|n</v>
      </c>
      <c r="CW251" s="60"/>
      <c r="CX251" s="60"/>
      <c r="CY251" s="60"/>
      <c r="CZ251" s="60"/>
      <c r="DA251" s="60"/>
      <c r="DB251" s="71" t="str">
        <f t="shared" si="3746"/>
        <v/>
      </c>
      <c r="DC251" s="71" t="str">
        <f t="shared" si="3747"/>
        <v/>
      </c>
      <c r="DD251" s="71" t="str">
        <f t="shared" si="3748"/>
        <v/>
      </c>
      <c r="DE251" s="71" t="str">
        <f t="shared" si="3749"/>
        <v/>
      </c>
      <c r="DF251" s="71" t="str">
        <f t="shared" si="3750"/>
        <v/>
      </c>
      <c r="DG251" s="71" t="str">
        <f t="shared" si="3751"/>
        <v/>
      </c>
      <c r="DH251" s="71" t="str">
        <f t="shared" si="3752"/>
        <v/>
      </c>
      <c r="DI251" s="71" t="str">
        <f t="shared" si="3753"/>
        <v/>
      </c>
      <c r="DJ251" s="71" t="str">
        <f t="shared" si="3754"/>
        <v/>
      </c>
      <c r="DK251" s="71" t="str">
        <f t="shared" si="3755"/>
        <v/>
      </c>
      <c r="DL251" s="71" t="str">
        <f t="shared" si="3756"/>
        <v/>
      </c>
      <c r="DM251" s="71" t="str">
        <f t="shared" si="3757"/>
        <v/>
      </c>
      <c r="DN251" s="71" t="str">
        <f t="shared" si="3758"/>
        <v/>
      </c>
      <c r="DO251" s="71" t="str">
        <f t="shared" si="3759"/>
        <v/>
      </c>
      <c r="DP251" s="71" t="str">
        <f t="shared" si="3760"/>
        <v/>
      </c>
      <c r="DQ251" s="71" t="str">
        <f t="shared" si="3761"/>
        <v/>
      </c>
      <c r="DR251" s="71" t="str">
        <f t="shared" si="3762"/>
        <v/>
      </c>
      <c r="DS251" s="71" t="str">
        <f t="shared" si="3763"/>
        <v/>
      </c>
      <c r="DT251" s="71" t="str">
        <f t="shared" si="3764"/>
        <v/>
      </c>
      <c r="DU251" s="71" t="str">
        <f t="shared" si="3765"/>
        <v/>
      </c>
      <c r="DV251" s="71" t="str">
        <f t="shared" si="3766"/>
        <v/>
      </c>
      <c r="DW251" s="71" t="str">
        <f t="shared" si="3767"/>
        <v/>
      </c>
      <c r="DX251" s="71" t="str">
        <f t="shared" si="3768"/>
        <v/>
      </c>
      <c r="DY251" s="71" t="str">
        <f t="shared" si="3769"/>
        <v/>
      </c>
      <c r="DZ251" s="71" t="str">
        <f t="shared" si="3770"/>
        <v/>
      </c>
      <c r="EA251" s="71" t="str">
        <f t="shared" si="3771"/>
        <v/>
      </c>
      <c r="EB251" s="71" t="str">
        <f t="shared" si="3772"/>
        <v/>
      </c>
      <c r="EC251" s="71" t="str">
        <f t="shared" si="3773"/>
        <v/>
      </c>
      <c r="ED251" s="71" t="str">
        <f t="shared" si="3774"/>
        <v/>
      </c>
      <c r="EE251" s="71" t="str">
        <f t="shared" si="3775"/>
        <v/>
      </c>
      <c r="EF251" s="71" t="str">
        <f t="shared" si="3776"/>
        <v/>
      </c>
      <c r="EG251" s="71" t="str">
        <f t="shared" si="3777"/>
        <v/>
      </c>
      <c r="EH251" s="71" t="str">
        <f t="shared" si="3778"/>
        <v/>
      </c>
      <c r="EI251" s="71" t="str">
        <f t="shared" si="3779"/>
        <v/>
      </c>
      <c r="EJ251" s="71" t="str">
        <f t="shared" si="3780"/>
        <v/>
      </c>
      <c r="EK251" s="71" t="str">
        <f t="shared" si="3781"/>
        <v/>
      </c>
      <c r="EL251" s="71" t="str">
        <f t="shared" si="3782"/>
        <v/>
      </c>
      <c r="EM251" s="71" t="str">
        <f t="shared" si="3783"/>
        <v/>
      </c>
      <c r="EN251" s="71" t="str">
        <f t="shared" si="3784"/>
        <v/>
      </c>
      <c r="EO251" s="71" t="str">
        <f t="shared" si="3785"/>
        <v/>
      </c>
      <c r="EP251" s="71" t="str">
        <f t="shared" si="3786"/>
        <v/>
      </c>
      <c r="EQ251" s="71" t="str">
        <f t="shared" si="3787"/>
        <v/>
      </c>
      <c r="ER251" s="71" t="str">
        <f t="shared" si="3788"/>
        <v/>
      </c>
      <c r="ES251" s="71" t="str">
        <f t="shared" si="3789"/>
        <v/>
      </c>
      <c r="ET251" s="71" t="str">
        <f t="shared" si="3790"/>
        <v/>
      </c>
      <c r="EU251" s="71" t="str">
        <f t="shared" si="3791"/>
        <v/>
      </c>
      <c r="EV251" s="71" t="str">
        <f t="shared" si="3792"/>
        <v/>
      </c>
      <c r="EW251" s="71" t="str">
        <f t="shared" si="3793"/>
        <v/>
      </c>
      <c r="EX251" s="71" t="str">
        <f t="shared" si="3794"/>
        <v/>
      </c>
      <c r="EY251" s="71" t="str">
        <f t="shared" si="3795"/>
        <v/>
      </c>
      <c r="EZ251" s="71" t="str">
        <f t="shared" si="3796"/>
        <v/>
      </c>
      <c r="FA251" s="71" t="str">
        <f t="shared" si="3797"/>
        <v/>
      </c>
      <c r="FB251" s="71" t="str">
        <f t="shared" si="3798"/>
        <v/>
      </c>
      <c r="FC251" s="71" t="str">
        <f t="shared" si="3799"/>
        <v/>
      </c>
      <c r="FD251" s="71" t="str">
        <f t="shared" si="3800"/>
        <v/>
      </c>
      <c r="FE251" s="71" t="str">
        <f t="shared" si="3801"/>
        <v/>
      </c>
      <c r="FF251" s="71" t="str">
        <f t="shared" si="3802"/>
        <v/>
      </c>
      <c r="FG251" s="71" t="str">
        <f t="shared" si="3803"/>
        <v/>
      </c>
      <c r="FH251" s="71" t="str">
        <f t="shared" si="3804"/>
        <v/>
      </c>
      <c r="FI251" s="71" t="str">
        <f t="shared" si="3805"/>
        <v/>
      </c>
      <c r="FJ251" s="71" t="str">
        <f t="shared" si="3806"/>
        <v/>
      </c>
      <c r="FK251" s="71" t="str">
        <f t="shared" si="3807"/>
        <v/>
      </c>
      <c r="FL251" s="71" t="str">
        <f t="shared" si="3808"/>
        <v/>
      </c>
      <c r="FM251" s="71" t="str">
        <f t="shared" si="3809"/>
        <v/>
      </c>
      <c r="FN251" s="71" t="str">
        <f t="shared" si="3810"/>
        <v/>
      </c>
      <c r="FO251" s="71" t="str">
        <f t="shared" si="3811"/>
        <v/>
      </c>
      <c r="FP251" s="71" t="str">
        <f t="shared" si="3812"/>
        <v/>
      </c>
      <c r="FQ251" s="71" t="str">
        <f t="shared" si="3813"/>
        <v/>
      </c>
      <c r="FR251" s="71" t="str">
        <f t="shared" si="3814"/>
        <v/>
      </c>
      <c r="FS251" s="71" t="str">
        <f t="shared" si="3815"/>
        <v/>
      </c>
    </row>
    <row r="252" spans="1:175" ht="16.5">
      <c r="A252" s="120"/>
      <c r="B252" s="80" t="s">
        <v>788</v>
      </c>
      <c r="C252" s="70" t="s">
        <v>774</v>
      </c>
      <c r="T252" s="125"/>
      <c r="U252" s="86"/>
      <c r="CN252" s="69" t="str">
        <f t="shared" si="3740"/>
        <v>InitUnitState('IF15',,,,,,,,,,)</v>
      </c>
      <c r="CO252" s="69" t="str">
        <f t="shared" si="3741"/>
        <v>InitUnitNormal('IF15',,,,,,,,,,)</v>
      </c>
      <c r="CP252" s="69" t="str">
        <f t="shared" si="3742"/>
        <v>InitUnitMagic('IF15',,,,,,,,,,)</v>
      </c>
      <c r="CQ252" s="69" t="str">
        <f t="shared" si="3743"/>
        <v>InitUnitAdd('IF15',,,,,,,,,,)</v>
      </c>
      <c r="CR252" s="69" t="str">
        <f t="shared" si="3744"/>
        <v>InitEquipData('IF15',,"",,,,,'','','','','','',"")</v>
      </c>
      <c r="CU252" s="98" t="str">
        <f t="shared" si="3745"/>
        <v>|n</v>
      </c>
      <c r="CW252" s="60"/>
      <c r="CX252" s="60"/>
      <c r="CY252" s="60"/>
      <c r="CZ252" s="60"/>
      <c r="DA252" s="60"/>
      <c r="DB252" s="71" t="str">
        <f t="shared" si="3746"/>
        <v/>
      </c>
      <c r="DC252" s="71" t="str">
        <f t="shared" si="3747"/>
        <v/>
      </c>
      <c r="DD252" s="71" t="str">
        <f t="shared" si="3748"/>
        <v/>
      </c>
      <c r="DE252" s="71" t="str">
        <f t="shared" si="3749"/>
        <v/>
      </c>
      <c r="DF252" s="71" t="str">
        <f t="shared" si="3750"/>
        <v/>
      </c>
      <c r="DG252" s="71" t="str">
        <f t="shared" si="3751"/>
        <v/>
      </c>
      <c r="DH252" s="71" t="str">
        <f t="shared" si="3752"/>
        <v/>
      </c>
      <c r="DI252" s="71" t="str">
        <f t="shared" si="3753"/>
        <v/>
      </c>
      <c r="DJ252" s="71" t="str">
        <f t="shared" si="3754"/>
        <v/>
      </c>
      <c r="DK252" s="71" t="str">
        <f t="shared" si="3755"/>
        <v/>
      </c>
      <c r="DL252" s="71" t="str">
        <f t="shared" si="3756"/>
        <v/>
      </c>
      <c r="DM252" s="71" t="str">
        <f t="shared" si="3757"/>
        <v/>
      </c>
      <c r="DN252" s="71" t="str">
        <f t="shared" si="3758"/>
        <v/>
      </c>
      <c r="DO252" s="71" t="str">
        <f t="shared" si="3759"/>
        <v/>
      </c>
      <c r="DP252" s="71" t="str">
        <f t="shared" si="3760"/>
        <v/>
      </c>
      <c r="DQ252" s="71" t="str">
        <f t="shared" si="3761"/>
        <v/>
      </c>
      <c r="DR252" s="71" t="str">
        <f t="shared" si="3762"/>
        <v/>
      </c>
      <c r="DS252" s="71" t="str">
        <f t="shared" si="3763"/>
        <v/>
      </c>
      <c r="DT252" s="71" t="str">
        <f t="shared" si="3764"/>
        <v/>
      </c>
      <c r="DU252" s="71" t="str">
        <f t="shared" si="3765"/>
        <v/>
      </c>
      <c r="DV252" s="71" t="str">
        <f t="shared" si="3766"/>
        <v/>
      </c>
      <c r="DW252" s="71" t="str">
        <f t="shared" si="3767"/>
        <v/>
      </c>
      <c r="DX252" s="71" t="str">
        <f t="shared" si="3768"/>
        <v/>
      </c>
      <c r="DY252" s="71" t="str">
        <f t="shared" si="3769"/>
        <v/>
      </c>
      <c r="DZ252" s="71" t="str">
        <f t="shared" si="3770"/>
        <v/>
      </c>
      <c r="EA252" s="71" t="str">
        <f t="shared" si="3771"/>
        <v/>
      </c>
      <c r="EB252" s="71" t="str">
        <f t="shared" si="3772"/>
        <v/>
      </c>
      <c r="EC252" s="71" t="str">
        <f t="shared" si="3773"/>
        <v/>
      </c>
      <c r="ED252" s="71" t="str">
        <f t="shared" si="3774"/>
        <v/>
      </c>
      <c r="EE252" s="71" t="str">
        <f t="shared" si="3775"/>
        <v/>
      </c>
      <c r="EF252" s="71" t="str">
        <f t="shared" si="3776"/>
        <v/>
      </c>
      <c r="EG252" s="71" t="str">
        <f t="shared" si="3777"/>
        <v/>
      </c>
      <c r="EH252" s="71" t="str">
        <f t="shared" si="3778"/>
        <v/>
      </c>
      <c r="EI252" s="71" t="str">
        <f t="shared" si="3779"/>
        <v/>
      </c>
      <c r="EJ252" s="71" t="str">
        <f t="shared" si="3780"/>
        <v/>
      </c>
      <c r="EK252" s="71" t="str">
        <f t="shared" si="3781"/>
        <v/>
      </c>
      <c r="EL252" s="71" t="str">
        <f t="shared" si="3782"/>
        <v/>
      </c>
      <c r="EM252" s="71" t="str">
        <f t="shared" si="3783"/>
        <v/>
      </c>
      <c r="EN252" s="71" t="str">
        <f t="shared" si="3784"/>
        <v/>
      </c>
      <c r="EO252" s="71" t="str">
        <f t="shared" si="3785"/>
        <v/>
      </c>
      <c r="EP252" s="71" t="str">
        <f t="shared" si="3786"/>
        <v/>
      </c>
      <c r="EQ252" s="71" t="str">
        <f t="shared" si="3787"/>
        <v/>
      </c>
      <c r="ER252" s="71" t="str">
        <f t="shared" si="3788"/>
        <v/>
      </c>
      <c r="ES252" s="71" t="str">
        <f t="shared" si="3789"/>
        <v/>
      </c>
      <c r="ET252" s="71" t="str">
        <f t="shared" si="3790"/>
        <v/>
      </c>
      <c r="EU252" s="71" t="str">
        <f t="shared" si="3791"/>
        <v/>
      </c>
      <c r="EV252" s="71" t="str">
        <f t="shared" si="3792"/>
        <v/>
      </c>
      <c r="EW252" s="71" t="str">
        <f t="shared" si="3793"/>
        <v/>
      </c>
      <c r="EX252" s="71" t="str">
        <f t="shared" si="3794"/>
        <v/>
      </c>
      <c r="EY252" s="71" t="str">
        <f t="shared" si="3795"/>
        <v/>
      </c>
      <c r="EZ252" s="71" t="str">
        <f t="shared" si="3796"/>
        <v/>
      </c>
      <c r="FA252" s="71" t="str">
        <f t="shared" si="3797"/>
        <v/>
      </c>
      <c r="FB252" s="71" t="str">
        <f t="shared" si="3798"/>
        <v/>
      </c>
      <c r="FC252" s="71" t="str">
        <f t="shared" si="3799"/>
        <v/>
      </c>
      <c r="FD252" s="71" t="str">
        <f t="shared" si="3800"/>
        <v/>
      </c>
      <c r="FE252" s="71" t="str">
        <f t="shared" si="3801"/>
        <v/>
      </c>
      <c r="FF252" s="71" t="str">
        <f t="shared" si="3802"/>
        <v/>
      </c>
      <c r="FG252" s="71" t="str">
        <f t="shared" si="3803"/>
        <v/>
      </c>
      <c r="FH252" s="71" t="str">
        <f t="shared" si="3804"/>
        <v/>
      </c>
      <c r="FI252" s="71" t="str">
        <f t="shared" si="3805"/>
        <v/>
      </c>
      <c r="FJ252" s="71" t="str">
        <f t="shared" si="3806"/>
        <v/>
      </c>
      <c r="FK252" s="71" t="str">
        <f t="shared" si="3807"/>
        <v/>
      </c>
      <c r="FL252" s="71" t="str">
        <f t="shared" si="3808"/>
        <v/>
      </c>
      <c r="FM252" s="71" t="str">
        <f t="shared" si="3809"/>
        <v/>
      </c>
      <c r="FN252" s="71" t="str">
        <f t="shared" si="3810"/>
        <v/>
      </c>
      <c r="FO252" s="71" t="str">
        <f t="shared" si="3811"/>
        <v/>
      </c>
      <c r="FP252" s="71" t="str">
        <f t="shared" si="3812"/>
        <v/>
      </c>
      <c r="FQ252" s="71" t="str">
        <f t="shared" si="3813"/>
        <v/>
      </c>
      <c r="FR252" s="71" t="str">
        <f t="shared" si="3814"/>
        <v/>
      </c>
      <c r="FS252" s="71" t="str">
        <f t="shared" si="3815"/>
        <v/>
      </c>
    </row>
    <row r="253" spans="1:175" ht="16.5">
      <c r="A253" s="120"/>
      <c r="B253" s="80" t="s">
        <v>789</v>
      </c>
      <c r="C253" s="70" t="s">
        <v>774</v>
      </c>
      <c r="T253" s="125"/>
      <c r="U253" s="86"/>
      <c r="CN253" s="69" t="str">
        <f t="shared" si="3740"/>
        <v>InitUnitState('IF16',,,,,,,,,,)</v>
      </c>
      <c r="CO253" s="69" t="str">
        <f t="shared" si="3741"/>
        <v>InitUnitNormal('IF16',,,,,,,,,,)</v>
      </c>
      <c r="CP253" s="69" t="str">
        <f t="shared" si="3742"/>
        <v>InitUnitMagic('IF16',,,,,,,,,,)</v>
      </c>
      <c r="CQ253" s="69" t="str">
        <f t="shared" si="3743"/>
        <v>InitUnitAdd('IF16',,,,,,,,,,)</v>
      </c>
      <c r="CR253" s="69" t="str">
        <f t="shared" si="3744"/>
        <v>InitEquipData('IF16',,"",,,,,'','','','','','',"")</v>
      </c>
      <c r="CU253" s="98" t="str">
        <f t="shared" si="3745"/>
        <v>|n</v>
      </c>
      <c r="CW253" s="60"/>
      <c r="CX253" s="60"/>
      <c r="CY253" s="60"/>
      <c r="CZ253" s="60"/>
      <c r="DA253" s="60"/>
      <c r="DB253" s="71" t="str">
        <f t="shared" si="3746"/>
        <v/>
      </c>
      <c r="DC253" s="71" t="str">
        <f t="shared" si="3747"/>
        <v/>
      </c>
      <c r="DD253" s="71" t="str">
        <f t="shared" si="3748"/>
        <v/>
      </c>
      <c r="DE253" s="71" t="str">
        <f t="shared" si="3749"/>
        <v/>
      </c>
      <c r="DF253" s="71" t="str">
        <f t="shared" si="3750"/>
        <v/>
      </c>
      <c r="DG253" s="71" t="str">
        <f t="shared" si="3751"/>
        <v/>
      </c>
      <c r="DH253" s="71" t="str">
        <f t="shared" si="3752"/>
        <v/>
      </c>
      <c r="DI253" s="71" t="str">
        <f t="shared" si="3753"/>
        <v/>
      </c>
      <c r="DJ253" s="71" t="str">
        <f t="shared" si="3754"/>
        <v/>
      </c>
      <c r="DK253" s="71" t="str">
        <f t="shared" si="3755"/>
        <v/>
      </c>
      <c r="DL253" s="71" t="str">
        <f t="shared" si="3756"/>
        <v/>
      </c>
      <c r="DM253" s="71" t="str">
        <f t="shared" si="3757"/>
        <v/>
      </c>
      <c r="DN253" s="71" t="str">
        <f t="shared" si="3758"/>
        <v/>
      </c>
      <c r="DO253" s="71" t="str">
        <f t="shared" si="3759"/>
        <v/>
      </c>
      <c r="DP253" s="71" t="str">
        <f t="shared" si="3760"/>
        <v/>
      </c>
      <c r="DQ253" s="71" t="str">
        <f t="shared" si="3761"/>
        <v/>
      </c>
      <c r="DR253" s="71" t="str">
        <f t="shared" si="3762"/>
        <v/>
      </c>
      <c r="DS253" s="71" t="str">
        <f t="shared" si="3763"/>
        <v/>
      </c>
      <c r="DT253" s="71" t="str">
        <f t="shared" si="3764"/>
        <v/>
      </c>
      <c r="DU253" s="71" t="str">
        <f t="shared" si="3765"/>
        <v/>
      </c>
      <c r="DV253" s="71" t="str">
        <f t="shared" si="3766"/>
        <v/>
      </c>
      <c r="DW253" s="71" t="str">
        <f t="shared" si="3767"/>
        <v/>
      </c>
      <c r="DX253" s="71" t="str">
        <f t="shared" si="3768"/>
        <v/>
      </c>
      <c r="DY253" s="71" t="str">
        <f t="shared" si="3769"/>
        <v/>
      </c>
      <c r="DZ253" s="71" t="str">
        <f t="shared" si="3770"/>
        <v/>
      </c>
      <c r="EA253" s="71" t="str">
        <f t="shared" si="3771"/>
        <v/>
      </c>
      <c r="EB253" s="71" t="str">
        <f t="shared" si="3772"/>
        <v/>
      </c>
      <c r="EC253" s="71" t="str">
        <f t="shared" si="3773"/>
        <v/>
      </c>
      <c r="ED253" s="71" t="str">
        <f t="shared" si="3774"/>
        <v/>
      </c>
      <c r="EE253" s="71" t="str">
        <f t="shared" si="3775"/>
        <v/>
      </c>
      <c r="EF253" s="71" t="str">
        <f t="shared" si="3776"/>
        <v/>
      </c>
      <c r="EG253" s="71" t="str">
        <f t="shared" si="3777"/>
        <v/>
      </c>
      <c r="EH253" s="71" t="str">
        <f t="shared" si="3778"/>
        <v/>
      </c>
      <c r="EI253" s="71" t="str">
        <f t="shared" si="3779"/>
        <v/>
      </c>
      <c r="EJ253" s="71" t="str">
        <f t="shared" si="3780"/>
        <v/>
      </c>
      <c r="EK253" s="71" t="str">
        <f t="shared" si="3781"/>
        <v/>
      </c>
      <c r="EL253" s="71" t="str">
        <f t="shared" si="3782"/>
        <v/>
      </c>
      <c r="EM253" s="71" t="str">
        <f t="shared" si="3783"/>
        <v/>
      </c>
      <c r="EN253" s="71" t="str">
        <f t="shared" si="3784"/>
        <v/>
      </c>
      <c r="EO253" s="71" t="str">
        <f t="shared" si="3785"/>
        <v/>
      </c>
      <c r="EP253" s="71" t="str">
        <f t="shared" si="3786"/>
        <v/>
      </c>
      <c r="EQ253" s="71" t="str">
        <f t="shared" si="3787"/>
        <v/>
      </c>
      <c r="ER253" s="71" t="str">
        <f t="shared" si="3788"/>
        <v/>
      </c>
      <c r="ES253" s="71" t="str">
        <f t="shared" si="3789"/>
        <v/>
      </c>
      <c r="ET253" s="71" t="str">
        <f t="shared" si="3790"/>
        <v/>
      </c>
      <c r="EU253" s="71" t="str">
        <f t="shared" si="3791"/>
        <v/>
      </c>
      <c r="EV253" s="71" t="str">
        <f t="shared" si="3792"/>
        <v/>
      </c>
      <c r="EW253" s="71" t="str">
        <f t="shared" si="3793"/>
        <v/>
      </c>
      <c r="EX253" s="71" t="str">
        <f t="shared" si="3794"/>
        <v/>
      </c>
      <c r="EY253" s="71" t="str">
        <f t="shared" si="3795"/>
        <v/>
      </c>
      <c r="EZ253" s="71" t="str">
        <f t="shared" si="3796"/>
        <v/>
      </c>
      <c r="FA253" s="71" t="str">
        <f t="shared" si="3797"/>
        <v/>
      </c>
      <c r="FB253" s="71" t="str">
        <f t="shared" si="3798"/>
        <v/>
      </c>
      <c r="FC253" s="71" t="str">
        <f t="shared" si="3799"/>
        <v/>
      </c>
      <c r="FD253" s="71" t="str">
        <f t="shared" si="3800"/>
        <v/>
      </c>
      <c r="FE253" s="71" t="str">
        <f t="shared" si="3801"/>
        <v/>
      </c>
      <c r="FF253" s="71" t="str">
        <f t="shared" si="3802"/>
        <v/>
      </c>
      <c r="FG253" s="71" t="str">
        <f t="shared" si="3803"/>
        <v/>
      </c>
      <c r="FH253" s="71" t="str">
        <f t="shared" si="3804"/>
        <v/>
      </c>
      <c r="FI253" s="71" t="str">
        <f t="shared" si="3805"/>
        <v/>
      </c>
      <c r="FJ253" s="71" t="str">
        <f t="shared" si="3806"/>
        <v/>
      </c>
      <c r="FK253" s="71" t="str">
        <f t="shared" si="3807"/>
        <v/>
      </c>
      <c r="FL253" s="71" t="str">
        <f t="shared" si="3808"/>
        <v/>
      </c>
      <c r="FM253" s="71" t="str">
        <f t="shared" si="3809"/>
        <v/>
      </c>
      <c r="FN253" s="71" t="str">
        <f t="shared" si="3810"/>
        <v/>
      </c>
      <c r="FO253" s="71" t="str">
        <f t="shared" si="3811"/>
        <v/>
      </c>
      <c r="FP253" s="71" t="str">
        <f t="shared" si="3812"/>
        <v/>
      </c>
      <c r="FQ253" s="71" t="str">
        <f t="shared" si="3813"/>
        <v/>
      </c>
      <c r="FR253" s="71" t="str">
        <f t="shared" si="3814"/>
        <v/>
      </c>
      <c r="FS253" s="71" t="str">
        <f t="shared" si="3815"/>
        <v/>
      </c>
    </row>
    <row r="254" spans="1:175" ht="16.5">
      <c r="A254" s="120"/>
      <c r="B254" s="80" t="s">
        <v>790</v>
      </c>
      <c r="C254" s="70" t="s">
        <v>774</v>
      </c>
      <c r="T254" s="125"/>
      <c r="U254" s="86"/>
      <c r="CN254" s="69" t="str">
        <f t="shared" si="3740"/>
        <v>InitUnitState('IF17',,,,,,,,,,)</v>
      </c>
      <c r="CO254" s="69" t="str">
        <f t="shared" si="3741"/>
        <v>InitUnitNormal('IF17',,,,,,,,,,)</v>
      </c>
      <c r="CP254" s="69" t="str">
        <f t="shared" si="3742"/>
        <v>InitUnitMagic('IF17',,,,,,,,,,)</v>
      </c>
      <c r="CQ254" s="69" t="str">
        <f t="shared" si="3743"/>
        <v>InitUnitAdd('IF17',,,,,,,,,,)</v>
      </c>
      <c r="CR254" s="69" t="str">
        <f t="shared" si="3744"/>
        <v>InitEquipData('IF17',,"",,,,,'','','','','','',"")</v>
      </c>
      <c r="CU254" s="98" t="str">
        <f t="shared" si="3745"/>
        <v>|n</v>
      </c>
      <c r="CW254" s="60"/>
      <c r="CX254" s="60"/>
      <c r="CY254" s="60"/>
      <c r="CZ254" s="60"/>
      <c r="DA254" s="60"/>
      <c r="DB254" s="71" t="str">
        <f t="shared" si="3746"/>
        <v/>
      </c>
      <c r="DC254" s="71" t="str">
        <f t="shared" si="3747"/>
        <v/>
      </c>
      <c r="DD254" s="71" t="str">
        <f t="shared" si="3748"/>
        <v/>
      </c>
      <c r="DE254" s="71" t="str">
        <f t="shared" si="3749"/>
        <v/>
      </c>
      <c r="DF254" s="71" t="str">
        <f t="shared" si="3750"/>
        <v/>
      </c>
      <c r="DG254" s="71" t="str">
        <f t="shared" si="3751"/>
        <v/>
      </c>
      <c r="DH254" s="71" t="str">
        <f t="shared" si="3752"/>
        <v/>
      </c>
      <c r="DI254" s="71" t="str">
        <f t="shared" si="3753"/>
        <v/>
      </c>
      <c r="DJ254" s="71" t="str">
        <f t="shared" si="3754"/>
        <v/>
      </c>
      <c r="DK254" s="71" t="str">
        <f t="shared" si="3755"/>
        <v/>
      </c>
      <c r="DL254" s="71" t="str">
        <f t="shared" si="3756"/>
        <v/>
      </c>
      <c r="DM254" s="71" t="str">
        <f t="shared" si="3757"/>
        <v/>
      </c>
      <c r="DN254" s="71" t="str">
        <f t="shared" si="3758"/>
        <v/>
      </c>
      <c r="DO254" s="71" t="str">
        <f t="shared" si="3759"/>
        <v/>
      </c>
      <c r="DP254" s="71" t="str">
        <f t="shared" si="3760"/>
        <v/>
      </c>
      <c r="DQ254" s="71" t="str">
        <f t="shared" si="3761"/>
        <v/>
      </c>
      <c r="DR254" s="71" t="str">
        <f t="shared" si="3762"/>
        <v/>
      </c>
      <c r="DS254" s="71" t="str">
        <f t="shared" si="3763"/>
        <v/>
      </c>
      <c r="DT254" s="71" t="str">
        <f t="shared" si="3764"/>
        <v/>
      </c>
      <c r="DU254" s="71" t="str">
        <f t="shared" si="3765"/>
        <v/>
      </c>
      <c r="DV254" s="71" t="str">
        <f t="shared" si="3766"/>
        <v/>
      </c>
      <c r="DW254" s="71" t="str">
        <f t="shared" si="3767"/>
        <v/>
      </c>
      <c r="DX254" s="71" t="str">
        <f t="shared" si="3768"/>
        <v/>
      </c>
      <c r="DY254" s="71" t="str">
        <f t="shared" si="3769"/>
        <v/>
      </c>
      <c r="DZ254" s="71" t="str">
        <f t="shared" si="3770"/>
        <v/>
      </c>
      <c r="EA254" s="71" t="str">
        <f t="shared" si="3771"/>
        <v/>
      </c>
      <c r="EB254" s="71" t="str">
        <f t="shared" si="3772"/>
        <v/>
      </c>
      <c r="EC254" s="71" t="str">
        <f t="shared" si="3773"/>
        <v/>
      </c>
      <c r="ED254" s="71" t="str">
        <f t="shared" si="3774"/>
        <v/>
      </c>
      <c r="EE254" s="71" t="str">
        <f t="shared" si="3775"/>
        <v/>
      </c>
      <c r="EF254" s="71" t="str">
        <f t="shared" si="3776"/>
        <v/>
      </c>
      <c r="EG254" s="71" t="str">
        <f t="shared" si="3777"/>
        <v/>
      </c>
      <c r="EH254" s="71" t="str">
        <f t="shared" si="3778"/>
        <v/>
      </c>
      <c r="EI254" s="71" t="str">
        <f t="shared" si="3779"/>
        <v/>
      </c>
      <c r="EJ254" s="71" t="str">
        <f t="shared" si="3780"/>
        <v/>
      </c>
      <c r="EK254" s="71" t="str">
        <f t="shared" si="3781"/>
        <v/>
      </c>
      <c r="EL254" s="71" t="str">
        <f t="shared" si="3782"/>
        <v/>
      </c>
      <c r="EM254" s="71" t="str">
        <f t="shared" si="3783"/>
        <v/>
      </c>
      <c r="EN254" s="71" t="str">
        <f t="shared" si="3784"/>
        <v/>
      </c>
      <c r="EO254" s="71" t="str">
        <f t="shared" si="3785"/>
        <v/>
      </c>
      <c r="EP254" s="71" t="str">
        <f t="shared" si="3786"/>
        <v/>
      </c>
      <c r="EQ254" s="71" t="str">
        <f t="shared" si="3787"/>
        <v/>
      </c>
      <c r="ER254" s="71" t="str">
        <f t="shared" si="3788"/>
        <v/>
      </c>
      <c r="ES254" s="71" t="str">
        <f t="shared" si="3789"/>
        <v/>
      </c>
      <c r="ET254" s="71" t="str">
        <f t="shared" si="3790"/>
        <v/>
      </c>
      <c r="EU254" s="71" t="str">
        <f t="shared" si="3791"/>
        <v/>
      </c>
      <c r="EV254" s="71" t="str">
        <f t="shared" si="3792"/>
        <v/>
      </c>
      <c r="EW254" s="71" t="str">
        <f t="shared" si="3793"/>
        <v/>
      </c>
      <c r="EX254" s="71" t="str">
        <f t="shared" si="3794"/>
        <v/>
      </c>
      <c r="EY254" s="71" t="str">
        <f t="shared" si="3795"/>
        <v/>
      </c>
      <c r="EZ254" s="71" t="str">
        <f t="shared" si="3796"/>
        <v/>
      </c>
      <c r="FA254" s="71" t="str">
        <f t="shared" si="3797"/>
        <v/>
      </c>
      <c r="FB254" s="71" t="str">
        <f t="shared" si="3798"/>
        <v/>
      </c>
      <c r="FC254" s="71" t="str">
        <f t="shared" si="3799"/>
        <v/>
      </c>
      <c r="FD254" s="71" t="str">
        <f t="shared" si="3800"/>
        <v/>
      </c>
      <c r="FE254" s="71" t="str">
        <f t="shared" si="3801"/>
        <v/>
      </c>
      <c r="FF254" s="71" t="str">
        <f t="shared" si="3802"/>
        <v/>
      </c>
      <c r="FG254" s="71" t="str">
        <f t="shared" si="3803"/>
        <v/>
      </c>
      <c r="FH254" s="71" t="str">
        <f t="shared" si="3804"/>
        <v/>
      </c>
      <c r="FI254" s="71" t="str">
        <f t="shared" si="3805"/>
        <v/>
      </c>
      <c r="FJ254" s="71" t="str">
        <f t="shared" si="3806"/>
        <v/>
      </c>
      <c r="FK254" s="71" t="str">
        <f t="shared" si="3807"/>
        <v/>
      </c>
      <c r="FL254" s="71" t="str">
        <f t="shared" si="3808"/>
        <v/>
      </c>
      <c r="FM254" s="71" t="str">
        <f t="shared" si="3809"/>
        <v/>
      </c>
      <c r="FN254" s="71" t="str">
        <f t="shared" si="3810"/>
        <v/>
      </c>
      <c r="FO254" s="71" t="str">
        <f t="shared" si="3811"/>
        <v/>
      </c>
      <c r="FP254" s="71" t="str">
        <f t="shared" si="3812"/>
        <v/>
      </c>
      <c r="FQ254" s="71" t="str">
        <f t="shared" si="3813"/>
        <v/>
      </c>
      <c r="FR254" s="71" t="str">
        <f t="shared" si="3814"/>
        <v/>
      </c>
      <c r="FS254" s="71" t="str">
        <f t="shared" si="3815"/>
        <v/>
      </c>
    </row>
    <row r="255" spans="1:175" ht="16.5">
      <c r="A255" s="120"/>
      <c r="B255" s="80" t="s">
        <v>791</v>
      </c>
      <c r="C255" s="70" t="s">
        <v>774</v>
      </c>
      <c r="T255" s="126"/>
      <c r="U255" s="86"/>
      <c r="CN255" s="69" t="str">
        <f t="shared" si="3740"/>
        <v>InitUnitState('IF18',,,,,,,,,,)</v>
      </c>
      <c r="CO255" s="69" t="str">
        <f t="shared" si="3741"/>
        <v>InitUnitNormal('IF18',,,,,,,,,,)</v>
      </c>
      <c r="CP255" s="69" t="str">
        <f t="shared" si="3742"/>
        <v>InitUnitMagic('IF18',,,,,,,,,,)</v>
      </c>
      <c r="CQ255" s="69" t="str">
        <f t="shared" si="3743"/>
        <v>InitUnitAdd('IF18',,,,,,,,,,)</v>
      </c>
      <c r="CR255" s="69" t="str">
        <f t="shared" si="3744"/>
        <v>InitEquipData('IF18',,"",,,,,'','','','','','',"")</v>
      </c>
      <c r="CU255" s="98" t="str">
        <f t="shared" si="3745"/>
        <v>|n</v>
      </c>
      <c r="CW255" s="60"/>
      <c r="CX255" s="60"/>
      <c r="CY255" s="60"/>
      <c r="CZ255" s="60"/>
      <c r="DA255" s="60"/>
      <c r="DB255" s="71" t="str">
        <f t="shared" si="3746"/>
        <v/>
      </c>
      <c r="DC255" s="71" t="str">
        <f t="shared" si="3747"/>
        <v/>
      </c>
      <c r="DD255" s="71" t="str">
        <f t="shared" si="3748"/>
        <v/>
      </c>
      <c r="DE255" s="71" t="str">
        <f t="shared" si="3749"/>
        <v/>
      </c>
      <c r="DF255" s="71" t="str">
        <f t="shared" si="3750"/>
        <v/>
      </c>
      <c r="DG255" s="71" t="str">
        <f t="shared" si="3751"/>
        <v/>
      </c>
      <c r="DH255" s="71" t="str">
        <f t="shared" si="3752"/>
        <v/>
      </c>
      <c r="DI255" s="71" t="str">
        <f t="shared" si="3753"/>
        <v/>
      </c>
      <c r="DJ255" s="71" t="str">
        <f t="shared" si="3754"/>
        <v/>
      </c>
      <c r="DK255" s="71" t="str">
        <f t="shared" si="3755"/>
        <v/>
      </c>
      <c r="DL255" s="71" t="str">
        <f t="shared" si="3756"/>
        <v/>
      </c>
      <c r="DM255" s="71" t="str">
        <f t="shared" si="3757"/>
        <v/>
      </c>
      <c r="DN255" s="71" t="str">
        <f t="shared" si="3758"/>
        <v/>
      </c>
      <c r="DO255" s="71" t="str">
        <f t="shared" si="3759"/>
        <v/>
      </c>
      <c r="DP255" s="71" t="str">
        <f t="shared" si="3760"/>
        <v/>
      </c>
      <c r="DQ255" s="71" t="str">
        <f t="shared" si="3761"/>
        <v/>
      </c>
      <c r="DR255" s="71" t="str">
        <f t="shared" si="3762"/>
        <v/>
      </c>
      <c r="DS255" s="71" t="str">
        <f t="shared" si="3763"/>
        <v/>
      </c>
      <c r="DT255" s="71" t="str">
        <f t="shared" si="3764"/>
        <v/>
      </c>
      <c r="DU255" s="71" t="str">
        <f t="shared" si="3765"/>
        <v/>
      </c>
      <c r="DV255" s="71" t="str">
        <f t="shared" si="3766"/>
        <v/>
      </c>
      <c r="DW255" s="71" t="str">
        <f t="shared" si="3767"/>
        <v/>
      </c>
      <c r="DX255" s="71" t="str">
        <f t="shared" si="3768"/>
        <v/>
      </c>
      <c r="DY255" s="71" t="str">
        <f t="shared" si="3769"/>
        <v/>
      </c>
      <c r="DZ255" s="71" t="str">
        <f t="shared" si="3770"/>
        <v/>
      </c>
      <c r="EA255" s="71" t="str">
        <f t="shared" si="3771"/>
        <v/>
      </c>
      <c r="EB255" s="71" t="str">
        <f t="shared" si="3772"/>
        <v/>
      </c>
      <c r="EC255" s="71" t="str">
        <f t="shared" si="3773"/>
        <v/>
      </c>
      <c r="ED255" s="71" t="str">
        <f t="shared" si="3774"/>
        <v/>
      </c>
      <c r="EE255" s="71" t="str">
        <f t="shared" si="3775"/>
        <v/>
      </c>
      <c r="EF255" s="71" t="str">
        <f t="shared" si="3776"/>
        <v/>
      </c>
      <c r="EG255" s="71" t="str">
        <f t="shared" si="3777"/>
        <v/>
      </c>
      <c r="EH255" s="71" t="str">
        <f t="shared" si="3778"/>
        <v/>
      </c>
      <c r="EI255" s="71" t="str">
        <f t="shared" si="3779"/>
        <v/>
      </c>
      <c r="EJ255" s="71" t="str">
        <f t="shared" si="3780"/>
        <v/>
      </c>
      <c r="EK255" s="71" t="str">
        <f t="shared" si="3781"/>
        <v/>
      </c>
      <c r="EL255" s="71" t="str">
        <f t="shared" si="3782"/>
        <v/>
      </c>
      <c r="EM255" s="71" t="str">
        <f t="shared" si="3783"/>
        <v/>
      </c>
      <c r="EN255" s="71" t="str">
        <f t="shared" si="3784"/>
        <v/>
      </c>
      <c r="EO255" s="71" t="str">
        <f t="shared" si="3785"/>
        <v/>
      </c>
      <c r="EP255" s="71" t="str">
        <f t="shared" si="3786"/>
        <v/>
      </c>
      <c r="EQ255" s="71" t="str">
        <f t="shared" si="3787"/>
        <v/>
      </c>
      <c r="ER255" s="71" t="str">
        <f t="shared" si="3788"/>
        <v/>
      </c>
      <c r="ES255" s="71" t="str">
        <f t="shared" si="3789"/>
        <v/>
      </c>
      <c r="ET255" s="71" t="str">
        <f t="shared" si="3790"/>
        <v/>
      </c>
      <c r="EU255" s="71" t="str">
        <f t="shared" si="3791"/>
        <v/>
      </c>
      <c r="EV255" s="71" t="str">
        <f t="shared" si="3792"/>
        <v/>
      </c>
      <c r="EW255" s="71" t="str">
        <f t="shared" si="3793"/>
        <v/>
      </c>
      <c r="EX255" s="71" t="str">
        <f t="shared" si="3794"/>
        <v/>
      </c>
      <c r="EY255" s="71" t="str">
        <f t="shared" si="3795"/>
        <v/>
      </c>
      <c r="EZ255" s="71" t="str">
        <f t="shared" si="3796"/>
        <v/>
      </c>
      <c r="FA255" s="71" t="str">
        <f t="shared" si="3797"/>
        <v/>
      </c>
      <c r="FB255" s="71" t="str">
        <f t="shared" si="3798"/>
        <v/>
      </c>
      <c r="FC255" s="71" t="str">
        <f t="shared" si="3799"/>
        <v/>
      </c>
      <c r="FD255" s="71" t="str">
        <f t="shared" si="3800"/>
        <v/>
      </c>
      <c r="FE255" s="71" t="str">
        <f t="shared" si="3801"/>
        <v/>
      </c>
      <c r="FF255" s="71" t="str">
        <f t="shared" si="3802"/>
        <v/>
      </c>
      <c r="FG255" s="71" t="str">
        <f t="shared" si="3803"/>
        <v/>
      </c>
      <c r="FH255" s="71" t="str">
        <f t="shared" si="3804"/>
        <v/>
      </c>
      <c r="FI255" s="71" t="str">
        <f t="shared" si="3805"/>
        <v/>
      </c>
      <c r="FJ255" s="71" t="str">
        <f t="shared" si="3806"/>
        <v/>
      </c>
      <c r="FK255" s="71" t="str">
        <f t="shared" si="3807"/>
        <v/>
      </c>
      <c r="FL255" s="71" t="str">
        <f t="shared" si="3808"/>
        <v/>
      </c>
      <c r="FM255" s="71" t="str">
        <f t="shared" si="3809"/>
        <v/>
      </c>
      <c r="FN255" s="71" t="str">
        <f t="shared" si="3810"/>
        <v/>
      </c>
      <c r="FO255" s="71" t="str">
        <f t="shared" si="3811"/>
        <v/>
      </c>
      <c r="FP255" s="71" t="str">
        <f t="shared" si="3812"/>
        <v/>
      </c>
      <c r="FQ255" s="71" t="str">
        <f t="shared" si="3813"/>
        <v/>
      </c>
      <c r="FR255" s="71" t="str">
        <f t="shared" si="3814"/>
        <v/>
      </c>
      <c r="FS255" s="71" t="str">
        <f t="shared" si="3815"/>
        <v/>
      </c>
    </row>
    <row r="256" spans="1:175" ht="16.5">
      <c r="A256" s="120"/>
      <c r="B256" s="80" t="s">
        <v>792</v>
      </c>
      <c r="C256" s="70" t="s">
        <v>774</v>
      </c>
      <c r="T256" s="126"/>
      <c r="U256" s="86"/>
      <c r="CN256" s="69" t="str">
        <f t="shared" si="3740"/>
        <v>InitUnitState('IF19',,,,,,,,,,)</v>
      </c>
      <c r="CO256" s="69" t="str">
        <f t="shared" si="3741"/>
        <v>InitUnitNormal('IF19',,,,,,,,,,)</v>
      </c>
      <c r="CP256" s="69" t="str">
        <f t="shared" si="3742"/>
        <v>InitUnitMagic('IF19',,,,,,,,,,)</v>
      </c>
      <c r="CQ256" s="69" t="str">
        <f t="shared" si="3743"/>
        <v>InitUnitAdd('IF19',,,,,,,,,,)</v>
      </c>
      <c r="CR256" s="69" t="str">
        <f t="shared" si="3744"/>
        <v>InitEquipData('IF19',,"",,,,,'','','','','','',"")</v>
      </c>
      <c r="CU256" s="98" t="str">
        <f t="shared" si="3745"/>
        <v>|n</v>
      </c>
      <c r="CW256" s="60"/>
      <c r="CX256" s="60"/>
      <c r="CY256" s="60"/>
      <c r="CZ256" s="60"/>
      <c r="DA256" s="60"/>
      <c r="DB256" s="71" t="str">
        <f t="shared" si="3746"/>
        <v/>
      </c>
      <c r="DC256" s="71" t="str">
        <f t="shared" si="3747"/>
        <v/>
      </c>
      <c r="DD256" s="71" t="str">
        <f t="shared" si="3748"/>
        <v/>
      </c>
      <c r="DE256" s="71" t="str">
        <f t="shared" si="3749"/>
        <v/>
      </c>
      <c r="DF256" s="71" t="str">
        <f t="shared" si="3750"/>
        <v/>
      </c>
      <c r="DG256" s="71" t="str">
        <f t="shared" si="3751"/>
        <v/>
      </c>
      <c r="DH256" s="71" t="str">
        <f t="shared" si="3752"/>
        <v/>
      </c>
      <c r="DI256" s="71" t="str">
        <f t="shared" si="3753"/>
        <v/>
      </c>
      <c r="DJ256" s="71" t="str">
        <f t="shared" si="3754"/>
        <v/>
      </c>
      <c r="DK256" s="71" t="str">
        <f t="shared" si="3755"/>
        <v/>
      </c>
      <c r="DL256" s="71" t="str">
        <f t="shared" si="3756"/>
        <v/>
      </c>
      <c r="DM256" s="71" t="str">
        <f t="shared" si="3757"/>
        <v/>
      </c>
      <c r="DN256" s="71" t="str">
        <f t="shared" si="3758"/>
        <v/>
      </c>
      <c r="DO256" s="71" t="str">
        <f t="shared" si="3759"/>
        <v/>
      </c>
      <c r="DP256" s="71" t="str">
        <f t="shared" si="3760"/>
        <v/>
      </c>
      <c r="DQ256" s="71" t="str">
        <f t="shared" si="3761"/>
        <v/>
      </c>
      <c r="DR256" s="71" t="str">
        <f t="shared" si="3762"/>
        <v/>
      </c>
      <c r="DS256" s="71" t="str">
        <f t="shared" si="3763"/>
        <v/>
      </c>
      <c r="DT256" s="71" t="str">
        <f t="shared" si="3764"/>
        <v/>
      </c>
      <c r="DU256" s="71" t="str">
        <f t="shared" si="3765"/>
        <v/>
      </c>
      <c r="DV256" s="71" t="str">
        <f t="shared" si="3766"/>
        <v/>
      </c>
      <c r="DW256" s="71" t="str">
        <f t="shared" si="3767"/>
        <v/>
      </c>
      <c r="DX256" s="71" t="str">
        <f t="shared" si="3768"/>
        <v/>
      </c>
      <c r="DY256" s="71" t="str">
        <f t="shared" si="3769"/>
        <v/>
      </c>
      <c r="DZ256" s="71" t="str">
        <f t="shared" si="3770"/>
        <v/>
      </c>
      <c r="EA256" s="71" t="str">
        <f t="shared" si="3771"/>
        <v/>
      </c>
      <c r="EB256" s="71" t="str">
        <f t="shared" si="3772"/>
        <v/>
      </c>
      <c r="EC256" s="71" t="str">
        <f t="shared" si="3773"/>
        <v/>
      </c>
      <c r="ED256" s="71" t="str">
        <f t="shared" si="3774"/>
        <v/>
      </c>
      <c r="EE256" s="71" t="str">
        <f t="shared" si="3775"/>
        <v/>
      </c>
      <c r="EF256" s="71" t="str">
        <f t="shared" si="3776"/>
        <v/>
      </c>
      <c r="EG256" s="71" t="str">
        <f t="shared" si="3777"/>
        <v/>
      </c>
      <c r="EH256" s="71" t="str">
        <f t="shared" si="3778"/>
        <v/>
      </c>
      <c r="EI256" s="71" t="str">
        <f t="shared" si="3779"/>
        <v/>
      </c>
      <c r="EJ256" s="71" t="str">
        <f t="shared" si="3780"/>
        <v/>
      </c>
      <c r="EK256" s="71" t="str">
        <f t="shared" si="3781"/>
        <v/>
      </c>
      <c r="EL256" s="71" t="str">
        <f t="shared" si="3782"/>
        <v/>
      </c>
      <c r="EM256" s="71" t="str">
        <f t="shared" si="3783"/>
        <v/>
      </c>
      <c r="EN256" s="71" t="str">
        <f t="shared" si="3784"/>
        <v/>
      </c>
      <c r="EO256" s="71" t="str">
        <f t="shared" si="3785"/>
        <v/>
      </c>
      <c r="EP256" s="71" t="str">
        <f t="shared" si="3786"/>
        <v/>
      </c>
      <c r="EQ256" s="71" t="str">
        <f t="shared" si="3787"/>
        <v/>
      </c>
      <c r="ER256" s="71" t="str">
        <f t="shared" si="3788"/>
        <v/>
      </c>
      <c r="ES256" s="71" t="str">
        <f t="shared" si="3789"/>
        <v/>
      </c>
      <c r="ET256" s="71" t="str">
        <f t="shared" si="3790"/>
        <v/>
      </c>
      <c r="EU256" s="71" t="str">
        <f t="shared" si="3791"/>
        <v/>
      </c>
      <c r="EV256" s="71" t="str">
        <f t="shared" si="3792"/>
        <v/>
      </c>
      <c r="EW256" s="71" t="str">
        <f t="shared" si="3793"/>
        <v/>
      </c>
      <c r="EX256" s="71" t="str">
        <f t="shared" si="3794"/>
        <v/>
      </c>
      <c r="EY256" s="71" t="str">
        <f t="shared" si="3795"/>
        <v/>
      </c>
      <c r="EZ256" s="71" t="str">
        <f t="shared" si="3796"/>
        <v/>
      </c>
      <c r="FA256" s="71" t="str">
        <f t="shared" si="3797"/>
        <v/>
      </c>
      <c r="FB256" s="71" t="str">
        <f t="shared" si="3798"/>
        <v/>
      </c>
      <c r="FC256" s="71" t="str">
        <f t="shared" si="3799"/>
        <v/>
      </c>
      <c r="FD256" s="71" t="str">
        <f t="shared" si="3800"/>
        <v/>
      </c>
      <c r="FE256" s="71" t="str">
        <f t="shared" si="3801"/>
        <v/>
      </c>
      <c r="FF256" s="71" t="str">
        <f t="shared" si="3802"/>
        <v/>
      </c>
      <c r="FG256" s="71" t="str">
        <f t="shared" si="3803"/>
        <v/>
      </c>
      <c r="FH256" s="71" t="str">
        <f t="shared" si="3804"/>
        <v/>
      </c>
      <c r="FI256" s="71" t="str">
        <f t="shared" si="3805"/>
        <v/>
      </c>
      <c r="FJ256" s="71" t="str">
        <f t="shared" si="3806"/>
        <v/>
      </c>
      <c r="FK256" s="71" t="str">
        <f t="shared" si="3807"/>
        <v/>
      </c>
      <c r="FL256" s="71" t="str">
        <f t="shared" si="3808"/>
        <v/>
      </c>
      <c r="FM256" s="71" t="str">
        <f t="shared" si="3809"/>
        <v/>
      </c>
      <c r="FN256" s="71" t="str">
        <f t="shared" si="3810"/>
        <v/>
      </c>
      <c r="FO256" s="71" t="str">
        <f t="shared" si="3811"/>
        <v/>
      </c>
      <c r="FP256" s="71" t="str">
        <f t="shared" si="3812"/>
        <v/>
      </c>
      <c r="FQ256" s="71" t="str">
        <f t="shared" si="3813"/>
        <v/>
      </c>
      <c r="FR256" s="71" t="str">
        <f t="shared" si="3814"/>
        <v/>
      </c>
      <c r="FS256" s="71" t="str">
        <f t="shared" si="3815"/>
        <v/>
      </c>
    </row>
    <row r="257" spans="1:175" ht="16.5">
      <c r="A257" s="120"/>
      <c r="B257" s="80" t="s">
        <v>793</v>
      </c>
      <c r="C257" s="70" t="s">
        <v>774</v>
      </c>
      <c r="T257" s="126"/>
      <c r="U257" s="86"/>
      <c r="CN257" s="69" t="str">
        <f t="shared" si="3740"/>
        <v>InitUnitState('IF20',,,,,,,,,,)</v>
      </c>
      <c r="CO257" s="69" t="str">
        <f t="shared" si="3741"/>
        <v>InitUnitNormal('IF20',,,,,,,,,,)</v>
      </c>
      <c r="CP257" s="69" t="str">
        <f t="shared" si="3742"/>
        <v>InitUnitMagic('IF20',,,,,,,,,,)</v>
      </c>
      <c r="CQ257" s="69" t="str">
        <f t="shared" si="3743"/>
        <v>InitUnitAdd('IF20',,,,,,,,,,)</v>
      </c>
      <c r="CR257" s="69" t="str">
        <f t="shared" si="3744"/>
        <v>InitEquipData('IF20',,"",,,,,'','','','','','',"")</v>
      </c>
      <c r="CU257" s="98" t="str">
        <f t="shared" si="3745"/>
        <v>|n</v>
      </c>
      <c r="CW257" s="60"/>
      <c r="CX257" s="60"/>
      <c r="CY257" s="60"/>
      <c r="CZ257" s="60"/>
      <c r="DA257" s="60"/>
      <c r="DB257" s="71" t="str">
        <f t="shared" si="3746"/>
        <v/>
      </c>
      <c r="DC257" s="71" t="str">
        <f t="shared" si="3747"/>
        <v/>
      </c>
      <c r="DD257" s="71" t="str">
        <f t="shared" si="3748"/>
        <v/>
      </c>
      <c r="DE257" s="71" t="str">
        <f t="shared" si="3749"/>
        <v/>
      </c>
      <c r="DF257" s="71" t="str">
        <f t="shared" si="3750"/>
        <v/>
      </c>
      <c r="DG257" s="71" t="str">
        <f t="shared" si="3751"/>
        <v/>
      </c>
      <c r="DH257" s="71" t="str">
        <f t="shared" si="3752"/>
        <v/>
      </c>
      <c r="DI257" s="71" t="str">
        <f t="shared" si="3753"/>
        <v/>
      </c>
      <c r="DJ257" s="71" t="str">
        <f t="shared" si="3754"/>
        <v/>
      </c>
      <c r="DK257" s="71" t="str">
        <f t="shared" si="3755"/>
        <v/>
      </c>
      <c r="DL257" s="71" t="str">
        <f t="shared" si="3756"/>
        <v/>
      </c>
      <c r="DM257" s="71" t="str">
        <f t="shared" si="3757"/>
        <v/>
      </c>
      <c r="DN257" s="71" t="str">
        <f t="shared" si="3758"/>
        <v/>
      </c>
      <c r="DO257" s="71" t="str">
        <f t="shared" si="3759"/>
        <v/>
      </c>
      <c r="DP257" s="71" t="str">
        <f t="shared" si="3760"/>
        <v/>
      </c>
      <c r="DQ257" s="71" t="str">
        <f t="shared" si="3761"/>
        <v/>
      </c>
      <c r="DR257" s="71" t="str">
        <f t="shared" si="3762"/>
        <v/>
      </c>
      <c r="DS257" s="71" t="str">
        <f t="shared" si="3763"/>
        <v/>
      </c>
      <c r="DT257" s="71" t="str">
        <f t="shared" si="3764"/>
        <v/>
      </c>
      <c r="DU257" s="71" t="str">
        <f t="shared" si="3765"/>
        <v/>
      </c>
      <c r="DV257" s="71" t="str">
        <f t="shared" si="3766"/>
        <v/>
      </c>
      <c r="DW257" s="71" t="str">
        <f t="shared" si="3767"/>
        <v/>
      </c>
      <c r="DX257" s="71" t="str">
        <f t="shared" si="3768"/>
        <v/>
      </c>
      <c r="DY257" s="71" t="str">
        <f t="shared" si="3769"/>
        <v/>
      </c>
      <c r="DZ257" s="71" t="str">
        <f t="shared" si="3770"/>
        <v/>
      </c>
      <c r="EA257" s="71" t="str">
        <f t="shared" si="3771"/>
        <v/>
      </c>
      <c r="EB257" s="71" t="str">
        <f t="shared" si="3772"/>
        <v/>
      </c>
      <c r="EC257" s="71" t="str">
        <f t="shared" si="3773"/>
        <v/>
      </c>
      <c r="ED257" s="71" t="str">
        <f t="shared" si="3774"/>
        <v/>
      </c>
      <c r="EE257" s="71" t="str">
        <f t="shared" si="3775"/>
        <v/>
      </c>
      <c r="EF257" s="71" t="str">
        <f t="shared" si="3776"/>
        <v/>
      </c>
      <c r="EG257" s="71" t="str">
        <f t="shared" si="3777"/>
        <v/>
      </c>
      <c r="EH257" s="71" t="str">
        <f t="shared" si="3778"/>
        <v/>
      </c>
      <c r="EI257" s="71" t="str">
        <f t="shared" si="3779"/>
        <v/>
      </c>
      <c r="EJ257" s="71" t="str">
        <f t="shared" si="3780"/>
        <v/>
      </c>
      <c r="EK257" s="71" t="str">
        <f t="shared" si="3781"/>
        <v/>
      </c>
      <c r="EL257" s="71" t="str">
        <f t="shared" si="3782"/>
        <v/>
      </c>
      <c r="EM257" s="71" t="str">
        <f t="shared" si="3783"/>
        <v/>
      </c>
      <c r="EN257" s="71" t="str">
        <f t="shared" si="3784"/>
        <v/>
      </c>
      <c r="EO257" s="71" t="str">
        <f t="shared" si="3785"/>
        <v/>
      </c>
      <c r="EP257" s="71" t="str">
        <f t="shared" si="3786"/>
        <v/>
      </c>
      <c r="EQ257" s="71" t="str">
        <f t="shared" si="3787"/>
        <v/>
      </c>
      <c r="ER257" s="71" t="str">
        <f t="shared" si="3788"/>
        <v/>
      </c>
      <c r="ES257" s="71" t="str">
        <f t="shared" si="3789"/>
        <v/>
      </c>
      <c r="ET257" s="71" t="str">
        <f t="shared" si="3790"/>
        <v/>
      </c>
      <c r="EU257" s="71" t="str">
        <f t="shared" si="3791"/>
        <v/>
      </c>
      <c r="EV257" s="71" t="str">
        <f t="shared" si="3792"/>
        <v/>
      </c>
      <c r="EW257" s="71" t="str">
        <f t="shared" si="3793"/>
        <v/>
      </c>
      <c r="EX257" s="71" t="str">
        <f t="shared" si="3794"/>
        <v/>
      </c>
      <c r="EY257" s="71" t="str">
        <f t="shared" si="3795"/>
        <v/>
      </c>
      <c r="EZ257" s="71" t="str">
        <f t="shared" si="3796"/>
        <v/>
      </c>
      <c r="FA257" s="71" t="str">
        <f t="shared" si="3797"/>
        <v/>
      </c>
      <c r="FB257" s="71" t="str">
        <f t="shared" si="3798"/>
        <v/>
      </c>
      <c r="FC257" s="71" t="str">
        <f t="shared" si="3799"/>
        <v/>
      </c>
      <c r="FD257" s="71" t="str">
        <f t="shared" si="3800"/>
        <v/>
      </c>
      <c r="FE257" s="71" t="str">
        <f t="shared" si="3801"/>
        <v/>
      </c>
      <c r="FF257" s="71" t="str">
        <f t="shared" si="3802"/>
        <v/>
      </c>
      <c r="FG257" s="71" t="str">
        <f t="shared" si="3803"/>
        <v/>
      </c>
      <c r="FH257" s="71" t="str">
        <f t="shared" si="3804"/>
        <v/>
      </c>
      <c r="FI257" s="71" t="str">
        <f t="shared" si="3805"/>
        <v/>
      </c>
      <c r="FJ257" s="71" t="str">
        <f t="shared" si="3806"/>
        <v/>
      </c>
      <c r="FK257" s="71" t="str">
        <f t="shared" si="3807"/>
        <v/>
      </c>
      <c r="FL257" s="71" t="str">
        <f t="shared" si="3808"/>
        <v/>
      </c>
      <c r="FM257" s="71" t="str">
        <f t="shared" si="3809"/>
        <v/>
      </c>
      <c r="FN257" s="71" t="str">
        <f t="shared" si="3810"/>
        <v/>
      </c>
      <c r="FO257" s="71" t="str">
        <f t="shared" si="3811"/>
        <v/>
      </c>
      <c r="FP257" s="71" t="str">
        <f t="shared" si="3812"/>
        <v/>
      </c>
      <c r="FQ257" s="71" t="str">
        <f t="shared" si="3813"/>
        <v/>
      </c>
      <c r="FR257" s="71" t="str">
        <f t="shared" si="3814"/>
        <v/>
      </c>
      <c r="FS257" s="71" t="str">
        <f t="shared" si="3815"/>
        <v/>
      </c>
    </row>
    <row r="258" spans="1:175">
      <c r="A258" s="80"/>
      <c r="B258" s="80" t="s">
        <v>794</v>
      </c>
      <c r="C258" s="70" t="s">
        <v>774</v>
      </c>
      <c r="T258" s="127"/>
      <c r="U258" s="86"/>
      <c r="CN258" s="69" t="str">
        <f t="shared" si="3740"/>
        <v>InitUnitState('IF21',,,,,,,,,,)</v>
      </c>
      <c r="CO258" s="69" t="str">
        <f t="shared" si="3741"/>
        <v>InitUnitNormal('IF21',,,,,,,,,,)</v>
      </c>
      <c r="CP258" s="69" t="str">
        <f t="shared" si="3742"/>
        <v>InitUnitMagic('IF21',,,,,,,,,,)</v>
      </c>
      <c r="CQ258" s="69" t="str">
        <f t="shared" si="3743"/>
        <v>InitUnitAdd('IF21',,,,,,,,,,)</v>
      </c>
      <c r="CR258" s="69" t="str">
        <f t="shared" si="3744"/>
        <v>InitEquipData('IF21',,"",,,,,'','','','','','',"")</v>
      </c>
      <c r="CU258" s="98" t="str">
        <f t="shared" si="3745"/>
        <v>|n</v>
      </c>
      <c r="CW258" s="60"/>
      <c r="CX258" s="60"/>
      <c r="CY258" s="60"/>
      <c r="CZ258" s="60"/>
      <c r="DA258" s="60"/>
      <c r="DB258" s="71" t="str">
        <f t="shared" si="3746"/>
        <v/>
      </c>
      <c r="DC258" s="71" t="str">
        <f t="shared" si="3747"/>
        <v/>
      </c>
      <c r="DD258" s="71" t="str">
        <f t="shared" si="3748"/>
        <v/>
      </c>
      <c r="DE258" s="71" t="str">
        <f t="shared" si="3749"/>
        <v/>
      </c>
      <c r="DF258" s="71" t="str">
        <f t="shared" si="3750"/>
        <v/>
      </c>
      <c r="DG258" s="71" t="str">
        <f t="shared" si="3751"/>
        <v/>
      </c>
      <c r="DH258" s="71" t="str">
        <f t="shared" si="3752"/>
        <v/>
      </c>
      <c r="DI258" s="71" t="str">
        <f t="shared" si="3753"/>
        <v/>
      </c>
      <c r="DJ258" s="71" t="str">
        <f t="shared" si="3754"/>
        <v/>
      </c>
      <c r="DK258" s="71" t="str">
        <f t="shared" si="3755"/>
        <v/>
      </c>
      <c r="DL258" s="71" t="str">
        <f t="shared" si="3756"/>
        <v/>
      </c>
      <c r="DM258" s="71" t="str">
        <f t="shared" si="3757"/>
        <v/>
      </c>
      <c r="DN258" s="71" t="str">
        <f t="shared" si="3758"/>
        <v/>
      </c>
      <c r="DO258" s="71" t="str">
        <f t="shared" si="3759"/>
        <v/>
      </c>
      <c r="DP258" s="71" t="str">
        <f t="shared" si="3760"/>
        <v/>
      </c>
      <c r="DQ258" s="71" t="str">
        <f t="shared" si="3761"/>
        <v/>
      </c>
      <c r="DR258" s="71" t="str">
        <f t="shared" si="3762"/>
        <v/>
      </c>
      <c r="DS258" s="71" t="str">
        <f t="shared" si="3763"/>
        <v/>
      </c>
      <c r="DT258" s="71" t="str">
        <f t="shared" si="3764"/>
        <v/>
      </c>
      <c r="DU258" s="71" t="str">
        <f t="shared" si="3765"/>
        <v/>
      </c>
      <c r="DV258" s="71" t="str">
        <f t="shared" si="3766"/>
        <v/>
      </c>
      <c r="DW258" s="71" t="str">
        <f t="shared" si="3767"/>
        <v/>
      </c>
      <c r="DX258" s="71" t="str">
        <f t="shared" si="3768"/>
        <v/>
      </c>
      <c r="DY258" s="71" t="str">
        <f t="shared" si="3769"/>
        <v/>
      </c>
      <c r="DZ258" s="71" t="str">
        <f t="shared" si="3770"/>
        <v/>
      </c>
      <c r="EA258" s="71" t="str">
        <f t="shared" si="3771"/>
        <v/>
      </c>
      <c r="EB258" s="71" t="str">
        <f t="shared" si="3772"/>
        <v/>
      </c>
      <c r="EC258" s="71" t="str">
        <f t="shared" si="3773"/>
        <v/>
      </c>
      <c r="ED258" s="71" t="str">
        <f t="shared" si="3774"/>
        <v/>
      </c>
      <c r="EE258" s="71" t="str">
        <f t="shared" si="3775"/>
        <v/>
      </c>
      <c r="EF258" s="71" t="str">
        <f t="shared" si="3776"/>
        <v/>
      </c>
      <c r="EG258" s="71" t="str">
        <f t="shared" si="3777"/>
        <v/>
      </c>
      <c r="EH258" s="71" t="str">
        <f t="shared" si="3778"/>
        <v/>
      </c>
      <c r="EI258" s="71" t="str">
        <f t="shared" si="3779"/>
        <v/>
      </c>
      <c r="EJ258" s="71" t="str">
        <f t="shared" si="3780"/>
        <v/>
      </c>
      <c r="EK258" s="71" t="str">
        <f t="shared" si="3781"/>
        <v/>
      </c>
      <c r="EL258" s="71" t="str">
        <f t="shared" si="3782"/>
        <v/>
      </c>
      <c r="EM258" s="71" t="str">
        <f t="shared" si="3783"/>
        <v/>
      </c>
      <c r="EN258" s="71" t="str">
        <f t="shared" si="3784"/>
        <v/>
      </c>
      <c r="EO258" s="71" t="str">
        <f t="shared" si="3785"/>
        <v/>
      </c>
      <c r="EP258" s="71" t="str">
        <f t="shared" si="3786"/>
        <v/>
      </c>
      <c r="EQ258" s="71" t="str">
        <f t="shared" si="3787"/>
        <v/>
      </c>
      <c r="ER258" s="71" t="str">
        <f t="shared" si="3788"/>
        <v/>
      </c>
      <c r="ES258" s="71" t="str">
        <f t="shared" si="3789"/>
        <v/>
      </c>
      <c r="ET258" s="71" t="str">
        <f t="shared" si="3790"/>
        <v/>
      </c>
      <c r="EU258" s="71" t="str">
        <f t="shared" si="3791"/>
        <v/>
      </c>
      <c r="EV258" s="71" t="str">
        <f t="shared" si="3792"/>
        <v/>
      </c>
      <c r="EW258" s="71" t="str">
        <f t="shared" si="3793"/>
        <v/>
      </c>
      <c r="EX258" s="71" t="str">
        <f t="shared" si="3794"/>
        <v/>
      </c>
      <c r="EY258" s="71" t="str">
        <f t="shared" si="3795"/>
        <v/>
      </c>
      <c r="EZ258" s="71" t="str">
        <f t="shared" si="3796"/>
        <v/>
      </c>
      <c r="FA258" s="71" t="str">
        <f t="shared" si="3797"/>
        <v/>
      </c>
      <c r="FB258" s="71" t="str">
        <f t="shared" si="3798"/>
        <v/>
      </c>
      <c r="FC258" s="71" t="str">
        <f t="shared" si="3799"/>
        <v/>
      </c>
      <c r="FD258" s="71" t="str">
        <f t="shared" si="3800"/>
        <v/>
      </c>
      <c r="FE258" s="71" t="str">
        <f t="shared" si="3801"/>
        <v/>
      </c>
      <c r="FF258" s="71" t="str">
        <f t="shared" si="3802"/>
        <v/>
      </c>
      <c r="FG258" s="71" t="str">
        <f t="shared" si="3803"/>
        <v/>
      </c>
      <c r="FH258" s="71" t="str">
        <f t="shared" si="3804"/>
        <v/>
      </c>
      <c r="FI258" s="71" t="str">
        <f t="shared" si="3805"/>
        <v/>
      </c>
      <c r="FJ258" s="71" t="str">
        <f t="shared" si="3806"/>
        <v/>
      </c>
      <c r="FK258" s="71" t="str">
        <f t="shared" si="3807"/>
        <v/>
      </c>
      <c r="FL258" s="71" t="str">
        <f t="shared" si="3808"/>
        <v/>
      </c>
      <c r="FM258" s="71" t="str">
        <f t="shared" si="3809"/>
        <v/>
      </c>
      <c r="FN258" s="71" t="str">
        <f t="shared" si="3810"/>
        <v/>
      </c>
      <c r="FO258" s="71" t="str">
        <f t="shared" si="3811"/>
        <v/>
      </c>
      <c r="FP258" s="71" t="str">
        <f t="shared" si="3812"/>
        <v/>
      </c>
      <c r="FQ258" s="71" t="str">
        <f t="shared" si="3813"/>
        <v/>
      </c>
      <c r="FR258" s="71" t="str">
        <f t="shared" si="3814"/>
        <v/>
      </c>
      <c r="FS258" s="71" t="str">
        <f t="shared" si="3815"/>
        <v/>
      </c>
    </row>
    <row r="259" spans="1:175">
      <c r="A259" s="80"/>
      <c r="B259" s="80" t="s">
        <v>795</v>
      </c>
      <c r="C259" s="70" t="s">
        <v>774</v>
      </c>
      <c r="T259" s="127"/>
      <c r="U259" s="86"/>
      <c r="CN259" s="69" t="str">
        <f t="shared" si="3740"/>
        <v>InitUnitState('IF22',,,,,,,,,,)</v>
      </c>
      <c r="CO259" s="69" t="str">
        <f t="shared" si="3741"/>
        <v>InitUnitNormal('IF22',,,,,,,,,,)</v>
      </c>
      <c r="CP259" s="69" t="str">
        <f t="shared" si="3742"/>
        <v>InitUnitMagic('IF22',,,,,,,,,,)</v>
      </c>
      <c r="CQ259" s="69" t="str">
        <f t="shared" si="3743"/>
        <v>InitUnitAdd('IF22',,,,,,,,,,)</v>
      </c>
      <c r="CR259" s="69" t="str">
        <f t="shared" si="3744"/>
        <v>InitEquipData('IF22',,"",,,,,'','','','','','',"")</v>
      </c>
      <c r="CU259" s="98" t="str">
        <f t="shared" si="3745"/>
        <v>|n</v>
      </c>
      <c r="CW259" s="60"/>
      <c r="CX259" s="60"/>
      <c r="CY259" s="60"/>
      <c r="CZ259" s="60"/>
      <c r="DA259" s="60"/>
      <c r="DB259" s="71" t="str">
        <f t="shared" si="3746"/>
        <v/>
      </c>
      <c r="DC259" s="71" t="str">
        <f t="shared" si="3747"/>
        <v/>
      </c>
      <c r="DD259" s="71" t="str">
        <f t="shared" si="3748"/>
        <v/>
      </c>
      <c r="DE259" s="71" t="str">
        <f t="shared" si="3749"/>
        <v/>
      </c>
      <c r="DF259" s="71" t="str">
        <f t="shared" si="3750"/>
        <v/>
      </c>
      <c r="DG259" s="71" t="str">
        <f t="shared" si="3751"/>
        <v/>
      </c>
      <c r="DH259" s="71" t="str">
        <f t="shared" si="3752"/>
        <v/>
      </c>
      <c r="DI259" s="71" t="str">
        <f t="shared" si="3753"/>
        <v/>
      </c>
      <c r="DJ259" s="71" t="str">
        <f t="shared" si="3754"/>
        <v/>
      </c>
      <c r="DK259" s="71" t="str">
        <f t="shared" si="3755"/>
        <v/>
      </c>
      <c r="DL259" s="71" t="str">
        <f t="shared" si="3756"/>
        <v/>
      </c>
      <c r="DM259" s="71" t="str">
        <f t="shared" si="3757"/>
        <v/>
      </c>
      <c r="DN259" s="71" t="str">
        <f t="shared" si="3758"/>
        <v/>
      </c>
      <c r="DO259" s="71" t="str">
        <f t="shared" si="3759"/>
        <v/>
      </c>
      <c r="DP259" s="71" t="str">
        <f t="shared" si="3760"/>
        <v/>
      </c>
      <c r="DQ259" s="71" t="str">
        <f t="shared" si="3761"/>
        <v/>
      </c>
      <c r="DR259" s="71" t="str">
        <f t="shared" si="3762"/>
        <v/>
      </c>
      <c r="DS259" s="71" t="str">
        <f t="shared" si="3763"/>
        <v/>
      </c>
      <c r="DT259" s="71" t="str">
        <f t="shared" si="3764"/>
        <v/>
      </c>
      <c r="DU259" s="71" t="str">
        <f t="shared" si="3765"/>
        <v/>
      </c>
      <c r="DV259" s="71" t="str">
        <f t="shared" si="3766"/>
        <v/>
      </c>
      <c r="DW259" s="71" t="str">
        <f t="shared" si="3767"/>
        <v/>
      </c>
      <c r="DX259" s="71" t="str">
        <f t="shared" si="3768"/>
        <v/>
      </c>
      <c r="DY259" s="71" t="str">
        <f t="shared" si="3769"/>
        <v/>
      </c>
      <c r="DZ259" s="71" t="str">
        <f t="shared" si="3770"/>
        <v/>
      </c>
      <c r="EA259" s="71" t="str">
        <f t="shared" si="3771"/>
        <v/>
      </c>
      <c r="EB259" s="71" t="str">
        <f t="shared" si="3772"/>
        <v/>
      </c>
      <c r="EC259" s="71" t="str">
        <f t="shared" si="3773"/>
        <v/>
      </c>
      <c r="ED259" s="71" t="str">
        <f t="shared" si="3774"/>
        <v/>
      </c>
      <c r="EE259" s="71" t="str">
        <f t="shared" si="3775"/>
        <v/>
      </c>
      <c r="EF259" s="71" t="str">
        <f t="shared" si="3776"/>
        <v/>
      </c>
      <c r="EG259" s="71" t="str">
        <f t="shared" si="3777"/>
        <v/>
      </c>
      <c r="EH259" s="71" t="str">
        <f t="shared" si="3778"/>
        <v/>
      </c>
      <c r="EI259" s="71" t="str">
        <f t="shared" si="3779"/>
        <v/>
      </c>
      <c r="EJ259" s="71" t="str">
        <f t="shared" si="3780"/>
        <v/>
      </c>
      <c r="EK259" s="71" t="str">
        <f t="shared" si="3781"/>
        <v/>
      </c>
      <c r="EL259" s="71" t="str">
        <f t="shared" si="3782"/>
        <v/>
      </c>
      <c r="EM259" s="71" t="str">
        <f t="shared" si="3783"/>
        <v/>
      </c>
      <c r="EN259" s="71" t="str">
        <f t="shared" si="3784"/>
        <v/>
      </c>
      <c r="EO259" s="71" t="str">
        <f t="shared" si="3785"/>
        <v/>
      </c>
      <c r="EP259" s="71" t="str">
        <f t="shared" si="3786"/>
        <v/>
      </c>
      <c r="EQ259" s="71" t="str">
        <f t="shared" si="3787"/>
        <v/>
      </c>
      <c r="ER259" s="71" t="str">
        <f t="shared" si="3788"/>
        <v/>
      </c>
      <c r="ES259" s="71" t="str">
        <f t="shared" si="3789"/>
        <v/>
      </c>
      <c r="ET259" s="71" t="str">
        <f t="shared" si="3790"/>
        <v/>
      </c>
      <c r="EU259" s="71" t="str">
        <f t="shared" si="3791"/>
        <v/>
      </c>
      <c r="EV259" s="71" t="str">
        <f t="shared" si="3792"/>
        <v/>
      </c>
      <c r="EW259" s="71" t="str">
        <f t="shared" si="3793"/>
        <v/>
      </c>
      <c r="EX259" s="71" t="str">
        <f t="shared" si="3794"/>
        <v/>
      </c>
      <c r="EY259" s="71" t="str">
        <f t="shared" si="3795"/>
        <v/>
      </c>
      <c r="EZ259" s="71" t="str">
        <f t="shared" si="3796"/>
        <v/>
      </c>
      <c r="FA259" s="71" t="str">
        <f t="shared" si="3797"/>
        <v/>
      </c>
      <c r="FB259" s="71" t="str">
        <f t="shared" si="3798"/>
        <v/>
      </c>
      <c r="FC259" s="71" t="str">
        <f t="shared" si="3799"/>
        <v/>
      </c>
      <c r="FD259" s="71" t="str">
        <f t="shared" si="3800"/>
        <v/>
      </c>
      <c r="FE259" s="71" t="str">
        <f t="shared" si="3801"/>
        <v/>
      </c>
      <c r="FF259" s="71" t="str">
        <f t="shared" si="3802"/>
        <v/>
      </c>
      <c r="FG259" s="71" t="str">
        <f t="shared" si="3803"/>
        <v/>
      </c>
      <c r="FH259" s="71" t="str">
        <f t="shared" si="3804"/>
        <v/>
      </c>
      <c r="FI259" s="71" t="str">
        <f t="shared" si="3805"/>
        <v/>
      </c>
      <c r="FJ259" s="71" t="str">
        <f t="shared" si="3806"/>
        <v/>
      </c>
      <c r="FK259" s="71" t="str">
        <f t="shared" si="3807"/>
        <v/>
      </c>
      <c r="FL259" s="71" t="str">
        <f t="shared" si="3808"/>
        <v/>
      </c>
      <c r="FM259" s="71" t="str">
        <f t="shared" si="3809"/>
        <v/>
      </c>
      <c r="FN259" s="71" t="str">
        <f t="shared" si="3810"/>
        <v/>
      </c>
      <c r="FO259" s="71" t="str">
        <f t="shared" si="3811"/>
        <v/>
      </c>
      <c r="FP259" s="71" t="str">
        <f t="shared" si="3812"/>
        <v/>
      </c>
      <c r="FQ259" s="71" t="str">
        <f t="shared" si="3813"/>
        <v/>
      </c>
      <c r="FR259" s="71" t="str">
        <f t="shared" si="3814"/>
        <v/>
      </c>
      <c r="FS259" s="71" t="str">
        <f t="shared" si="3815"/>
        <v/>
      </c>
    </row>
    <row r="260" spans="1:175">
      <c r="A260" s="80"/>
      <c r="B260" s="80" t="s">
        <v>796</v>
      </c>
      <c r="C260" s="70" t="s">
        <v>774</v>
      </c>
      <c r="T260" s="127"/>
      <c r="U260" s="86"/>
      <c r="CN260" s="69" t="str">
        <f t="shared" si="3740"/>
        <v>InitUnitState('IF23',,,,,,,,,,)</v>
      </c>
      <c r="CO260" s="69" t="str">
        <f t="shared" si="3741"/>
        <v>InitUnitNormal('IF23',,,,,,,,,,)</v>
      </c>
      <c r="CP260" s="69" t="str">
        <f t="shared" si="3742"/>
        <v>InitUnitMagic('IF23',,,,,,,,,,)</v>
      </c>
      <c r="CQ260" s="69" t="str">
        <f t="shared" si="3743"/>
        <v>InitUnitAdd('IF23',,,,,,,,,,)</v>
      </c>
      <c r="CR260" s="69" t="str">
        <f t="shared" si="3744"/>
        <v>InitEquipData('IF23',,"",,,,,'','','','','','',"")</v>
      </c>
      <c r="CU260" s="98" t="str">
        <f t="shared" si="3745"/>
        <v>|n</v>
      </c>
      <c r="CW260" s="60"/>
      <c r="CX260" s="60"/>
      <c r="CY260" s="60"/>
      <c r="CZ260" s="60"/>
      <c r="DA260" s="60"/>
      <c r="DB260" s="71" t="str">
        <f t="shared" si="3746"/>
        <v/>
      </c>
      <c r="DC260" s="71" t="str">
        <f t="shared" si="3747"/>
        <v/>
      </c>
      <c r="DD260" s="71" t="str">
        <f t="shared" si="3748"/>
        <v/>
      </c>
      <c r="DE260" s="71" t="str">
        <f t="shared" si="3749"/>
        <v/>
      </c>
      <c r="DF260" s="71" t="str">
        <f t="shared" si="3750"/>
        <v/>
      </c>
      <c r="DG260" s="71" t="str">
        <f t="shared" si="3751"/>
        <v/>
      </c>
      <c r="DH260" s="71" t="str">
        <f t="shared" si="3752"/>
        <v/>
      </c>
      <c r="DI260" s="71" t="str">
        <f t="shared" si="3753"/>
        <v/>
      </c>
      <c r="DJ260" s="71" t="str">
        <f t="shared" si="3754"/>
        <v/>
      </c>
      <c r="DK260" s="71" t="str">
        <f t="shared" si="3755"/>
        <v/>
      </c>
      <c r="DL260" s="71" t="str">
        <f t="shared" si="3756"/>
        <v/>
      </c>
      <c r="DM260" s="71" t="str">
        <f t="shared" si="3757"/>
        <v/>
      </c>
      <c r="DN260" s="71" t="str">
        <f t="shared" si="3758"/>
        <v/>
      </c>
      <c r="DO260" s="71" t="str">
        <f t="shared" si="3759"/>
        <v/>
      </c>
      <c r="DP260" s="71" t="str">
        <f t="shared" si="3760"/>
        <v/>
      </c>
      <c r="DQ260" s="71" t="str">
        <f t="shared" si="3761"/>
        <v/>
      </c>
      <c r="DR260" s="71" t="str">
        <f t="shared" si="3762"/>
        <v/>
      </c>
      <c r="DS260" s="71" t="str">
        <f t="shared" si="3763"/>
        <v/>
      </c>
      <c r="DT260" s="71" t="str">
        <f t="shared" si="3764"/>
        <v/>
      </c>
      <c r="DU260" s="71" t="str">
        <f t="shared" si="3765"/>
        <v/>
      </c>
      <c r="DV260" s="71" t="str">
        <f t="shared" si="3766"/>
        <v/>
      </c>
      <c r="DW260" s="71" t="str">
        <f t="shared" si="3767"/>
        <v/>
      </c>
      <c r="DX260" s="71" t="str">
        <f t="shared" si="3768"/>
        <v/>
      </c>
      <c r="DY260" s="71" t="str">
        <f t="shared" si="3769"/>
        <v/>
      </c>
      <c r="DZ260" s="71" t="str">
        <f t="shared" si="3770"/>
        <v/>
      </c>
      <c r="EA260" s="71" t="str">
        <f t="shared" si="3771"/>
        <v/>
      </c>
      <c r="EB260" s="71" t="str">
        <f t="shared" si="3772"/>
        <v/>
      </c>
      <c r="EC260" s="71" t="str">
        <f t="shared" si="3773"/>
        <v/>
      </c>
      <c r="ED260" s="71" t="str">
        <f t="shared" si="3774"/>
        <v/>
      </c>
      <c r="EE260" s="71" t="str">
        <f t="shared" si="3775"/>
        <v/>
      </c>
      <c r="EF260" s="71" t="str">
        <f t="shared" si="3776"/>
        <v/>
      </c>
      <c r="EG260" s="71" t="str">
        <f t="shared" si="3777"/>
        <v/>
      </c>
      <c r="EH260" s="71" t="str">
        <f t="shared" si="3778"/>
        <v/>
      </c>
      <c r="EI260" s="71" t="str">
        <f t="shared" si="3779"/>
        <v/>
      </c>
      <c r="EJ260" s="71" t="str">
        <f t="shared" si="3780"/>
        <v/>
      </c>
      <c r="EK260" s="71" t="str">
        <f t="shared" si="3781"/>
        <v/>
      </c>
      <c r="EL260" s="71" t="str">
        <f t="shared" si="3782"/>
        <v/>
      </c>
      <c r="EM260" s="71" t="str">
        <f t="shared" si="3783"/>
        <v/>
      </c>
      <c r="EN260" s="71" t="str">
        <f t="shared" si="3784"/>
        <v/>
      </c>
      <c r="EO260" s="71" t="str">
        <f t="shared" si="3785"/>
        <v/>
      </c>
      <c r="EP260" s="71" t="str">
        <f t="shared" si="3786"/>
        <v/>
      </c>
      <c r="EQ260" s="71" t="str">
        <f t="shared" si="3787"/>
        <v/>
      </c>
      <c r="ER260" s="71" t="str">
        <f t="shared" si="3788"/>
        <v/>
      </c>
      <c r="ES260" s="71" t="str">
        <f t="shared" si="3789"/>
        <v/>
      </c>
      <c r="ET260" s="71" t="str">
        <f t="shared" si="3790"/>
        <v/>
      </c>
      <c r="EU260" s="71" t="str">
        <f t="shared" si="3791"/>
        <v/>
      </c>
      <c r="EV260" s="71" t="str">
        <f t="shared" si="3792"/>
        <v/>
      </c>
      <c r="EW260" s="71" t="str">
        <f t="shared" si="3793"/>
        <v/>
      </c>
      <c r="EX260" s="71" t="str">
        <f t="shared" si="3794"/>
        <v/>
      </c>
      <c r="EY260" s="71" t="str">
        <f t="shared" si="3795"/>
        <v/>
      </c>
      <c r="EZ260" s="71" t="str">
        <f t="shared" si="3796"/>
        <v/>
      </c>
      <c r="FA260" s="71" t="str">
        <f t="shared" si="3797"/>
        <v/>
      </c>
      <c r="FB260" s="71" t="str">
        <f t="shared" si="3798"/>
        <v/>
      </c>
      <c r="FC260" s="71" t="str">
        <f t="shared" si="3799"/>
        <v/>
      </c>
      <c r="FD260" s="71" t="str">
        <f t="shared" si="3800"/>
        <v/>
      </c>
      <c r="FE260" s="71" t="str">
        <f t="shared" si="3801"/>
        <v/>
      </c>
      <c r="FF260" s="71" t="str">
        <f t="shared" si="3802"/>
        <v/>
      </c>
      <c r="FG260" s="71" t="str">
        <f t="shared" si="3803"/>
        <v/>
      </c>
      <c r="FH260" s="71" t="str">
        <f t="shared" si="3804"/>
        <v/>
      </c>
      <c r="FI260" s="71" t="str">
        <f t="shared" si="3805"/>
        <v/>
      </c>
      <c r="FJ260" s="71" t="str">
        <f t="shared" si="3806"/>
        <v/>
      </c>
      <c r="FK260" s="71" t="str">
        <f t="shared" si="3807"/>
        <v/>
      </c>
      <c r="FL260" s="71" t="str">
        <f t="shared" si="3808"/>
        <v/>
      </c>
      <c r="FM260" s="71" t="str">
        <f t="shared" si="3809"/>
        <v/>
      </c>
      <c r="FN260" s="71" t="str">
        <f t="shared" si="3810"/>
        <v/>
      </c>
      <c r="FO260" s="71" t="str">
        <f t="shared" si="3811"/>
        <v/>
      </c>
      <c r="FP260" s="71" t="str">
        <f t="shared" si="3812"/>
        <v/>
      </c>
      <c r="FQ260" s="71" t="str">
        <f t="shared" si="3813"/>
        <v/>
      </c>
      <c r="FR260" s="71" t="str">
        <f t="shared" si="3814"/>
        <v/>
      </c>
      <c r="FS260" s="71" t="str">
        <f t="shared" si="3815"/>
        <v/>
      </c>
    </row>
    <row r="261" spans="1:175">
      <c r="A261" s="80"/>
      <c r="B261" s="80" t="s">
        <v>797</v>
      </c>
      <c r="C261" s="70" t="s">
        <v>774</v>
      </c>
      <c r="T261" s="127"/>
      <c r="U261" s="86"/>
      <c r="CN261" s="69" t="str">
        <f t="shared" si="3740"/>
        <v>InitUnitState('IF24',,,,,,,,,,)</v>
      </c>
      <c r="CO261" s="69" t="str">
        <f t="shared" si="3741"/>
        <v>InitUnitNormal('IF24',,,,,,,,,,)</v>
      </c>
      <c r="CP261" s="69" t="str">
        <f t="shared" si="3742"/>
        <v>InitUnitMagic('IF24',,,,,,,,,,)</v>
      </c>
      <c r="CQ261" s="69" t="str">
        <f t="shared" si="3743"/>
        <v>InitUnitAdd('IF24',,,,,,,,,,)</v>
      </c>
      <c r="CR261" s="69" t="str">
        <f t="shared" si="3744"/>
        <v>InitEquipData('IF24',,"",,,,,'','','','','','',"")</v>
      </c>
      <c r="CU261" s="98" t="str">
        <f t="shared" ref="CU261:CU308" si="3816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60"/>
      <c r="CX261" s="60"/>
      <c r="CY261" s="60"/>
      <c r="CZ261" s="60"/>
      <c r="DA261" s="60"/>
      <c r="DB261" s="71" t="str">
        <f t="shared" ref="DB261:DB308" si="3817">IF(V261="","","|n"&amp;DB$2&amp;"+"&amp;V261&amp;DB$1)</f>
        <v/>
      </c>
      <c r="DC261" s="71" t="str">
        <f t="shared" ref="DC261:DC308" si="3818">IF(W261="","","|n"&amp;DC$2&amp;"+"&amp;W261&amp;DC$1)</f>
        <v/>
      </c>
      <c r="DD261" s="71" t="str">
        <f t="shared" ref="DD261:DD308" si="3819">IF(X261="","","|n"&amp;DD$2&amp;"+"&amp;X261&amp;DD$1)</f>
        <v/>
      </c>
      <c r="DE261" s="71" t="str">
        <f t="shared" ref="DE261:DE308" si="3820">IF(Y261="","","|n"&amp;DE$2&amp;"+"&amp;Y261&amp;DE$1)</f>
        <v/>
      </c>
      <c r="DF261" s="71" t="str">
        <f t="shared" ref="DF261:DF308" si="3821">IF(Z261="","","|n"&amp;DF$2&amp;"+"&amp;Z261&amp;DF$1)</f>
        <v/>
      </c>
      <c r="DG261" s="71" t="str">
        <f t="shared" ref="DG261:DG308" si="3822">IF(AA261="","","|n"&amp;DG$2&amp;"+"&amp;AA261&amp;DG$1)</f>
        <v/>
      </c>
      <c r="DH261" s="71" t="str">
        <f t="shared" ref="DH261:DH308" si="3823">IF(AB261="","","|n"&amp;DH$2&amp;"+"&amp;AB261&amp;DH$1)</f>
        <v/>
      </c>
      <c r="DI261" s="71" t="str">
        <f t="shared" ref="DI261:DI308" si="3824">IF(AC261="","","|n"&amp;DI$2&amp;"+"&amp;AC261&amp;DI$1)</f>
        <v/>
      </c>
      <c r="DJ261" s="71" t="str">
        <f t="shared" ref="DJ261:DJ308" si="3825">IF(AD261="","","|n"&amp;DJ$2&amp;"+"&amp;AD261&amp;DJ$1)</f>
        <v/>
      </c>
      <c r="DK261" s="71" t="str">
        <f t="shared" ref="DK261:DK308" si="3826">IF(AE261="","","|n"&amp;DK$2&amp;"+"&amp;AE261&amp;DK$1)</f>
        <v/>
      </c>
      <c r="DL261" s="71" t="str">
        <f t="shared" ref="DL261:DL308" si="3827">IF(AF261="","","|n"&amp;DL$2&amp;"+"&amp;AF261&amp;DL$1)</f>
        <v/>
      </c>
      <c r="DM261" s="71" t="str">
        <f t="shared" ref="DM261:DM308" si="3828">IF(AG261="","","|n"&amp;DM$2&amp;"+"&amp;AG261&amp;DM$1)</f>
        <v/>
      </c>
      <c r="DN261" s="71" t="str">
        <f t="shared" ref="DN261:DN308" si="3829">IF(AH261="","","|n"&amp;DN$2&amp;"+"&amp;AH261&amp;DN$1)</f>
        <v/>
      </c>
      <c r="DO261" s="71" t="str">
        <f t="shared" ref="DO261:DO308" si="3830">IF(AI261="","","|n"&amp;DO$2&amp;"+"&amp;AI261&amp;DO$1)</f>
        <v/>
      </c>
      <c r="DP261" s="71" t="str">
        <f t="shared" ref="DP261:DP308" si="3831">IF(AJ261="","","|n"&amp;DP$2&amp;"+"&amp;AJ261&amp;DP$1)</f>
        <v/>
      </c>
      <c r="DQ261" s="71" t="str">
        <f t="shared" ref="DQ261:DQ308" si="3832">IF(AK261="","","|n"&amp;DQ$2&amp;"+"&amp;AK261&amp;DQ$1)</f>
        <v/>
      </c>
      <c r="DR261" s="71" t="str">
        <f t="shared" ref="DR261:DR308" si="3833">IF(AL261="","","|n"&amp;DR$2&amp;"+"&amp;AL261&amp;DR$1)</f>
        <v/>
      </c>
      <c r="DS261" s="71" t="str">
        <f t="shared" ref="DS261:DS308" si="3834">IF(AM261="","","|n"&amp;DS$2&amp;"+"&amp;AM261&amp;DS$1)</f>
        <v/>
      </c>
      <c r="DT261" s="71" t="str">
        <f t="shared" ref="DT261:DT308" si="3835">IF(AN261="","","|n"&amp;DT$2&amp;"+"&amp;AN261&amp;DT$1)</f>
        <v/>
      </c>
      <c r="DU261" s="71" t="str">
        <f t="shared" ref="DU261:DU308" si="3836">IF(AO261="","","|n"&amp;DU$2&amp;"+"&amp;AO261&amp;DU$1)</f>
        <v/>
      </c>
      <c r="DV261" s="71" t="str">
        <f t="shared" ref="DV261:DV308" si="3837">IF(AP261="","","|n"&amp;DV$2&amp;"+"&amp;AP261&amp;DV$1)</f>
        <v/>
      </c>
      <c r="DW261" s="71" t="str">
        <f t="shared" ref="DW261:DW308" si="3838">IF(AQ261="","","|n"&amp;DW$2&amp;"+"&amp;AQ261&amp;DW$1)</f>
        <v/>
      </c>
      <c r="DX261" s="71" t="str">
        <f t="shared" ref="DX261:DX308" si="3839">IF(AR261="","","|n"&amp;DX$2&amp;"+"&amp;AR261&amp;DX$1)</f>
        <v/>
      </c>
      <c r="DY261" s="71" t="str">
        <f t="shared" ref="DY261:DY308" si="3840">IF(AS261="","","|n"&amp;DY$2&amp;"+"&amp;AS261&amp;DY$1)</f>
        <v/>
      </c>
      <c r="DZ261" s="71" t="str">
        <f t="shared" ref="DZ261:DZ308" si="3841">IF(AT261="","","|n"&amp;DZ$2&amp;"+"&amp;AT261&amp;DZ$1)</f>
        <v/>
      </c>
      <c r="EA261" s="71" t="str">
        <f t="shared" ref="EA261:EA308" si="3842">IF(AU261="","","|n"&amp;EA$2&amp;"+"&amp;AU261&amp;EA$1)</f>
        <v/>
      </c>
      <c r="EB261" s="71" t="str">
        <f t="shared" ref="EB261:EB308" si="3843">IF(AV261="","","|n"&amp;EB$2&amp;"+"&amp;AV261&amp;EB$1)</f>
        <v/>
      </c>
      <c r="EC261" s="71" t="str">
        <f t="shared" ref="EC261:EC308" si="3844">IF(AW261="","","|n"&amp;EC$2&amp;"+"&amp;AW261&amp;EC$1)</f>
        <v/>
      </c>
      <c r="ED261" s="71" t="str">
        <f t="shared" ref="ED261:ED308" si="3845">IF(AX261="","","|n"&amp;ED$2&amp;"+"&amp;AX261&amp;ED$1)</f>
        <v/>
      </c>
      <c r="EE261" s="71" t="str">
        <f t="shared" ref="EE261:EE308" si="3846">IF(AY261="","","|n"&amp;EE$2&amp;"+"&amp;AY261&amp;EE$1)</f>
        <v/>
      </c>
      <c r="EF261" s="71" t="str">
        <f t="shared" ref="EF261:EF308" si="3847">IF(AZ261="","","|n"&amp;EF$2&amp;"+"&amp;AZ261&amp;EF$1)</f>
        <v/>
      </c>
      <c r="EG261" s="71" t="str">
        <f t="shared" ref="EG261:EG308" si="3848">IF(BA261="","","|n"&amp;EG$2&amp;"+"&amp;BA261&amp;EG$1)</f>
        <v/>
      </c>
      <c r="EH261" s="71" t="str">
        <f t="shared" ref="EH261:EH308" si="3849">IF(BB261="","","|n"&amp;EH$2&amp;"+"&amp;BB261&amp;EH$1)</f>
        <v/>
      </c>
      <c r="EI261" s="71" t="str">
        <f t="shared" ref="EI261:EI308" si="3850">IF(BC261="","","|n"&amp;EI$2&amp;"+"&amp;BC261&amp;EI$1)</f>
        <v/>
      </c>
      <c r="EJ261" s="71" t="str">
        <f t="shared" ref="EJ261:EJ308" si="3851">IF(BD261="","","|n"&amp;EJ$2&amp;"+"&amp;BD261&amp;EJ$1)</f>
        <v/>
      </c>
      <c r="EK261" s="71" t="str">
        <f t="shared" ref="EK261:EK308" si="3852">IF(BE261="","","|n"&amp;EK$2&amp;"+"&amp;BE261&amp;EK$1)</f>
        <v/>
      </c>
      <c r="EL261" s="71" t="str">
        <f t="shared" ref="EL261:EL308" si="3853">IF(BF261="","","|n"&amp;EL$2&amp;"+"&amp;BF261&amp;EL$1)</f>
        <v/>
      </c>
      <c r="EM261" s="71" t="str">
        <f t="shared" ref="EM261:EM308" si="3854">IF(BG261="","","|n"&amp;EM$2&amp;"+"&amp;BG261&amp;EM$1)</f>
        <v/>
      </c>
      <c r="EN261" s="71" t="str">
        <f t="shared" ref="EN261:EN308" si="3855">IF(BH261="","","|n"&amp;EN$2&amp;"+"&amp;BH261&amp;EN$1)</f>
        <v/>
      </c>
      <c r="EO261" s="71" t="str">
        <f t="shared" ref="EO261:EO308" si="3856">IF(BI261="","","|n"&amp;EO$2&amp;"+"&amp;BI261&amp;EO$1)</f>
        <v/>
      </c>
      <c r="EP261" s="71" t="str">
        <f t="shared" ref="EP261:EP308" si="3857">IF(BJ261="","","|n"&amp;EP$2&amp;"+"&amp;BJ261&amp;EP$1)</f>
        <v/>
      </c>
      <c r="EQ261" s="71" t="str">
        <f t="shared" ref="EQ261:EQ308" si="3858">IF(BK261="","","|n"&amp;EQ$2&amp;"+"&amp;BK261&amp;EQ$1)</f>
        <v/>
      </c>
      <c r="ER261" s="71" t="str">
        <f t="shared" ref="ER261:ER308" si="3859">IF(BL261="","","|n"&amp;ER$2&amp;"+"&amp;BL261&amp;ER$1)</f>
        <v/>
      </c>
      <c r="ES261" s="71" t="str">
        <f t="shared" ref="ES261:ES308" si="3860">IF(BM261="","","|n"&amp;ES$2&amp;"+"&amp;BM261&amp;ES$1)</f>
        <v/>
      </c>
      <c r="ET261" s="71" t="str">
        <f t="shared" ref="ET261:ET308" si="3861">IF(BN261="","","|n"&amp;ET$2&amp;"+"&amp;BN261&amp;ET$1)</f>
        <v/>
      </c>
      <c r="EU261" s="71" t="str">
        <f t="shared" ref="EU261:EU308" si="3862">IF(BO261="","","|n"&amp;EU$2&amp;"+"&amp;BO261&amp;EU$1)</f>
        <v/>
      </c>
      <c r="EV261" s="71" t="str">
        <f t="shared" ref="EV261:EV308" si="3863">IF(BP261="","","|n"&amp;EV$2&amp;"+"&amp;BP261&amp;EV$1)</f>
        <v/>
      </c>
      <c r="EW261" s="71" t="str">
        <f t="shared" ref="EW261:EW308" si="3864">IF(BQ261="","","|n"&amp;EW$2&amp;"+"&amp;BQ261&amp;EW$1)</f>
        <v/>
      </c>
      <c r="EX261" s="71" t="str">
        <f t="shared" ref="EX261:EX308" si="3865">IF(BR261="","","|n"&amp;EX$2&amp;"+"&amp;BR261&amp;EX$1)</f>
        <v/>
      </c>
      <c r="EY261" s="71" t="str">
        <f t="shared" ref="EY261:EY308" si="3866">IF(BS261="","","|n"&amp;EY$2&amp;"+"&amp;BS261&amp;EY$1)</f>
        <v/>
      </c>
      <c r="EZ261" s="71" t="str">
        <f t="shared" ref="EZ261:EZ308" si="3867">IF(BT261="","","|n"&amp;EZ$2&amp;"+"&amp;BT261&amp;EZ$1)</f>
        <v/>
      </c>
      <c r="FA261" s="71" t="str">
        <f t="shared" ref="FA261:FA308" si="3868">IF(BU261="","","|n"&amp;FA$2&amp;"+"&amp;BU261&amp;FA$1)</f>
        <v/>
      </c>
      <c r="FB261" s="71" t="str">
        <f t="shared" ref="FB261:FB308" si="3869">IF(BV261="","","|n"&amp;FB$2&amp;"+"&amp;BV261&amp;FB$1)</f>
        <v/>
      </c>
      <c r="FC261" s="71" t="str">
        <f t="shared" ref="FC261:FC308" si="3870">IF(BW261="","","|n"&amp;FC$2&amp;"+"&amp;BW261&amp;FC$1)</f>
        <v/>
      </c>
      <c r="FD261" s="71" t="str">
        <f t="shared" ref="FD261:FD308" si="3871">IF(BX261="","","|n"&amp;FD$2&amp;"+"&amp;BX261&amp;FD$1)</f>
        <v/>
      </c>
      <c r="FE261" s="71" t="str">
        <f t="shared" ref="FE261:FE308" si="3872">IF(BY261="","","|n"&amp;FE$2&amp;"+"&amp;BY261&amp;FE$1)</f>
        <v/>
      </c>
      <c r="FF261" s="71" t="str">
        <f t="shared" ref="FF261:FF308" si="3873">IF(BZ261="","","|n"&amp;FF$2&amp;"+"&amp;BZ261&amp;FF$1)</f>
        <v/>
      </c>
      <c r="FG261" s="71" t="str">
        <f t="shared" ref="FG261:FG308" si="3874">IF(CA261="","","|n"&amp;FG$2&amp;"+"&amp;CA261&amp;FG$1)</f>
        <v/>
      </c>
      <c r="FH261" s="71" t="str">
        <f t="shared" ref="FH261:FH308" si="3875">IF(CB261="","","|n"&amp;FH$2&amp;"+"&amp;CB261&amp;FH$1)</f>
        <v/>
      </c>
      <c r="FI261" s="71" t="str">
        <f t="shared" ref="FI261:FI308" si="3876">IF(CC261="","","|n"&amp;FI$2&amp;"+"&amp;CC261&amp;FI$1)</f>
        <v/>
      </c>
      <c r="FJ261" s="71" t="str">
        <f t="shared" ref="FJ261:FJ308" si="3877">IF(CD261="","","|n"&amp;FJ$2&amp;"+"&amp;CD261&amp;FJ$1)</f>
        <v/>
      </c>
      <c r="FK261" s="71" t="str">
        <f t="shared" ref="FK261:FK308" si="3878">IF(CE261="","","|n"&amp;FK$2&amp;"+"&amp;CE261&amp;FK$1)</f>
        <v/>
      </c>
      <c r="FL261" s="71" t="str">
        <f t="shared" ref="FL261:FL308" si="3879">IF(CF261="","","|n"&amp;FL$2&amp;"+"&amp;CF261&amp;FL$1)</f>
        <v/>
      </c>
      <c r="FM261" s="71" t="str">
        <f t="shared" ref="FM261:FM308" si="3880">IF(CG261="","","|n"&amp;FM$2&amp;"+"&amp;CG261&amp;FM$1)</f>
        <v/>
      </c>
      <c r="FN261" s="71" t="str">
        <f t="shared" ref="FN261:FN308" si="3881">IF(CH261="","","|n"&amp;FN$2&amp;"+"&amp;CH261&amp;FN$1)</f>
        <v/>
      </c>
      <c r="FO261" s="71" t="str">
        <f t="shared" ref="FO261:FO308" si="3882">IF(CI261="","","|n"&amp;FO$2&amp;"+"&amp;CI261&amp;FO$1)</f>
        <v/>
      </c>
      <c r="FP261" s="71" t="str">
        <f t="shared" ref="FP261:FP308" si="3883">IF(CJ261="","","|n"&amp;FP$2&amp;"+"&amp;CJ261&amp;FP$1)</f>
        <v/>
      </c>
      <c r="FQ261" s="71" t="str">
        <f t="shared" ref="FQ261:FQ308" si="3884">IF(CK261="","","|n"&amp;FQ$2&amp;"+"&amp;CK261&amp;FQ$1)</f>
        <v/>
      </c>
      <c r="FR261" s="71" t="str">
        <f t="shared" ref="FR261:FR308" si="3885">IF(CL261="","","|n"&amp;FR$2&amp;"+"&amp;CL261&amp;FR$1)</f>
        <v/>
      </c>
      <c r="FS261" s="71" t="str">
        <f t="shared" ref="FS261:FS308" si="3886">IF(CM261="","","|n"&amp;FS$2&amp;"+"&amp;CM261&amp;FS$1)</f>
        <v/>
      </c>
    </row>
    <row r="262" spans="1:175">
      <c r="A262" s="80"/>
      <c r="B262" s="80" t="s">
        <v>798</v>
      </c>
      <c r="C262" s="70" t="s">
        <v>774</v>
      </c>
      <c r="T262" s="127"/>
      <c r="U262" s="86"/>
      <c r="CN262" s="69" t="str">
        <f t="shared" si="3740"/>
        <v>InitUnitState('IF25',,,,,,,,,,)</v>
      </c>
      <c r="CO262" s="69" t="str">
        <f t="shared" si="3741"/>
        <v>InitUnitNormal('IF25',,,,,,,,,,)</v>
      </c>
      <c r="CP262" s="69" t="str">
        <f t="shared" si="3742"/>
        <v>InitUnitMagic('IF25',,,,,,,,,,)</v>
      </c>
      <c r="CQ262" s="69" t="str">
        <f t="shared" si="3743"/>
        <v>InitUnitAdd('IF25',,,,,,,,,,)</v>
      </c>
      <c r="CR262" s="69" t="str">
        <f t="shared" si="3744"/>
        <v>InitEquipData('IF25',,"",,,,,'','','','','','',"")</v>
      </c>
      <c r="CU262" s="98" t="str">
        <f t="shared" si="3816"/>
        <v>|n</v>
      </c>
      <c r="CW262" s="60"/>
      <c r="CX262" s="60"/>
      <c r="CY262" s="60"/>
      <c r="CZ262" s="60"/>
      <c r="DA262" s="60"/>
      <c r="DB262" s="71" t="str">
        <f t="shared" si="3817"/>
        <v/>
      </c>
      <c r="DC262" s="71" t="str">
        <f t="shared" si="3818"/>
        <v/>
      </c>
      <c r="DD262" s="71" t="str">
        <f t="shared" si="3819"/>
        <v/>
      </c>
      <c r="DE262" s="71" t="str">
        <f t="shared" si="3820"/>
        <v/>
      </c>
      <c r="DF262" s="71" t="str">
        <f t="shared" si="3821"/>
        <v/>
      </c>
      <c r="DG262" s="71" t="str">
        <f t="shared" si="3822"/>
        <v/>
      </c>
      <c r="DH262" s="71" t="str">
        <f t="shared" si="3823"/>
        <v/>
      </c>
      <c r="DI262" s="71" t="str">
        <f t="shared" si="3824"/>
        <v/>
      </c>
      <c r="DJ262" s="71" t="str">
        <f t="shared" si="3825"/>
        <v/>
      </c>
      <c r="DK262" s="71" t="str">
        <f t="shared" si="3826"/>
        <v/>
      </c>
      <c r="DL262" s="71" t="str">
        <f t="shared" si="3827"/>
        <v/>
      </c>
      <c r="DM262" s="71" t="str">
        <f t="shared" si="3828"/>
        <v/>
      </c>
      <c r="DN262" s="71" t="str">
        <f t="shared" si="3829"/>
        <v/>
      </c>
      <c r="DO262" s="71" t="str">
        <f t="shared" si="3830"/>
        <v/>
      </c>
      <c r="DP262" s="71" t="str">
        <f t="shared" si="3831"/>
        <v/>
      </c>
      <c r="DQ262" s="71" t="str">
        <f t="shared" si="3832"/>
        <v/>
      </c>
      <c r="DR262" s="71" t="str">
        <f t="shared" si="3833"/>
        <v/>
      </c>
      <c r="DS262" s="71" t="str">
        <f t="shared" si="3834"/>
        <v/>
      </c>
      <c r="DT262" s="71" t="str">
        <f t="shared" si="3835"/>
        <v/>
      </c>
      <c r="DU262" s="71" t="str">
        <f t="shared" si="3836"/>
        <v/>
      </c>
      <c r="DV262" s="71" t="str">
        <f t="shared" si="3837"/>
        <v/>
      </c>
      <c r="DW262" s="71" t="str">
        <f t="shared" si="3838"/>
        <v/>
      </c>
      <c r="DX262" s="71" t="str">
        <f t="shared" si="3839"/>
        <v/>
      </c>
      <c r="DY262" s="71" t="str">
        <f t="shared" si="3840"/>
        <v/>
      </c>
      <c r="DZ262" s="71" t="str">
        <f t="shared" si="3841"/>
        <v/>
      </c>
      <c r="EA262" s="71" t="str">
        <f t="shared" si="3842"/>
        <v/>
      </c>
      <c r="EB262" s="71" t="str">
        <f t="shared" si="3843"/>
        <v/>
      </c>
      <c r="EC262" s="71" t="str">
        <f t="shared" si="3844"/>
        <v/>
      </c>
      <c r="ED262" s="71" t="str">
        <f t="shared" si="3845"/>
        <v/>
      </c>
      <c r="EE262" s="71" t="str">
        <f t="shared" si="3846"/>
        <v/>
      </c>
      <c r="EF262" s="71" t="str">
        <f t="shared" si="3847"/>
        <v/>
      </c>
      <c r="EG262" s="71" t="str">
        <f t="shared" si="3848"/>
        <v/>
      </c>
      <c r="EH262" s="71" t="str">
        <f t="shared" si="3849"/>
        <v/>
      </c>
      <c r="EI262" s="71" t="str">
        <f t="shared" si="3850"/>
        <v/>
      </c>
      <c r="EJ262" s="71" t="str">
        <f t="shared" si="3851"/>
        <v/>
      </c>
      <c r="EK262" s="71" t="str">
        <f t="shared" si="3852"/>
        <v/>
      </c>
      <c r="EL262" s="71" t="str">
        <f t="shared" si="3853"/>
        <v/>
      </c>
      <c r="EM262" s="71" t="str">
        <f t="shared" si="3854"/>
        <v/>
      </c>
      <c r="EN262" s="71" t="str">
        <f t="shared" si="3855"/>
        <v/>
      </c>
      <c r="EO262" s="71" t="str">
        <f t="shared" si="3856"/>
        <v/>
      </c>
      <c r="EP262" s="71" t="str">
        <f t="shared" si="3857"/>
        <v/>
      </c>
      <c r="EQ262" s="71" t="str">
        <f t="shared" si="3858"/>
        <v/>
      </c>
      <c r="ER262" s="71" t="str">
        <f t="shared" si="3859"/>
        <v/>
      </c>
      <c r="ES262" s="71" t="str">
        <f t="shared" si="3860"/>
        <v/>
      </c>
      <c r="ET262" s="71" t="str">
        <f t="shared" si="3861"/>
        <v/>
      </c>
      <c r="EU262" s="71" t="str">
        <f t="shared" si="3862"/>
        <v/>
      </c>
      <c r="EV262" s="71" t="str">
        <f t="shared" si="3863"/>
        <v/>
      </c>
      <c r="EW262" s="71" t="str">
        <f t="shared" si="3864"/>
        <v/>
      </c>
      <c r="EX262" s="71" t="str">
        <f t="shared" si="3865"/>
        <v/>
      </c>
      <c r="EY262" s="71" t="str">
        <f t="shared" si="3866"/>
        <v/>
      </c>
      <c r="EZ262" s="71" t="str">
        <f t="shared" si="3867"/>
        <v/>
      </c>
      <c r="FA262" s="71" t="str">
        <f t="shared" si="3868"/>
        <v/>
      </c>
      <c r="FB262" s="71" t="str">
        <f t="shared" si="3869"/>
        <v/>
      </c>
      <c r="FC262" s="71" t="str">
        <f t="shared" si="3870"/>
        <v/>
      </c>
      <c r="FD262" s="71" t="str">
        <f t="shared" si="3871"/>
        <v/>
      </c>
      <c r="FE262" s="71" t="str">
        <f t="shared" si="3872"/>
        <v/>
      </c>
      <c r="FF262" s="71" t="str">
        <f t="shared" si="3873"/>
        <v/>
      </c>
      <c r="FG262" s="71" t="str">
        <f t="shared" si="3874"/>
        <v/>
      </c>
      <c r="FH262" s="71" t="str">
        <f t="shared" si="3875"/>
        <v/>
      </c>
      <c r="FI262" s="71" t="str">
        <f t="shared" si="3876"/>
        <v/>
      </c>
      <c r="FJ262" s="71" t="str">
        <f t="shared" si="3877"/>
        <v/>
      </c>
      <c r="FK262" s="71" t="str">
        <f t="shared" si="3878"/>
        <v/>
      </c>
      <c r="FL262" s="71" t="str">
        <f t="shared" si="3879"/>
        <v/>
      </c>
      <c r="FM262" s="71" t="str">
        <f t="shared" si="3880"/>
        <v/>
      </c>
      <c r="FN262" s="71" t="str">
        <f t="shared" si="3881"/>
        <v/>
      </c>
      <c r="FO262" s="71" t="str">
        <f t="shared" si="3882"/>
        <v/>
      </c>
      <c r="FP262" s="71" t="str">
        <f t="shared" si="3883"/>
        <v/>
      </c>
      <c r="FQ262" s="71" t="str">
        <f t="shared" si="3884"/>
        <v/>
      </c>
      <c r="FR262" s="71" t="str">
        <f t="shared" si="3885"/>
        <v/>
      </c>
      <c r="FS262" s="71" t="str">
        <f t="shared" si="3886"/>
        <v/>
      </c>
    </row>
    <row r="263" spans="1:175">
      <c r="A263" s="80"/>
      <c r="B263" s="80" t="s">
        <v>799</v>
      </c>
      <c r="C263" s="70" t="s">
        <v>774</v>
      </c>
      <c r="T263" s="127"/>
      <c r="U263" s="86"/>
      <c r="CN263" s="69" t="str">
        <f t="shared" si="3740"/>
        <v>InitUnitState('IF26',,,,,,,,,,)</v>
      </c>
      <c r="CO263" s="69" t="str">
        <f t="shared" si="3741"/>
        <v>InitUnitNormal('IF26',,,,,,,,,,)</v>
      </c>
      <c r="CP263" s="69" t="str">
        <f t="shared" si="3742"/>
        <v>InitUnitMagic('IF26',,,,,,,,,,)</v>
      </c>
      <c r="CQ263" s="69" t="str">
        <f t="shared" si="3743"/>
        <v>InitUnitAdd('IF26',,,,,,,,,,)</v>
      </c>
      <c r="CR263" s="69" t="str">
        <f t="shared" si="3744"/>
        <v>InitEquipData('IF26',,"",,,,,'','','','','','',"")</v>
      </c>
      <c r="CU263" s="98" t="str">
        <f t="shared" si="3816"/>
        <v>|n</v>
      </c>
      <c r="CW263" s="60"/>
      <c r="CX263" s="60"/>
      <c r="CY263" s="60"/>
      <c r="CZ263" s="60"/>
      <c r="DA263" s="60"/>
      <c r="DB263" s="71" t="str">
        <f t="shared" si="3817"/>
        <v/>
      </c>
      <c r="DC263" s="71" t="str">
        <f t="shared" si="3818"/>
        <v/>
      </c>
      <c r="DD263" s="71" t="str">
        <f t="shared" si="3819"/>
        <v/>
      </c>
      <c r="DE263" s="71" t="str">
        <f t="shared" si="3820"/>
        <v/>
      </c>
      <c r="DF263" s="71" t="str">
        <f t="shared" si="3821"/>
        <v/>
      </c>
      <c r="DG263" s="71" t="str">
        <f t="shared" si="3822"/>
        <v/>
      </c>
      <c r="DH263" s="71" t="str">
        <f t="shared" si="3823"/>
        <v/>
      </c>
      <c r="DI263" s="71" t="str">
        <f t="shared" si="3824"/>
        <v/>
      </c>
      <c r="DJ263" s="71" t="str">
        <f t="shared" si="3825"/>
        <v/>
      </c>
      <c r="DK263" s="71" t="str">
        <f t="shared" si="3826"/>
        <v/>
      </c>
      <c r="DL263" s="71" t="str">
        <f t="shared" si="3827"/>
        <v/>
      </c>
      <c r="DM263" s="71" t="str">
        <f t="shared" si="3828"/>
        <v/>
      </c>
      <c r="DN263" s="71" t="str">
        <f t="shared" si="3829"/>
        <v/>
      </c>
      <c r="DO263" s="71" t="str">
        <f t="shared" si="3830"/>
        <v/>
      </c>
      <c r="DP263" s="71" t="str">
        <f t="shared" si="3831"/>
        <v/>
      </c>
      <c r="DQ263" s="71" t="str">
        <f t="shared" si="3832"/>
        <v/>
      </c>
      <c r="DR263" s="71" t="str">
        <f t="shared" si="3833"/>
        <v/>
      </c>
      <c r="DS263" s="71" t="str">
        <f t="shared" si="3834"/>
        <v/>
      </c>
      <c r="DT263" s="71" t="str">
        <f t="shared" si="3835"/>
        <v/>
      </c>
      <c r="DU263" s="71" t="str">
        <f t="shared" si="3836"/>
        <v/>
      </c>
      <c r="DV263" s="71" t="str">
        <f t="shared" si="3837"/>
        <v/>
      </c>
      <c r="DW263" s="71" t="str">
        <f t="shared" si="3838"/>
        <v/>
      </c>
      <c r="DX263" s="71" t="str">
        <f t="shared" si="3839"/>
        <v/>
      </c>
      <c r="DY263" s="71" t="str">
        <f t="shared" si="3840"/>
        <v/>
      </c>
      <c r="DZ263" s="71" t="str">
        <f t="shared" si="3841"/>
        <v/>
      </c>
      <c r="EA263" s="71" t="str">
        <f t="shared" si="3842"/>
        <v/>
      </c>
      <c r="EB263" s="71" t="str">
        <f t="shared" si="3843"/>
        <v/>
      </c>
      <c r="EC263" s="71" t="str">
        <f t="shared" si="3844"/>
        <v/>
      </c>
      <c r="ED263" s="71" t="str">
        <f t="shared" si="3845"/>
        <v/>
      </c>
      <c r="EE263" s="71" t="str">
        <f t="shared" si="3846"/>
        <v/>
      </c>
      <c r="EF263" s="71" t="str">
        <f t="shared" si="3847"/>
        <v/>
      </c>
      <c r="EG263" s="71" t="str">
        <f t="shared" si="3848"/>
        <v/>
      </c>
      <c r="EH263" s="71" t="str">
        <f t="shared" si="3849"/>
        <v/>
      </c>
      <c r="EI263" s="71" t="str">
        <f t="shared" si="3850"/>
        <v/>
      </c>
      <c r="EJ263" s="71" t="str">
        <f t="shared" si="3851"/>
        <v/>
      </c>
      <c r="EK263" s="71" t="str">
        <f t="shared" si="3852"/>
        <v/>
      </c>
      <c r="EL263" s="71" t="str">
        <f t="shared" si="3853"/>
        <v/>
      </c>
      <c r="EM263" s="71" t="str">
        <f t="shared" si="3854"/>
        <v/>
      </c>
      <c r="EN263" s="71" t="str">
        <f t="shared" si="3855"/>
        <v/>
      </c>
      <c r="EO263" s="71" t="str">
        <f t="shared" si="3856"/>
        <v/>
      </c>
      <c r="EP263" s="71" t="str">
        <f t="shared" si="3857"/>
        <v/>
      </c>
      <c r="EQ263" s="71" t="str">
        <f t="shared" si="3858"/>
        <v/>
      </c>
      <c r="ER263" s="71" t="str">
        <f t="shared" si="3859"/>
        <v/>
      </c>
      <c r="ES263" s="71" t="str">
        <f t="shared" si="3860"/>
        <v/>
      </c>
      <c r="ET263" s="71" t="str">
        <f t="shared" si="3861"/>
        <v/>
      </c>
      <c r="EU263" s="71" t="str">
        <f t="shared" si="3862"/>
        <v/>
      </c>
      <c r="EV263" s="71" t="str">
        <f t="shared" si="3863"/>
        <v/>
      </c>
      <c r="EW263" s="71" t="str">
        <f t="shared" si="3864"/>
        <v/>
      </c>
      <c r="EX263" s="71" t="str">
        <f t="shared" si="3865"/>
        <v/>
      </c>
      <c r="EY263" s="71" t="str">
        <f t="shared" si="3866"/>
        <v/>
      </c>
      <c r="EZ263" s="71" t="str">
        <f t="shared" si="3867"/>
        <v/>
      </c>
      <c r="FA263" s="71" t="str">
        <f t="shared" si="3868"/>
        <v/>
      </c>
      <c r="FB263" s="71" t="str">
        <f t="shared" si="3869"/>
        <v/>
      </c>
      <c r="FC263" s="71" t="str">
        <f t="shared" si="3870"/>
        <v/>
      </c>
      <c r="FD263" s="71" t="str">
        <f t="shared" si="3871"/>
        <v/>
      </c>
      <c r="FE263" s="71" t="str">
        <f t="shared" si="3872"/>
        <v/>
      </c>
      <c r="FF263" s="71" t="str">
        <f t="shared" si="3873"/>
        <v/>
      </c>
      <c r="FG263" s="71" t="str">
        <f t="shared" si="3874"/>
        <v/>
      </c>
      <c r="FH263" s="71" t="str">
        <f t="shared" si="3875"/>
        <v/>
      </c>
      <c r="FI263" s="71" t="str">
        <f t="shared" si="3876"/>
        <v/>
      </c>
      <c r="FJ263" s="71" t="str">
        <f t="shared" si="3877"/>
        <v/>
      </c>
      <c r="FK263" s="71" t="str">
        <f t="shared" si="3878"/>
        <v/>
      </c>
      <c r="FL263" s="71" t="str">
        <f t="shared" si="3879"/>
        <v/>
      </c>
      <c r="FM263" s="71" t="str">
        <f t="shared" si="3880"/>
        <v/>
      </c>
      <c r="FN263" s="71" t="str">
        <f t="shared" si="3881"/>
        <v/>
      </c>
      <c r="FO263" s="71" t="str">
        <f t="shared" si="3882"/>
        <v/>
      </c>
      <c r="FP263" s="71" t="str">
        <f t="shared" si="3883"/>
        <v/>
      </c>
      <c r="FQ263" s="71" t="str">
        <f t="shared" si="3884"/>
        <v/>
      </c>
      <c r="FR263" s="71" t="str">
        <f t="shared" si="3885"/>
        <v/>
      </c>
      <c r="FS263" s="71" t="str">
        <f t="shared" si="3886"/>
        <v/>
      </c>
    </row>
    <row r="264" spans="1:175">
      <c r="A264" s="80"/>
      <c r="B264" s="80" t="s">
        <v>800</v>
      </c>
      <c r="C264" s="70" t="s">
        <v>774</v>
      </c>
      <c r="T264" s="127"/>
      <c r="U264" s="86"/>
      <c r="CN264" s="69" t="str">
        <f t="shared" si="3740"/>
        <v>InitUnitState('IF27',,,,,,,,,,)</v>
      </c>
      <c r="CO264" s="69" t="str">
        <f t="shared" si="3741"/>
        <v>InitUnitNormal('IF27',,,,,,,,,,)</v>
      </c>
      <c r="CP264" s="69" t="str">
        <f t="shared" si="3742"/>
        <v>InitUnitMagic('IF27',,,,,,,,,,)</v>
      </c>
      <c r="CQ264" s="69" t="str">
        <f t="shared" si="3743"/>
        <v>InitUnitAdd('IF27',,,,,,,,,,)</v>
      </c>
      <c r="CR264" s="69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271&amp;CR$1&amp;")"</f>
        <v>InitEquipData('IF27',,"",,,,,'','','','','','',"")</v>
      </c>
      <c r="CU264" s="98" t="str">
        <f t="shared" si="3816"/>
        <v>|n</v>
      </c>
      <c r="CW264" s="60"/>
      <c r="CX264" s="60"/>
      <c r="CY264" s="60"/>
      <c r="CZ264" s="60"/>
      <c r="DA264" s="60"/>
      <c r="DB264" s="71" t="str">
        <f t="shared" si="3817"/>
        <v/>
      </c>
      <c r="DC264" s="71" t="str">
        <f t="shared" si="3818"/>
        <v/>
      </c>
      <c r="DD264" s="71" t="str">
        <f t="shared" si="3819"/>
        <v/>
      </c>
      <c r="DE264" s="71" t="str">
        <f t="shared" si="3820"/>
        <v/>
      </c>
      <c r="DF264" s="71" t="str">
        <f t="shared" si="3821"/>
        <v/>
      </c>
      <c r="DG264" s="71" t="str">
        <f t="shared" si="3822"/>
        <v/>
      </c>
      <c r="DH264" s="71" t="str">
        <f t="shared" si="3823"/>
        <v/>
      </c>
      <c r="DI264" s="71" t="str">
        <f t="shared" si="3824"/>
        <v/>
      </c>
      <c r="DJ264" s="71" t="str">
        <f t="shared" si="3825"/>
        <v/>
      </c>
      <c r="DK264" s="71" t="str">
        <f t="shared" si="3826"/>
        <v/>
      </c>
      <c r="DL264" s="71" t="str">
        <f t="shared" si="3827"/>
        <v/>
      </c>
      <c r="DM264" s="71" t="str">
        <f t="shared" si="3828"/>
        <v/>
      </c>
      <c r="DN264" s="71" t="str">
        <f t="shared" si="3829"/>
        <v/>
      </c>
      <c r="DO264" s="71" t="str">
        <f t="shared" si="3830"/>
        <v/>
      </c>
      <c r="DP264" s="71" t="str">
        <f t="shared" si="3831"/>
        <v/>
      </c>
      <c r="DQ264" s="71" t="str">
        <f t="shared" si="3832"/>
        <v/>
      </c>
      <c r="DR264" s="71" t="str">
        <f t="shared" si="3833"/>
        <v/>
      </c>
      <c r="DS264" s="71" t="str">
        <f t="shared" si="3834"/>
        <v/>
      </c>
      <c r="DT264" s="71" t="str">
        <f t="shared" si="3835"/>
        <v/>
      </c>
      <c r="DU264" s="71" t="str">
        <f t="shared" si="3836"/>
        <v/>
      </c>
      <c r="DV264" s="71" t="str">
        <f t="shared" si="3837"/>
        <v/>
      </c>
      <c r="DW264" s="71" t="str">
        <f t="shared" si="3838"/>
        <v/>
      </c>
      <c r="DX264" s="71" t="str">
        <f t="shared" si="3839"/>
        <v/>
      </c>
      <c r="DY264" s="71" t="str">
        <f t="shared" si="3840"/>
        <v/>
      </c>
      <c r="DZ264" s="71" t="str">
        <f t="shared" si="3841"/>
        <v/>
      </c>
      <c r="EA264" s="71" t="str">
        <f t="shared" si="3842"/>
        <v/>
      </c>
      <c r="EB264" s="71" t="str">
        <f t="shared" si="3843"/>
        <v/>
      </c>
      <c r="EC264" s="71" t="str">
        <f t="shared" si="3844"/>
        <v/>
      </c>
      <c r="ED264" s="71" t="str">
        <f t="shared" si="3845"/>
        <v/>
      </c>
      <c r="EE264" s="71" t="str">
        <f t="shared" si="3846"/>
        <v/>
      </c>
      <c r="EF264" s="71" t="str">
        <f t="shared" si="3847"/>
        <v/>
      </c>
      <c r="EG264" s="71" t="str">
        <f t="shared" si="3848"/>
        <v/>
      </c>
      <c r="EH264" s="71" t="str">
        <f t="shared" si="3849"/>
        <v/>
      </c>
      <c r="EI264" s="71" t="str">
        <f t="shared" si="3850"/>
        <v/>
      </c>
      <c r="EJ264" s="71" t="str">
        <f t="shared" si="3851"/>
        <v/>
      </c>
      <c r="EK264" s="71" t="str">
        <f t="shared" si="3852"/>
        <v/>
      </c>
      <c r="EL264" s="71" t="str">
        <f t="shared" si="3853"/>
        <v/>
      </c>
      <c r="EM264" s="71" t="str">
        <f t="shared" si="3854"/>
        <v/>
      </c>
      <c r="EN264" s="71" t="str">
        <f t="shared" si="3855"/>
        <v/>
      </c>
      <c r="EO264" s="71" t="str">
        <f t="shared" si="3856"/>
        <v/>
      </c>
      <c r="EP264" s="71" t="str">
        <f t="shared" si="3857"/>
        <v/>
      </c>
      <c r="EQ264" s="71" t="str">
        <f t="shared" si="3858"/>
        <v/>
      </c>
      <c r="ER264" s="71" t="str">
        <f t="shared" si="3859"/>
        <v/>
      </c>
      <c r="ES264" s="71" t="str">
        <f t="shared" si="3860"/>
        <v/>
      </c>
      <c r="ET264" s="71" t="str">
        <f t="shared" si="3861"/>
        <v/>
      </c>
      <c r="EU264" s="71" t="str">
        <f t="shared" si="3862"/>
        <v/>
      </c>
      <c r="EV264" s="71" t="str">
        <f t="shared" si="3863"/>
        <v/>
      </c>
      <c r="EW264" s="71" t="str">
        <f t="shared" si="3864"/>
        <v/>
      </c>
      <c r="EX264" s="71" t="str">
        <f t="shared" si="3865"/>
        <v/>
      </c>
      <c r="EY264" s="71" t="str">
        <f t="shared" si="3866"/>
        <v/>
      </c>
      <c r="EZ264" s="71" t="str">
        <f t="shared" si="3867"/>
        <v/>
      </c>
      <c r="FA264" s="71" t="str">
        <f t="shared" si="3868"/>
        <v/>
      </c>
      <c r="FB264" s="71" t="str">
        <f t="shared" si="3869"/>
        <v/>
      </c>
      <c r="FC264" s="71" t="str">
        <f t="shared" si="3870"/>
        <v/>
      </c>
      <c r="FD264" s="71" t="str">
        <f t="shared" si="3871"/>
        <v/>
      </c>
      <c r="FE264" s="71" t="str">
        <f t="shared" si="3872"/>
        <v/>
      </c>
      <c r="FF264" s="71" t="str">
        <f t="shared" si="3873"/>
        <v/>
      </c>
      <c r="FG264" s="71" t="str">
        <f t="shared" si="3874"/>
        <v/>
      </c>
      <c r="FH264" s="71" t="str">
        <f t="shared" si="3875"/>
        <v/>
      </c>
      <c r="FI264" s="71" t="str">
        <f t="shared" si="3876"/>
        <v/>
      </c>
      <c r="FJ264" s="71" t="str">
        <f t="shared" si="3877"/>
        <v/>
      </c>
      <c r="FK264" s="71" t="str">
        <f t="shared" si="3878"/>
        <v/>
      </c>
      <c r="FL264" s="71" t="str">
        <f t="shared" si="3879"/>
        <v/>
      </c>
      <c r="FM264" s="71" t="str">
        <f t="shared" si="3880"/>
        <v/>
      </c>
      <c r="FN264" s="71" t="str">
        <f t="shared" si="3881"/>
        <v/>
      </c>
      <c r="FO264" s="71" t="str">
        <f t="shared" si="3882"/>
        <v/>
      </c>
      <c r="FP264" s="71" t="str">
        <f t="shared" si="3883"/>
        <v/>
      </c>
      <c r="FQ264" s="71" t="str">
        <f t="shared" si="3884"/>
        <v/>
      </c>
      <c r="FR264" s="71" t="str">
        <f t="shared" si="3885"/>
        <v/>
      </c>
      <c r="FS264" s="71" t="str">
        <f t="shared" si="3886"/>
        <v/>
      </c>
    </row>
    <row r="265" spans="1:175">
      <c r="A265" s="80"/>
      <c r="B265" s="80" t="s">
        <v>801</v>
      </c>
      <c r="C265" s="70" t="s">
        <v>774</v>
      </c>
      <c r="T265" s="127"/>
      <c r="U265" s="86"/>
      <c r="CN265" s="69" t="str">
        <f t="shared" ref="CN265:CN270" si="3887">"InitUnitState('"&amp;B265&amp;"',"&amp;V265&amp;","&amp;W265&amp;","&amp;X265&amp;","&amp;Y265&amp;","&amp;Z265&amp;","&amp;AA265&amp;","&amp;AB265&amp;","&amp;AC265&amp;","&amp;AD265&amp;","&amp;AE265&amp;")"</f>
        <v>InitUnitState('IF28',,,,,,,,,,)</v>
      </c>
      <c r="CO265" s="69" t="str">
        <f t="shared" ref="CO265:CO270" si="3888">"InitUnitNormal('"&amp;B265&amp;"',"&amp;AF265&amp;","&amp;AG265&amp;","&amp;AH265&amp;","&amp;AI265&amp;","&amp;AJ265&amp;","&amp;AK265&amp;","&amp;AL265&amp;","&amp;AM265&amp;","&amp;AN265&amp;","&amp;AO265&amp;")"</f>
        <v>InitUnitNormal('IF28',,,,,,,,,,)</v>
      </c>
      <c r="CP265" s="69" t="str">
        <f t="shared" ref="CP265:CP270" si="3889">"InitUnitMagic('"&amp;B265&amp;"',"&amp;AP265&amp;","&amp;AQ265&amp;","&amp;AR265&amp;","&amp;AS265&amp;","&amp;AT265&amp;","&amp;AU265&amp;","&amp;AV265&amp;","&amp;AW265&amp;","&amp;BI265&amp;","&amp;BJ265&amp;")"</f>
        <v>InitUnitMagic('IF28',,,,,,,,,,)</v>
      </c>
      <c r="CQ265" s="69" t="str">
        <f t="shared" ref="CQ265:CQ270" si="3890">"InitUnitAdd('"&amp;B265&amp;"',"&amp;BK265&amp;","&amp;BL265&amp;","&amp;BM265&amp;","&amp;BN265&amp;","&amp;BO265&amp;","&amp;BP265&amp;","&amp;BQ265&amp;","&amp;BR265&amp;","&amp;BS265&amp;","&amp;BT265&amp;")"</f>
        <v>InitUnitAdd('IF28',,,,,,,,,,)</v>
      </c>
      <c r="CR265" s="69" t="str">
        <f t="shared" ref="CR265:CR267" si="3891"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InitEquipData('IF28',,"",,,,,'','','','','','',"")</v>
      </c>
      <c r="CU265" s="98" t="str">
        <f t="shared" ref="CU265:CU270" si="3892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W265" s="60"/>
      <c r="CX265" s="60"/>
      <c r="CY265" s="60"/>
      <c r="CZ265" s="60"/>
      <c r="DA265" s="60"/>
      <c r="DB265" s="71" t="str">
        <f t="shared" ref="DB265:DB270" si="3893">IF(V265="","","|n"&amp;DB$2&amp;"+"&amp;V265&amp;DB$1)</f>
        <v/>
      </c>
      <c r="DC265" s="71" t="str">
        <f t="shared" ref="DC265:DC270" si="3894">IF(W265="","","|n"&amp;DC$2&amp;"+"&amp;W265&amp;DC$1)</f>
        <v/>
      </c>
      <c r="DD265" s="71" t="str">
        <f t="shared" ref="DD265:DD270" si="3895">IF(X265="","","|n"&amp;DD$2&amp;"+"&amp;X265&amp;DD$1)</f>
        <v/>
      </c>
      <c r="DE265" s="71" t="str">
        <f t="shared" ref="DE265:DE270" si="3896">IF(Y265="","","|n"&amp;DE$2&amp;"+"&amp;Y265&amp;DE$1)</f>
        <v/>
      </c>
      <c r="DF265" s="71" t="str">
        <f t="shared" ref="DF265:DF270" si="3897">IF(Z265="","","|n"&amp;DF$2&amp;"+"&amp;Z265&amp;DF$1)</f>
        <v/>
      </c>
      <c r="DG265" s="71" t="str">
        <f t="shared" ref="DG265:DG270" si="3898">IF(AA265="","","|n"&amp;DG$2&amp;"+"&amp;AA265&amp;DG$1)</f>
        <v/>
      </c>
      <c r="DH265" s="71" t="str">
        <f t="shared" ref="DH265:DH270" si="3899">IF(AB265="","","|n"&amp;DH$2&amp;"+"&amp;AB265&amp;DH$1)</f>
        <v/>
      </c>
      <c r="DI265" s="71" t="str">
        <f t="shared" ref="DI265:DI270" si="3900">IF(AC265="","","|n"&amp;DI$2&amp;"+"&amp;AC265&amp;DI$1)</f>
        <v/>
      </c>
      <c r="DJ265" s="71" t="str">
        <f t="shared" ref="DJ265:DJ270" si="3901">IF(AD265="","","|n"&amp;DJ$2&amp;"+"&amp;AD265&amp;DJ$1)</f>
        <v/>
      </c>
      <c r="DK265" s="71" t="str">
        <f t="shared" ref="DK265:DK270" si="3902">IF(AE265="","","|n"&amp;DK$2&amp;"+"&amp;AE265&amp;DK$1)</f>
        <v/>
      </c>
      <c r="DL265" s="71" t="str">
        <f t="shared" ref="DL265:DL270" si="3903">IF(AF265="","","|n"&amp;DL$2&amp;"+"&amp;AF265&amp;DL$1)</f>
        <v/>
      </c>
      <c r="DM265" s="71" t="str">
        <f t="shared" ref="DM265:DM270" si="3904">IF(AG265="","","|n"&amp;DM$2&amp;"+"&amp;AG265&amp;DM$1)</f>
        <v/>
      </c>
      <c r="DN265" s="71" t="str">
        <f t="shared" ref="DN265:DN270" si="3905">IF(AH265="","","|n"&amp;DN$2&amp;"+"&amp;AH265&amp;DN$1)</f>
        <v/>
      </c>
      <c r="DO265" s="71" t="str">
        <f t="shared" ref="DO265:DO270" si="3906">IF(AI265="","","|n"&amp;DO$2&amp;"+"&amp;AI265&amp;DO$1)</f>
        <v/>
      </c>
      <c r="DP265" s="71" t="str">
        <f t="shared" ref="DP265:DP270" si="3907">IF(AJ265="","","|n"&amp;DP$2&amp;"+"&amp;AJ265&amp;DP$1)</f>
        <v/>
      </c>
      <c r="DQ265" s="71" t="str">
        <f t="shared" ref="DQ265:DQ270" si="3908">IF(AK265="","","|n"&amp;DQ$2&amp;"+"&amp;AK265&amp;DQ$1)</f>
        <v/>
      </c>
      <c r="DR265" s="71" t="str">
        <f t="shared" ref="DR265:DR270" si="3909">IF(AL265="","","|n"&amp;DR$2&amp;"+"&amp;AL265&amp;DR$1)</f>
        <v/>
      </c>
      <c r="DS265" s="71" t="str">
        <f t="shared" ref="DS265:DS270" si="3910">IF(AM265="","","|n"&amp;DS$2&amp;"+"&amp;AM265&amp;DS$1)</f>
        <v/>
      </c>
      <c r="DT265" s="71" t="str">
        <f t="shared" ref="DT265:DT270" si="3911">IF(AN265="","","|n"&amp;DT$2&amp;"+"&amp;AN265&amp;DT$1)</f>
        <v/>
      </c>
      <c r="DU265" s="71" t="str">
        <f t="shared" ref="DU265:DU270" si="3912">IF(AO265="","","|n"&amp;DU$2&amp;"+"&amp;AO265&amp;DU$1)</f>
        <v/>
      </c>
      <c r="DV265" s="71" t="str">
        <f t="shared" ref="DV265:DV270" si="3913">IF(AP265="","","|n"&amp;DV$2&amp;"+"&amp;AP265&amp;DV$1)</f>
        <v/>
      </c>
      <c r="DW265" s="71" t="str">
        <f t="shared" ref="DW265:DW270" si="3914">IF(AQ265="","","|n"&amp;DW$2&amp;"+"&amp;AQ265&amp;DW$1)</f>
        <v/>
      </c>
      <c r="DX265" s="71" t="str">
        <f t="shared" ref="DX265:DX270" si="3915">IF(AR265="","","|n"&amp;DX$2&amp;"+"&amp;AR265&amp;DX$1)</f>
        <v/>
      </c>
      <c r="DY265" s="71" t="str">
        <f t="shared" ref="DY265:DY270" si="3916">IF(AS265="","","|n"&amp;DY$2&amp;"+"&amp;AS265&amp;DY$1)</f>
        <v/>
      </c>
      <c r="DZ265" s="71" t="str">
        <f t="shared" ref="DZ265:DZ270" si="3917">IF(AT265="","","|n"&amp;DZ$2&amp;"+"&amp;AT265&amp;DZ$1)</f>
        <v/>
      </c>
      <c r="EA265" s="71" t="str">
        <f t="shared" ref="EA265:EA270" si="3918">IF(AU265="","","|n"&amp;EA$2&amp;"+"&amp;AU265&amp;EA$1)</f>
        <v/>
      </c>
      <c r="EB265" s="71" t="str">
        <f t="shared" ref="EB265:EB270" si="3919">IF(AV265="","","|n"&amp;EB$2&amp;"+"&amp;AV265&amp;EB$1)</f>
        <v/>
      </c>
      <c r="EC265" s="71" t="str">
        <f t="shared" ref="EC265:EC270" si="3920">IF(AW265="","","|n"&amp;EC$2&amp;"+"&amp;AW265&amp;EC$1)</f>
        <v/>
      </c>
      <c r="ED265" s="71" t="str">
        <f t="shared" ref="ED265:ED270" si="3921">IF(AX265="","","|n"&amp;ED$2&amp;"+"&amp;AX265&amp;ED$1)</f>
        <v/>
      </c>
      <c r="EE265" s="71" t="str">
        <f t="shared" ref="EE265:EE270" si="3922">IF(AY265="","","|n"&amp;EE$2&amp;"+"&amp;AY265&amp;EE$1)</f>
        <v/>
      </c>
      <c r="EF265" s="71" t="str">
        <f t="shared" ref="EF265:EF270" si="3923">IF(AZ265="","","|n"&amp;EF$2&amp;"+"&amp;AZ265&amp;EF$1)</f>
        <v/>
      </c>
      <c r="EG265" s="71" t="str">
        <f t="shared" ref="EG265:EG270" si="3924">IF(BA265="","","|n"&amp;EG$2&amp;"+"&amp;BA265&amp;EG$1)</f>
        <v/>
      </c>
      <c r="EH265" s="71" t="str">
        <f t="shared" ref="EH265:EH270" si="3925">IF(BB265="","","|n"&amp;EH$2&amp;"+"&amp;BB265&amp;EH$1)</f>
        <v/>
      </c>
      <c r="EI265" s="71" t="str">
        <f t="shared" ref="EI265:EI270" si="3926">IF(BC265="","","|n"&amp;EI$2&amp;"+"&amp;BC265&amp;EI$1)</f>
        <v/>
      </c>
      <c r="EJ265" s="71" t="str">
        <f t="shared" ref="EJ265:EJ270" si="3927">IF(BD265="","","|n"&amp;EJ$2&amp;"+"&amp;BD265&amp;EJ$1)</f>
        <v/>
      </c>
      <c r="EK265" s="71" t="str">
        <f t="shared" ref="EK265:EK270" si="3928">IF(BE265="","","|n"&amp;EK$2&amp;"+"&amp;BE265&amp;EK$1)</f>
        <v/>
      </c>
      <c r="EL265" s="71" t="str">
        <f t="shared" ref="EL265:EL270" si="3929">IF(BF265="","","|n"&amp;EL$2&amp;"+"&amp;BF265&amp;EL$1)</f>
        <v/>
      </c>
      <c r="EM265" s="71" t="str">
        <f t="shared" ref="EM265:EM270" si="3930">IF(BG265="","","|n"&amp;EM$2&amp;"+"&amp;BG265&amp;EM$1)</f>
        <v/>
      </c>
      <c r="EN265" s="71" t="str">
        <f t="shared" ref="EN265:EN270" si="3931">IF(BH265="","","|n"&amp;EN$2&amp;"+"&amp;BH265&amp;EN$1)</f>
        <v/>
      </c>
      <c r="EO265" s="71" t="str">
        <f t="shared" ref="EO265:EO270" si="3932">IF(BI265="","","|n"&amp;EO$2&amp;"+"&amp;BI265&amp;EO$1)</f>
        <v/>
      </c>
      <c r="EP265" s="71" t="str">
        <f t="shared" ref="EP265:EP270" si="3933">IF(BJ265="","","|n"&amp;EP$2&amp;"+"&amp;BJ265&amp;EP$1)</f>
        <v/>
      </c>
      <c r="EQ265" s="71" t="str">
        <f t="shared" ref="EQ265:EQ270" si="3934">IF(BK265="","","|n"&amp;EQ$2&amp;"+"&amp;BK265&amp;EQ$1)</f>
        <v/>
      </c>
      <c r="ER265" s="71" t="str">
        <f t="shared" ref="ER265:ER270" si="3935">IF(BL265="","","|n"&amp;ER$2&amp;"+"&amp;BL265&amp;ER$1)</f>
        <v/>
      </c>
      <c r="ES265" s="71" t="str">
        <f t="shared" ref="ES265:ES270" si="3936">IF(BM265="","","|n"&amp;ES$2&amp;"+"&amp;BM265&amp;ES$1)</f>
        <v/>
      </c>
      <c r="ET265" s="71" t="str">
        <f t="shared" ref="ET265:ET270" si="3937">IF(BN265="","","|n"&amp;ET$2&amp;"+"&amp;BN265&amp;ET$1)</f>
        <v/>
      </c>
      <c r="EU265" s="71" t="str">
        <f t="shared" ref="EU265:EU270" si="3938">IF(BO265="","","|n"&amp;EU$2&amp;"+"&amp;BO265&amp;EU$1)</f>
        <v/>
      </c>
      <c r="EV265" s="71" t="str">
        <f t="shared" ref="EV265:EV270" si="3939">IF(BP265="","","|n"&amp;EV$2&amp;"+"&amp;BP265&amp;EV$1)</f>
        <v/>
      </c>
      <c r="EW265" s="71" t="str">
        <f t="shared" ref="EW265:EW270" si="3940">IF(BQ265="","","|n"&amp;EW$2&amp;"+"&amp;BQ265&amp;EW$1)</f>
        <v/>
      </c>
      <c r="EX265" s="71" t="str">
        <f t="shared" ref="EX265:EX270" si="3941">IF(BR265="","","|n"&amp;EX$2&amp;"+"&amp;BR265&amp;EX$1)</f>
        <v/>
      </c>
      <c r="EY265" s="71" t="str">
        <f t="shared" ref="EY265:EY270" si="3942">IF(BS265="","","|n"&amp;EY$2&amp;"+"&amp;BS265&amp;EY$1)</f>
        <v/>
      </c>
      <c r="EZ265" s="71" t="str">
        <f t="shared" ref="EZ265:EZ270" si="3943">IF(BT265="","","|n"&amp;EZ$2&amp;"+"&amp;BT265&amp;EZ$1)</f>
        <v/>
      </c>
      <c r="FA265" s="71" t="str">
        <f t="shared" ref="FA265:FA270" si="3944">IF(BU265="","","|n"&amp;FA$2&amp;"+"&amp;BU265&amp;FA$1)</f>
        <v/>
      </c>
      <c r="FB265" s="71" t="str">
        <f t="shared" ref="FB265:FB270" si="3945">IF(BV265="","","|n"&amp;FB$2&amp;"+"&amp;BV265&amp;FB$1)</f>
        <v/>
      </c>
      <c r="FC265" s="71" t="str">
        <f t="shared" ref="FC265:FC270" si="3946">IF(BW265="","","|n"&amp;FC$2&amp;"+"&amp;BW265&amp;FC$1)</f>
        <v/>
      </c>
      <c r="FD265" s="71" t="str">
        <f t="shared" ref="FD265:FD270" si="3947">IF(BX265="","","|n"&amp;FD$2&amp;"+"&amp;BX265&amp;FD$1)</f>
        <v/>
      </c>
      <c r="FE265" s="71" t="str">
        <f t="shared" ref="FE265:FE270" si="3948">IF(BY265="","","|n"&amp;FE$2&amp;"+"&amp;BY265&amp;FE$1)</f>
        <v/>
      </c>
      <c r="FF265" s="71" t="str">
        <f t="shared" ref="FF265:FF270" si="3949">IF(BZ265="","","|n"&amp;FF$2&amp;"+"&amp;BZ265&amp;FF$1)</f>
        <v/>
      </c>
      <c r="FG265" s="71" t="str">
        <f t="shared" ref="FG265:FG270" si="3950">IF(CA265="","","|n"&amp;FG$2&amp;"+"&amp;CA265&amp;FG$1)</f>
        <v/>
      </c>
      <c r="FH265" s="71" t="str">
        <f t="shared" ref="FH265:FH270" si="3951">IF(CB265="","","|n"&amp;FH$2&amp;"+"&amp;CB265&amp;FH$1)</f>
        <v/>
      </c>
      <c r="FI265" s="71" t="str">
        <f t="shared" ref="FI265:FI270" si="3952">IF(CC265="","","|n"&amp;FI$2&amp;"+"&amp;CC265&amp;FI$1)</f>
        <v/>
      </c>
      <c r="FJ265" s="71" t="str">
        <f t="shared" ref="FJ265:FJ270" si="3953">IF(CD265="","","|n"&amp;FJ$2&amp;"+"&amp;CD265&amp;FJ$1)</f>
        <v/>
      </c>
      <c r="FK265" s="71" t="str">
        <f t="shared" ref="FK265:FK270" si="3954">IF(CE265="","","|n"&amp;FK$2&amp;"+"&amp;CE265&amp;FK$1)</f>
        <v/>
      </c>
      <c r="FL265" s="71" t="str">
        <f t="shared" ref="FL265:FL270" si="3955">IF(CF265="","","|n"&amp;FL$2&amp;"+"&amp;CF265&amp;FL$1)</f>
        <v/>
      </c>
      <c r="FM265" s="71" t="str">
        <f t="shared" ref="FM265:FM270" si="3956">IF(CG265="","","|n"&amp;FM$2&amp;"+"&amp;CG265&amp;FM$1)</f>
        <v/>
      </c>
      <c r="FN265" s="71" t="str">
        <f t="shared" ref="FN265:FN270" si="3957">IF(CH265="","","|n"&amp;FN$2&amp;"+"&amp;CH265&amp;FN$1)</f>
        <v/>
      </c>
      <c r="FO265" s="71" t="str">
        <f t="shared" ref="FO265:FO270" si="3958">IF(CI265="","","|n"&amp;FO$2&amp;"+"&amp;CI265&amp;FO$1)</f>
        <v/>
      </c>
      <c r="FP265" s="71" t="str">
        <f t="shared" ref="FP265:FP270" si="3959">IF(CJ265="","","|n"&amp;FP$2&amp;"+"&amp;CJ265&amp;FP$1)</f>
        <v/>
      </c>
      <c r="FQ265" s="71" t="str">
        <f t="shared" ref="FQ265:FQ270" si="3960">IF(CK265="","","|n"&amp;FQ$2&amp;"+"&amp;CK265&amp;FQ$1)</f>
        <v/>
      </c>
      <c r="FR265" s="71" t="str">
        <f t="shared" ref="FR265:FR270" si="3961">IF(CL265="","","|n"&amp;FR$2&amp;"+"&amp;CL265&amp;FR$1)</f>
        <v/>
      </c>
      <c r="FS265" s="71" t="str">
        <f t="shared" ref="FS265:FS270" si="3962">IF(CM265="","","|n"&amp;FS$2&amp;"+"&amp;CM265&amp;FS$1)</f>
        <v/>
      </c>
    </row>
    <row r="266" spans="1:175">
      <c r="A266" s="80"/>
      <c r="B266" s="80" t="s">
        <v>802</v>
      </c>
      <c r="C266" s="70" t="s">
        <v>774</v>
      </c>
      <c r="T266" s="127"/>
      <c r="U266" s="86"/>
      <c r="CN266" s="69" t="str">
        <f t="shared" si="3887"/>
        <v>InitUnitState('IF29',,,,,,,,,,)</v>
      </c>
      <c r="CO266" s="69" t="str">
        <f t="shared" si="3888"/>
        <v>InitUnitNormal('IF29',,,,,,,,,,)</v>
      </c>
      <c r="CP266" s="69" t="str">
        <f t="shared" si="3889"/>
        <v>InitUnitMagic('IF29',,,,,,,,,,)</v>
      </c>
      <c r="CQ266" s="69" t="str">
        <f t="shared" si="3890"/>
        <v>InitUnitAdd('IF29',,,,,,,,,,)</v>
      </c>
      <c r="CR266" s="69" t="str">
        <f t="shared" si="3891"/>
        <v>InitEquipData('IF29',,"",,,,,'','','','','','',"")</v>
      </c>
      <c r="CU266" s="98" t="str">
        <f t="shared" si="3892"/>
        <v>|n</v>
      </c>
      <c r="CW266" s="60"/>
      <c r="CX266" s="60"/>
      <c r="CY266" s="60"/>
      <c r="CZ266" s="60"/>
      <c r="DA266" s="60"/>
      <c r="DB266" s="71" t="str">
        <f t="shared" si="3893"/>
        <v/>
      </c>
      <c r="DC266" s="71" t="str">
        <f t="shared" si="3894"/>
        <v/>
      </c>
      <c r="DD266" s="71" t="str">
        <f t="shared" si="3895"/>
        <v/>
      </c>
      <c r="DE266" s="71" t="str">
        <f t="shared" si="3896"/>
        <v/>
      </c>
      <c r="DF266" s="71" t="str">
        <f t="shared" si="3897"/>
        <v/>
      </c>
      <c r="DG266" s="71" t="str">
        <f t="shared" si="3898"/>
        <v/>
      </c>
      <c r="DH266" s="71" t="str">
        <f t="shared" si="3899"/>
        <v/>
      </c>
      <c r="DI266" s="71" t="str">
        <f t="shared" si="3900"/>
        <v/>
      </c>
      <c r="DJ266" s="71" t="str">
        <f t="shared" si="3901"/>
        <v/>
      </c>
      <c r="DK266" s="71" t="str">
        <f t="shared" si="3902"/>
        <v/>
      </c>
      <c r="DL266" s="71" t="str">
        <f t="shared" si="3903"/>
        <v/>
      </c>
      <c r="DM266" s="71" t="str">
        <f t="shared" si="3904"/>
        <v/>
      </c>
      <c r="DN266" s="71" t="str">
        <f t="shared" si="3905"/>
        <v/>
      </c>
      <c r="DO266" s="71" t="str">
        <f t="shared" si="3906"/>
        <v/>
      </c>
      <c r="DP266" s="71" t="str">
        <f t="shared" si="3907"/>
        <v/>
      </c>
      <c r="DQ266" s="71" t="str">
        <f t="shared" si="3908"/>
        <v/>
      </c>
      <c r="DR266" s="71" t="str">
        <f t="shared" si="3909"/>
        <v/>
      </c>
      <c r="DS266" s="71" t="str">
        <f t="shared" si="3910"/>
        <v/>
      </c>
      <c r="DT266" s="71" t="str">
        <f t="shared" si="3911"/>
        <v/>
      </c>
      <c r="DU266" s="71" t="str">
        <f t="shared" si="3912"/>
        <v/>
      </c>
      <c r="DV266" s="71" t="str">
        <f t="shared" si="3913"/>
        <v/>
      </c>
      <c r="DW266" s="71" t="str">
        <f t="shared" si="3914"/>
        <v/>
      </c>
      <c r="DX266" s="71" t="str">
        <f t="shared" si="3915"/>
        <v/>
      </c>
      <c r="DY266" s="71" t="str">
        <f t="shared" si="3916"/>
        <v/>
      </c>
      <c r="DZ266" s="71" t="str">
        <f t="shared" si="3917"/>
        <v/>
      </c>
      <c r="EA266" s="71" t="str">
        <f t="shared" si="3918"/>
        <v/>
      </c>
      <c r="EB266" s="71" t="str">
        <f t="shared" si="3919"/>
        <v/>
      </c>
      <c r="EC266" s="71" t="str">
        <f t="shared" si="3920"/>
        <v/>
      </c>
      <c r="ED266" s="71" t="str">
        <f t="shared" si="3921"/>
        <v/>
      </c>
      <c r="EE266" s="71" t="str">
        <f t="shared" si="3922"/>
        <v/>
      </c>
      <c r="EF266" s="71" t="str">
        <f t="shared" si="3923"/>
        <v/>
      </c>
      <c r="EG266" s="71" t="str">
        <f t="shared" si="3924"/>
        <v/>
      </c>
      <c r="EH266" s="71" t="str">
        <f t="shared" si="3925"/>
        <v/>
      </c>
      <c r="EI266" s="71" t="str">
        <f t="shared" si="3926"/>
        <v/>
      </c>
      <c r="EJ266" s="71" t="str">
        <f t="shared" si="3927"/>
        <v/>
      </c>
      <c r="EK266" s="71" t="str">
        <f t="shared" si="3928"/>
        <v/>
      </c>
      <c r="EL266" s="71" t="str">
        <f t="shared" si="3929"/>
        <v/>
      </c>
      <c r="EM266" s="71" t="str">
        <f t="shared" si="3930"/>
        <v/>
      </c>
      <c r="EN266" s="71" t="str">
        <f t="shared" si="3931"/>
        <v/>
      </c>
      <c r="EO266" s="71" t="str">
        <f t="shared" si="3932"/>
        <v/>
      </c>
      <c r="EP266" s="71" t="str">
        <f t="shared" si="3933"/>
        <v/>
      </c>
      <c r="EQ266" s="71" t="str">
        <f t="shared" si="3934"/>
        <v/>
      </c>
      <c r="ER266" s="71" t="str">
        <f t="shared" si="3935"/>
        <v/>
      </c>
      <c r="ES266" s="71" t="str">
        <f t="shared" si="3936"/>
        <v/>
      </c>
      <c r="ET266" s="71" t="str">
        <f t="shared" si="3937"/>
        <v/>
      </c>
      <c r="EU266" s="71" t="str">
        <f t="shared" si="3938"/>
        <v/>
      </c>
      <c r="EV266" s="71" t="str">
        <f t="shared" si="3939"/>
        <v/>
      </c>
      <c r="EW266" s="71" t="str">
        <f t="shared" si="3940"/>
        <v/>
      </c>
      <c r="EX266" s="71" t="str">
        <f t="shared" si="3941"/>
        <v/>
      </c>
      <c r="EY266" s="71" t="str">
        <f t="shared" si="3942"/>
        <v/>
      </c>
      <c r="EZ266" s="71" t="str">
        <f t="shared" si="3943"/>
        <v/>
      </c>
      <c r="FA266" s="71" t="str">
        <f t="shared" si="3944"/>
        <v/>
      </c>
      <c r="FB266" s="71" t="str">
        <f t="shared" si="3945"/>
        <v/>
      </c>
      <c r="FC266" s="71" t="str">
        <f t="shared" si="3946"/>
        <v/>
      </c>
      <c r="FD266" s="71" t="str">
        <f t="shared" si="3947"/>
        <v/>
      </c>
      <c r="FE266" s="71" t="str">
        <f t="shared" si="3948"/>
        <v/>
      </c>
      <c r="FF266" s="71" t="str">
        <f t="shared" si="3949"/>
        <v/>
      </c>
      <c r="FG266" s="71" t="str">
        <f t="shared" si="3950"/>
        <v/>
      </c>
      <c r="FH266" s="71" t="str">
        <f t="shared" si="3951"/>
        <v/>
      </c>
      <c r="FI266" s="71" t="str">
        <f t="shared" si="3952"/>
        <v/>
      </c>
      <c r="FJ266" s="71" t="str">
        <f t="shared" si="3953"/>
        <v/>
      </c>
      <c r="FK266" s="71" t="str">
        <f t="shared" si="3954"/>
        <v/>
      </c>
      <c r="FL266" s="71" t="str">
        <f t="shared" si="3955"/>
        <v/>
      </c>
      <c r="FM266" s="71" t="str">
        <f t="shared" si="3956"/>
        <v/>
      </c>
      <c r="FN266" s="71" t="str">
        <f t="shared" si="3957"/>
        <v/>
      </c>
      <c r="FO266" s="71" t="str">
        <f t="shared" si="3958"/>
        <v/>
      </c>
      <c r="FP266" s="71" t="str">
        <f t="shared" si="3959"/>
        <v/>
      </c>
      <c r="FQ266" s="71" t="str">
        <f t="shared" si="3960"/>
        <v/>
      </c>
      <c r="FR266" s="71" t="str">
        <f t="shared" si="3961"/>
        <v/>
      </c>
      <c r="FS266" s="71" t="str">
        <f t="shared" si="3962"/>
        <v/>
      </c>
    </row>
    <row r="267" spans="1:175">
      <c r="A267" s="80"/>
      <c r="B267" s="80" t="s">
        <v>803</v>
      </c>
      <c r="C267" s="70" t="s">
        <v>774</v>
      </c>
      <c r="T267" s="127"/>
      <c r="U267" s="86"/>
      <c r="CN267" s="69" t="str">
        <f t="shared" si="3887"/>
        <v>InitUnitState('IF30',,,,,,,,,,)</v>
      </c>
      <c r="CO267" s="69" t="str">
        <f t="shared" si="3888"/>
        <v>InitUnitNormal('IF30',,,,,,,,,,)</v>
      </c>
      <c r="CP267" s="69" t="str">
        <f t="shared" si="3889"/>
        <v>InitUnitMagic('IF30',,,,,,,,,,)</v>
      </c>
      <c r="CQ267" s="69" t="str">
        <f t="shared" si="3890"/>
        <v>InitUnitAdd('IF30',,,,,,,,,,)</v>
      </c>
      <c r="CR267" s="69" t="str">
        <f t="shared" si="3891"/>
        <v>InitEquipData('IF30',,"",,,,,'','','','','','',"")</v>
      </c>
      <c r="CU267" s="98" t="str">
        <f t="shared" si="3892"/>
        <v>|n</v>
      </c>
      <c r="CW267" s="60"/>
      <c r="CX267" s="60"/>
      <c r="CY267" s="60"/>
      <c r="CZ267" s="60"/>
      <c r="DA267" s="60"/>
      <c r="DB267" s="71" t="str">
        <f t="shared" si="3893"/>
        <v/>
      </c>
      <c r="DC267" s="71" t="str">
        <f t="shared" si="3894"/>
        <v/>
      </c>
      <c r="DD267" s="71" t="str">
        <f t="shared" si="3895"/>
        <v/>
      </c>
      <c r="DE267" s="71" t="str">
        <f t="shared" si="3896"/>
        <v/>
      </c>
      <c r="DF267" s="71" t="str">
        <f t="shared" si="3897"/>
        <v/>
      </c>
      <c r="DG267" s="71" t="str">
        <f t="shared" si="3898"/>
        <v/>
      </c>
      <c r="DH267" s="71" t="str">
        <f t="shared" si="3899"/>
        <v/>
      </c>
      <c r="DI267" s="71" t="str">
        <f t="shared" si="3900"/>
        <v/>
      </c>
      <c r="DJ267" s="71" t="str">
        <f t="shared" si="3901"/>
        <v/>
      </c>
      <c r="DK267" s="71" t="str">
        <f t="shared" si="3902"/>
        <v/>
      </c>
      <c r="DL267" s="71" t="str">
        <f t="shared" si="3903"/>
        <v/>
      </c>
      <c r="DM267" s="71" t="str">
        <f t="shared" si="3904"/>
        <v/>
      </c>
      <c r="DN267" s="71" t="str">
        <f t="shared" si="3905"/>
        <v/>
      </c>
      <c r="DO267" s="71" t="str">
        <f t="shared" si="3906"/>
        <v/>
      </c>
      <c r="DP267" s="71" t="str">
        <f t="shared" si="3907"/>
        <v/>
      </c>
      <c r="DQ267" s="71" t="str">
        <f t="shared" si="3908"/>
        <v/>
      </c>
      <c r="DR267" s="71" t="str">
        <f t="shared" si="3909"/>
        <v/>
      </c>
      <c r="DS267" s="71" t="str">
        <f t="shared" si="3910"/>
        <v/>
      </c>
      <c r="DT267" s="71" t="str">
        <f t="shared" si="3911"/>
        <v/>
      </c>
      <c r="DU267" s="71" t="str">
        <f t="shared" si="3912"/>
        <v/>
      </c>
      <c r="DV267" s="71" t="str">
        <f t="shared" si="3913"/>
        <v/>
      </c>
      <c r="DW267" s="71" t="str">
        <f t="shared" si="3914"/>
        <v/>
      </c>
      <c r="DX267" s="71" t="str">
        <f t="shared" si="3915"/>
        <v/>
      </c>
      <c r="DY267" s="71" t="str">
        <f t="shared" si="3916"/>
        <v/>
      </c>
      <c r="DZ267" s="71" t="str">
        <f t="shared" si="3917"/>
        <v/>
      </c>
      <c r="EA267" s="71" t="str">
        <f t="shared" si="3918"/>
        <v/>
      </c>
      <c r="EB267" s="71" t="str">
        <f t="shared" si="3919"/>
        <v/>
      </c>
      <c r="EC267" s="71" t="str">
        <f t="shared" si="3920"/>
        <v/>
      </c>
      <c r="ED267" s="71" t="str">
        <f t="shared" si="3921"/>
        <v/>
      </c>
      <c r="EE267" s="71" t="str">
        <f t="shared" si="3922"/>
        <v/>
      </c>
      <c r="EF267" s="71" t="str">
        <f t="shared" si="3923"/>
        <v/>
      </c>
      <c r="EG267" s="71" t="str">
        <f t="shared" si="3924"/>
        <v/>
      </c>
      <c r="EH267" s="71" t="str">
        <f t="shared" si="3925"/>
        <v/>
      </c>
      <c r="EI267" s="71" t="str">
        <f t="shared" si="3926"/>
        <v/>
      </c>
      <c r="EJ267" s="71" t="str">
        <f t="shared" si="3927"/>
        <v/>
      </c>
      <c r="EK267" s="71" t="str">
        <f t="shared" si="3928"/>
        <v/>
      </c>
      <c r="EL267" s="71" t="str">
        <f t="shared" si="3929"/>
        <v/>
      </c>
      <c r="EM267" s="71" t="str">
        <f t="shared" si="3930"/>
        <v/>
      </c>
      <c r="EN267" s="71" t="str">
        <f t="shared" si="3931"/>
        <v/>
      </c>
      <c r="EO267" s="71" t="str">
        <f t="shared" si="3932"/>
        <v/>
      </c>
      <c r="EP267" s="71" t="str">
        <f t="shared" si="3933"/>
        <v/>
      </c>
      <c r="EQ267" s="71" t="str">
        <f t="shared" si="3934"/>
        <v/>
      </c>
      <c r="ER267" s="71" t="str">
        <f t="shared" si="3935"/>
        <v/>
      </c>
      <c r="ES267" s="71" t="str">
        <f t="shared" si="3936"/>
        <v/>
      </c>
      <c r="ET267" s="71" t="str">
        <f t="shared" si="3937"/>
        <v/>
      </c>
      <c r="EU267" s="71" t="str">
        <f t="shared" si="3938"/>
        <v/>
      </c>
      <c r="EV267" s="71" t="str">
        <f t="shared" si="3939"/>
        <v/>
      </c>
      <c r="EW267" s="71" t="str">
        <f t="shared" si="3940"/>
        <v/>
      </c>
      <c r="EX267" s="71" t="str">
        <f t="shared" si="3941"/>
        <v/>
      </c>
      <c r="EY267" s="71" t="str">
        <f t="shared" si="3942"/>
        <v/>
      </c>
      <c r="EZ267" s="71" t="str">
        <f t="shared" si="3943"/>
        <v/>
      </c>
      <c r="FA267" s="71" t="str">
        <f t="shared" si="3944"/>
        <v/>
      </c>
      <c r="FB267" s="71" t="str">
        <f t="shared" si="3945"/>
        <v/>
      </c>
      <c r="FC267" s="71" t="str">
        <f t="shared" si="3946"/>
        <v/>
      </c>
      <c r="FD267" s="71" t="str">
        <f t="shared" si="3947"/>
        <v/>
      </c>
      <c r="FE267" s="71" t="str">
        <f t="shared" si="3948"/>
        <v/>
      </c>
      <c r="FF267" s="71" t="str">
        <f t="shared" si="3949"/>
        <v/>
      </c>
      <c r="FG267" s="71" t="str">
        <f t="shared" si="3950"/>
        <v/>
      </c>
      <c r="FH267" s="71" t="str">
        <f t="shared" si="3951"/>
        <v/>
      </c>
      <c r="FI267" s="71" t="str">
        <f t="shared" si="3952"/>
        <v/>
      </c>
      <c r="FJ267" s="71" t="str">
        <f t="shared" si="3953"/>
        <v/>
      </c>
      <c r="FK267" s="71" t="str">
        <f t="shared" si="3954"/>
        <v/>
      </c>
      <c r="FL267" s="71" t="str">
        <f t="shared" si="3955"/>
        <v/>
      </c>
      <c r="FM267" s="71" t="str">
        <f t="shared" si="3956"/>
        <v/>
      </c>
      <c r="FN267" s="71" t="str">
        <f t="shared" si="3957"/>
        <v/>
      </c>
      <c r="FO267" s="71" t="str">
        <f t="shared" si="3958"/>
        <v/>
      </c>
      <c r="FP267" s="71" t="str">
        <f t="shared" si="3959"/>
        <v/>
      </c>
      <c r="FQ267" s="71" t="str">
        <f t="shared" si="3960"/>
        <v/>
      </c>
      <c r="FR267" s="71" t="str">
        <f t="shared" si="3961"/>
        <v/>
      </c>
      <c r="FS267" s="71" t="str">
        <f t="shared" si="3962"/>
        <v/>
      </c>
    </row>
    <row r="268" spans="1:175">
      <c r="A268" s="80"/>
      <c r="B268" s="80" t="s">
        <v>804</v>
      </c>
      <c r="C268" s="70" t="s">
        <v>774</v>
      </c>
      <c r="T268" s="127"/>
      <c r="U268" s="86"/>
      <c r="CN268" s="69" t="str">
        <f t="shared" si="3887"/>
        <v>InitUnitState('IF31',,,,,,,,,,)</v>
      </c>
      <c r="CO268" s="69" t="str">
        <f t="shared" si="3888"/>
        <v>InitUnitNormal('IF31',,,,,,,,,,)</v>
      </c>
      <c r="CP268" s="69" t="str">
        <f t="shared" si="3889"/>
        <v>InitUnitMagic('IF31',,,,,,,,,,)</v>
      </c>
      <c r="CQ268" s="69" t="str">
        <f t="shared" si="3890"/>
        <v>InitUnitAdd('IF31',,,,,,,,,,)</v>
      </c>
      <c r="CR268" s="69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275&amp;CR$1&amp;")"</f>
        <v>InitEquipData('IF31',,"",,,,,'','','','','','',"")</v>
      </c>
      <c r="CU268" s="98" t="str">
        <f t="shared" si="3892"/>
        <v>|n</v>
      </c>
      <c r="CW268" s="60"/>
      <c r="CX268" s="60"/>
      <c r="CY268" s="60"/>
      <c r="CZ268" s="60"/>
      <c r="DA268" s="60"/>
      <c r="DB268" s="71" t="str">
        <f t="shared" si="3893"/>
        <v/>
      </c>
      <c r="DC268" s="71" t="str">
        <f t="shared" si="3894"/>
        <v/>
      </c>
      <c r="DD268" s="71" t="str">
        <f t="shared" si="3895"/>
        <v/>
      </c>
      <c r="DE268" s="71" t="str">
        <f t="shared" si="3896"/>
        <v/>
      </c>
      <c r="DF268" s="71" t="str">
        <f t="shared" si="3897"/>
        <v/>
      </c>
      <c r="DG268" s="71" t="str">
        <f t="shared" si="3898"/>
        <v/>
      </c>
      <c r="DH268" s="71" t="str">
        <f t="shared" si="3899"/>
        <v/>
      </c>
      <c r="DI268" s="71" t="str">
        <f t="shared" si="3900"/>
        <v/>
      </c>
      <c r="DJ268" s="71" t="str">
        <f t="shared" si="3901"/>
        <v/>
      </c>
      <c r="DK268" s="71" t="str">
        <f t="shared" si="3902"/>
        <v/>
      </c>
      <c r="DL268" s="71" t="str">
        <f t="shared" si="3903"/>
        <v/>
      </c>
      <c r="DM268" s="71" t="str">
        <f t="shared" si="3904"/>
        <v/>
      </c>
      <c r="DN268" s="71" t="str">
        <f t="shared" si="3905"/>
        <v/>
      </c>
      <c r="DO268" s="71" t="str">
        <f t="shared" si="3906"/>
        <v/>
      </c>
      <c r="DP268" s="71" t="str">
        <f t="shared" si="3907"/>
        <v/>
      </c>
      <c r="DQ268" s="71" t="str">
        <f t="shared" si="3908"/>
        <v/>
      </c>
      <c r="DR268" s="71" t="str">
        <f t="shared" si="3909"/>
        <v/>
      </c>
      <c r="DS268" s="71" t="str">
        <f t="shared" si="3910"/>
        <v/>
      </c>
      <c r="DT268" s="71" t="str">
        <f t="shared" si="3911"/>
        <v/>
      </c>
      <c r="DU268" s="71" t="str">
        <f t="shared" si="3912"/>
        <v/>
      </c>
      <c r="DV268" s="71" t="str">
        <f t="shared" si="3913"/>
        <v/>
      </c>
      <c r="DW268" s="71" t="str">
        <f t="shared" si="3914"/>
        <v/>
      </c>
      <c r="DX268" s="71" t="str">
        <f t="shared" si="3915"/>
        <v/>
      </c>
      <c r="DY268" s="71" t="str">
        <f t="shared" si="3916"/>
        <v/>
      </c>
      <c r="DZ268" s="71" t="str">
        <f t="shared" si="3917"/>
        <v/>
      </c>
      <c r="EA268" s="71" t="str">
        <f t="shared" si="3918"/>
        <v/>
      </c>
      <c r="EB268" s="71" t="str">
        <f t="shared" si="3919"/>
        <v/>
      </c>
      <c r="EC268" s="71" t="str">
        <f t="shared" si="3920"/>
        <v/>
      </c>
      <c r="ED268" s="71" t="str">
        <f t="shared" si="3921"/>
        <v/>
      </c>
      <c r="EE268" s="71" t="str">
        <f t="shared" si="3922"/>
        <v/>
      </c>
      <c r="EF268" s="71" t="str">
        <f t="shared" si="3923"/>
        <v/>
      </c>
      <c r="EG268" s="71" t="str">
        <f t="shared" si="3924"/>
        <v/>
      </c>
      <c r="EH268" s="71" t="str">
        <f t="shared" si="3925"/>
        <v/>
      </c>
      <c r="EI268" s="71" t="str">
        <f t="shared" si="3926"/>
        <v/>
      </c>
      <c r="EJ268" s="71" t="str">
        <f t="shared" si="3927"/>
        <v/>
      </c>
      <c r="EK268" s="71" t="str">
        <f t="shared" si="3928"/>
        <v/>
      </c>
      <c r="EL268" s="71" t="str">
        <f t="shared" si="3929"/>
        <v/>
      </c>
      <c r="EM268" s="71" t="str">
        <f t="shared" si="3930"/>
        <v/>
      </c>
      <c r="EN268" s="71" t="str">
        <f t="shared" si="3931"/>
        <v/>
      </c>
      <c r="EO268" s="71" t="str">
        <f t="shared" si="3932"/>
        <v/>
      </c>
      <c r="EP268" s="71" t="str">
        <f t="shared" si="3933"/>
        <v/>
      </c>
      <c r="EQ268" s="71" t="str">
        <f t="shared" si="3934"/>
        <v/>
      </c>
      <c r="ER268" s="71" t="str">
        <f t="shared" si="3935"/>
        <v/>
      </c>
      <c r="ES268" s="71" t="str">
        <f t="shared" si="3936"/>
        <v/>
      </c>
      <c r="ET268" s="71" t="str">
        <f t="shared" si="3937"/>
        <v/>
      </c>
      <c r="EU268" s="71" t="str">
        <f t="shared" si="3938"/>
        <v/>
      </c>
      <c r="EV268" s="71" t="str">
        <f t="shared" si="3939"/>
        <v/>
      </c>
      <c r="EW268" s="71" t="str">
        <f t="shared" si="3940"/>
        <v/>
      </c>
      <c r="EX268" s="71" t="str">
        <f t="shared" si="3941"/>
        <v/>
      </c>
      <c r="EY268" s="71" t="str">
        <f t="shared" si="3942"/>
        <v/>
      </c>
      <c r="EZ268" s="71" t="str">
        <f t="shared" si="3943"/>
        <v/>
      </c>
      <c r="FA268" s="71" t="str">
        <f t="shared" si="3944"/>
        <v/>
      </c>
      <c r="FB268" s="71" t="str">
        <f t="shared" si="3945"/>
        <v/>
      </c>
      <c r="FC268" s="71" t="str">
        <f t="shared" si="3946"/>
        <v/>
      </c>
      <c r="FD268" s="71" t="str">
        <f t="shared" si="3947"/>
        <v/>
      </c>
      <c r="FE268" s="71" t="str">
        <f t="shared" si="3948"/>
        <v/>
      </c>
      <c r="FF268" s="71" t="str">
        <f t="shared" si="3949"/>
        <v/>
      </c>
      <c r="FG268" s="71" t="str">
        <f t="shared" si="3950"/>
        <v/>
      </c>
      <c r="FH268" s="71" t="str">
        <f t="shared" si="3951"/>
        <v/>
      </c>
      <c r="FI268" s="71" t="str">
        <f t="shared" si="3952"/>
        <v/>
      </c>
      <c r="FJ268" s="71" t="str">
        <f t="shared" si="3953"/>
        <v/>
      </c>
      <c r="FK268" s="71" t="str">
        <f t="shared" si="3954"/>
        <v/>
      </c>
      <c r="FL268" s="71" t="str">
        <f t="shared" si="3955"/>
        <v/>
      </c>
      <c r="FM268" s="71" t="str">
        <f t="shared" si="3956"/>
        <v/>
      </c>
      <c r="FN268" s="71" t="str">
        <f t="shared" si="3957"/>
        <v/>
      </c>
      <c r="FO268" s="71" t="str">
        <f t="shared" si="3958"/>
        <v/>
      </c>
      <c r="FP268" s="71" t="str">
        <f t="shared" si="3959"/>
        <v/>
      </c>
      <c r="FQ268" s="71" t="str">
        <f t="shared" si="3960"/>
        <v/>
      </c>
      <c r="FR268" s="71" t="str">
        <f t="shared" si="3961"/>
        <v/>
      </c>
      <c r="FS268" s="71" t="str">
        <f t="shared" si="3962"/>
        <v/>
      </c>
    </row>
    <row r="269" spans="1:175">
      <c r="A269" s="80"/>
      <c r="B269" s="80" t="s">
        <v>805</v>
      </c>
      <c r="C269" s="70" t="s">
        <v>774</v>
      </c>
      <c r="T269" s="127"/>
      <c r="U269" s="86"/>
      <c r="CN269" s="69" t="str">
        <f t="shared" ref="CN269" si="3963">"InitUnitState('"&amp;B269&amp;"',"&amp;V269&amp;","&amp;W269&amp;","&amp;X269&amp;","&amp;Y269&amp;","&amp;Z269&amp;","&amp;AA269&amp;","&amp;AB269&amp;","&amp;AC269&amp;","&amp;AD269&amp;","&amp;AE269&amp;")"</f>
        <v>InitUnitState('IF32',,,,,,,,,,)</v>
      </c>
      <c r="CO269" s="69" t="str">
        <f t="shared" ref="CO269" si="3964">"InitUnitNormal('"&amp;B269&amp;"',"&amp;AF269&amp;","&amp;AG269&amp;","&amp;AH269&amp;","&amp;AI269&amp;","&amp;AJ269&amp;","&amp;AK269&amp;","&amp;AL269&amp;","&amp;AM269&amp;","&amp;AN269&amp;","&amp;AO269&amp;")"</f>
        <v>InitUnitNormal('IF32',,,,,,,,,,)</v>
      </c>
      <c r="CP269" s="69" t="str">
        <f t="shared" ref="CP269" si="3965">"InitUnitMagic('"&amp;B269&amp;"',"&amp;AP269&amp;","&amp;AQ269&amp;","&amp;AR269&amp;","&amp;AS269&amp;","&amp;AT269&amp;","&amp;AU269&amp;","&amp;AV269&amp;","&amp;AW269&amp;","&amp;BI269&amp;","&amp;BJ269&amp;")"</f>
        <v>InitUnitMagic('IF32',,,,,,,,,,)</v>
      </c>
      <c r="CQ269" s="69" t="str">
        <f t="shared" ref="CQ269" si="3966">"InitUnitAdd('"&amp;B269&amp;"',"&amp;BK269&amp;","&amp;BL269&amp;","&amp;BM269&amp;","&amp;BN269&amp;","&amp;BO269&amp;","&amp;BP269&amp;","&amp;BQ269&amp;","&amp;BR269&amp;","&amp;BS269&amp;","&amp;BT269&amp;")"</f>
        <v>InitUnitAdd('IF32',,,,,,,,,,)</v>
      </c>
      <c r="CR269" s="69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276&amp;CR$1&amp;")"</f>
        <v>InitEquipData('IF32',,"",,,,,'','','','','','',"")</v>
      </c>
      <c r="CU269" s="98" t="str">
        <f t="shared" ref="CU269" si="3967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W269" s="60"/>
      <c r="CX269" s="60"/>
      <c r="CY269" s="60"/>
      <c r="CZ269" s="60"/>
      <c r="DA269" s="60"/>
      <c r="DB269" s="71" t="str">
        <f t="shared" ref="DB269" si="3968">IF(V269="","","|n"&amp;DB$2&amp;"+"&amp;V269&amp;DB$1)</f>
        <v/>
      </c>
      <c r="DC269" s="71" t="str">
        <f t="shared" ref="DC269" si="3969">IF(W269="","","|n"&amp;DC$2&amp;"+"&amp;W269&amp;DC$1)</f>
        <v/>
      </c>
      <c r="DD269" s="71" t="str">
        <f t="shared" ref="DD269" si="3970">IF(X269="","","|n"&amp;DD$2&amp;"+"&amp;X269&amp;DD$1)</f>
        <v/>
      </c>
      <c r="DE269" s="71" t="str">
        <f t="shared" ref="DE269" si="3971">IF(Y269="","","|n"&amp;DE$2&amp;"+"&amp;Y269&amp;DE$1)</f>
        <v/>
      </c>
      <c r="DF269" s="71" t="str">
        <f t="shared" ref="DF269" si="3972">IF(Z269="","","|n"&amp;DF$2&amp;"+"&amp;Z269&amp;DF$1)</f>
        <v/>
      </c>
      <c r="DG269" s="71" t="str">
        <f t="shared" ref="DG269" si="3973">IF(AA269="","","|n"&amp;DG$2&amp;"+"&amp;AA269&amp;DG$1)</f>
        <v/>
      </c>
      <c r="DH269" s="71" t="str">
        <f t="shared" ref="DH269" si="3974">IF(AB269="","","|n"&amp;DH$2&amp;"+"&amp;AB269&amp;DH$1)</f>
        <v/>
      </c>
      <c r="DI269" s="71" t="str">
        <f t="shared" ref="DI269" si="3975">IF(AC269="","","|n"&amp;DI$2&amp;"+"&amp;AC269&amp;DI$1)</f>
        <v/>
      </c>
      <c r="DJ269" s="71" t="str">
        <f t="shared" ref="DJ269" si="3976">IF(AD269="","","|n"&amp;DJ$2&amp;"+"&amp;AD269&amp;DJ$1)</f>
        <v/>
      </c>
      <c r="DK269" s="71" t="str">
        <f t="shared" ref="DK269" si="3977">IF(AE269="","","|n"&amp;DK$2&amp;"+"&amp;AE269&amp;DK$1)</f>
        <v/>
      </c>
      <c r="DL269" s="71" t="str">
        <f t="shared" ref="DL269" si="3978">IF(AF269="","","|n"&amp;DL$2&amp;"+"&amp;AF269&amp;DL$1)</f>
        <v/>
      </c>
      <c r="DM269" s="71" t="str">
        <f t="shared" ref="DM269" si="3979">IF(AG269="","","|n"&amp;DM$2&amp;"+"&amp;AG269&amp;DM$1)</f>
        <v/>
      </c>
      <c r="DN269" s="71" t="str">
        <f t="shared" ref="DN269" si="3980">IF(AH269="","","|n"&amp;DN$2&amp;"+"&amp;AH269&amp;DN$1)</f>
        <v/>
      </c>
      <c r="DO269" s="71" t="str">
        <f t="shared" ref="DO269" si="3981">IF(AI269="","","|n"&amp;DO$2&amp;"+"&amp;AI269&amp;DO$1)</f>
        <v/>
      </c>
      <c r="DP269" s="71" t="str">
        <f t="shared" ref="DP269" si="3982">IF(AJ269="","","|n"&amp;DP$2&amp;"+"&amp;AJ269&amp;DP$1)</f>
        <v/>
      </c>
      <c r="DQ269" s="71" t="str">
        <f t="shared" ref="DQ269" si="3983">IF(AK269="","","|n"&amp;DQ$2&amp;"+"&amp;AK269&amp;DQ$1)</f>
        <v/>
      </c>
      <c r="DR269" s="71" t="str">
        <f t="shared" ref="DR269" si="3984">IF(AL269="","","|n"&amp;DR$2&amp;"+"&amp;AL269&amp;DR$1)</f>
        <v/>
      </c>
      <c r="DS269" s="71" t="str">
        <f t="shared" ref="DS269" si="3985">IF(AM269="","","|n"&amp;DS$2&amp;"+"&amp;AM269&amp;DS$1)</f>
        <v/>
      </c>
      <c r="DT269" s="71" t="str">
        <f t="shared" ref="DT269" si="3986">IF(AN269="","","|n"&amp;DT$2&amp;"+"&amp;AN269&amp;DT$1)</f>
        <v/>
      </c>
      <c r="DU269" s="71" t="str">
        <f t="shared" ref="DU269" si="3987">IF(AO269="","","|n"&amp;DU$2&amp;"+"&amp;AO269&amp;DU$1)</f>
        <v/>
      </c>
      <c r="DV269" s="71" t="str">
        <f t="shared" ref="DV269" si="3988">IF(AP269="","","|n"&amp;DV$2&amp;"+"&amp;AP269&amp;DV$1)</f>
        <v/>
      </c>
      <c r="DW269" s="71" t="str">
        <f t="shared" ref="DW269" si="3989">IF(AQ269="","","|n"&amp;DW$2&amp;"+"&amp;AQ269&amp;DW$1)</f>
        <v/>
      </c>
      <c r="DX269" s="71" t="str">
        <f t="shared" ref="DX269" si="3990">IF(AR269="","","|n"&amp;DX$2&amp;"+"&amp;AR269&amp;DX$1)</f>
        <v/>
      </c>
      <c r="DY269" s="71" t="str">
        <f t="shared" ref="DY269" si="3991">IF(AS269="","","|n"&amp;DY$2&amp;"+"&amp;AS269&amp;DY$1)</f>
        <v/>
      </c>
      <c r="DZ269" s="71" t="str">
        <f t="shared" ref="DZ269" si="3992">IF(AT269="","","|n"&amp;DZ$2&amp;"+"&amp;AT269&amp;DZ$1)</f>
        <v/>
      </c>
      <c r="EA269" s="71" t="str">
        <f t="shared" ref="EA269" si="3993">IF(AU269="","","|n"&amp;EA$2&amp;"+"&amp;AU269&amp;EA$1)</f>
        <v/>
      </c>
      <c r="EB269" s="71" t="str">
        <f t="shared" ref="EB269" si="3994">IF(AV269="","","|n"&amp;EB$2&amp;"+"&amp;AV269&amp;EB$1)</f>
        <v/>
      </c>
      <c r="EC269" s="71" t="str">
        <f t="shared" ref="EC269" si="3995">IF(AW269="","","|n"&amp;EC$2&amp;"+"&amp;AW269&amp;EC$1)</f>
        <v/>
      </c>
      <c r="ED269" s="71" t="str">
        <f t="shared" ref="ED269" si="3996">IF(AX269="","","|n"&amp;ED$2&amp;"+"&amp;AX269&amp;ED$1)</f>
        <v/>
      </c>
      <c r="EE269" s="71" t="str">
        <f t="shared" ref="EE269" si="3997">IF(AY269="","","|n"&amp;EE$2&amp;"+"&amp;AY269&amp;EE$1)</f>
        <v/>
      </c>
      <c r="EF269" s="71" t="str">
        <f t="shared" ref="EF269" si="3998">IF(AZ269="","","|n"&amp;EF$2&amp;"+"&amp;AZ269&amp;EF$1)</f>
        <v/>
      </c>
      <c r="EG269" s="71" t="str">
        <f t="shared" ref="EG269" si="3999">IF(BA269="","","|n"&amp;EG$2&amp;"+"&amp;BA269&amp;EG$1)</f>
        <v/>
      </c>
      <c r="EH269" s="71" t="str">
        <f t="shared" ref="EH269" si="4000">IF(BB269="","","|n"&amp;EH$2&amp;"+"&amp;BB269&amp;EH$1)</f>
        <v/>
      </c>
      <c r="EI269" s="71" t="str">
        <f t="shared" ref="EI269" si="4001">IF(BC269="","","|n"&amp;EI$2&amp;"+"&amp;BC269&amp;EI$1)</f>
        <v/>
      </c>
      <c r="EJ269" s="71" t="str">
        <f t="shared" ref="EJ269" si="4002">IF(BD269="","","|n"&amp;EJ$2&amp;"+"&amp;BD269&amp;EJ$1)</f>
        <v/>
      </c>
      <c r="EK269" s="71" t="str">
        <f t="shared" ref="EK269" si="4003">IF(BE269="","","|n"&amp;EK$2&amp;"+"&amp;BE269&amp;EK$1)</f>
        <v/>
      </c>
      <c r="EL269" s="71" t="str">
        <f t="shared" ref="EL269" si="4004">IF(BF269="","","|n"&amp;EL$2&amp;"+"&amp;BF269&amp;EL$1)</f>
        <v/>
      </c>
      <c r="EM269" s="71" t="str">
        <f t="shared" ref="EM269" si="4005">IF(BG269="","","|n"&amp;EM$2&amp;"+"&amp;BG269&amp;EM$1)</f>
        <v/>
      </c>
      <c r="EN269" s="71" t="str">
        <f t="shared" ref="EN269" si="4006">IF(BH269="","","|n"&amp;EN$2&amp;"+"&amp;BH269&amp;EN$1)</f>
        <v/>
      </c>
      <c r="EO269" s="71" t="str">
        <f t="shared" ref="EO269" si="4007">IF(BI269="","","|n"&amp;EO$2&amp;"+"&amp;BI269&amp;EO$1)</f>
        <v/>
      </c>
      <c r="EP269" s="71" t="str">
        <f t="shared" ref="EP269" si="4008">IF(BJ269="","","|n"&amp;EP$2&amp;"+"&amp;BJ269&amp;EP$1)</f>
        <v/>
      </c>
      <c r="EQ269" s="71" t="str">
        <f t="shared" ref="EQ269" si="4009">IF(BK269="","","|n"&amp;EQ$2&amp;"+"&amp;BK269&amp;EQ$1)</f>
        <v/>
      </c>
      <c r="ER269" s="71" t="str">
        <f t="shared" ref="ER269" si="4010">IF(BL269="","","|n"&amp;ER$2&amp;"+"&amp;BL269&amp;ER$1)</f>
        <v/>
      </c>
      <c r="ES269" s="71" t="str">
        <f t="shared" ref="ES269" si="4011">IF(BM269="","","|n"&amp;ES$2&amp;"+"&amp;BM269&amp;ES$1)</f>
        <v/>
      </c>
      <c r="ET269" s="71" t="str">
        <f t="shared" ref="ET269" si="4012">IF(BN269="","","|n"&amp;ET$2&amp;"+"&amp;BN269&amp;ET$1)</f>
        <v/>
      </c>
      <c r="EU269" s="71" t="str">
        <f t="shared" ref="EU269" si="4013">IF(BO269="","","|n"&amp;EU$2&amp;"+"&amp;BO269&amp;EU$1)</f>
        <v/>
      </c>
      <c r="EV269" s="71" t="str">
        <f t="shared" ref="EV269" si="4014">IF(BP269="","","|n"&amp;EV$2&amp;"+"&amp;BP269&amp;EV$1)</f>
        <v/>
      </c>
      <c r="EW269" s="71" t="str">
        <f t="shared" ref="EW269" si="4015">IF(BQ269="","","|n"&amp;EW$2&amp;"+"&amp;BQ269&amp;EW$1)</f>
        <v/>
      </c>
      <c r="EX269" s="71" t="str">
        <f t="shared" ref="EX269" si="4016">IF(BR269="","","|n"&amp;EX$2&amp;"+"&amp;BR269&amp;EX$1)</f>
        <v/>
      </c>
      <c r="EY269" s="71" t="str">
        <f t="shared" ref="EY269" si="4017">IF(BS269="","","|n"&amp;EY$2&amp;"+"&amp;BS269&amp;EY$1)</f>
        <v/>
      </c>
      <c r="EZ269" s="71" t="str">
        <f t="shared" ref="EZ269" si="4018">IF(BT269="","","|n"&amp;EZ$2&amp;"+"&amp;BT269&amp;EZ$1)</f>
        <v/>
      </c>
      <c r="FA269" s="71" t="str">
        <f t="shared" ref="FA269" si="4019">IF(BU269="","","|n"&amp;FA$2&amp;"+"&amp;BU269&amp;FA$1)</f>
        <v/>
      </c>
      <c r="FB269" s="71" t="str">
        <f t="shared" ref="FB269" si="4020">IF(BV269="","","|n"&amp;FB$2&amp;"+"&amp;BV269&amp;FB$1)</f>
        <v/>
      </c>
      <c r="FC269" s="71" t="str">
        <f t="shared" ref="FC269" si="4021">IF(BW269="","","|n"&amp;FC$2&amp;"+"&amp;BW269&amp;FC$1)</f>
        <v/>
      </c>
      <c r="FD269" s="71" t="str">
        <f t="shared" ref="FD269" si="4022">IF(BX269="","","|n"&amp;FD$2&amp;"+"&amp;BX269&amp;FD$1)</f>
        <v/>
      </c>
      <c r="FE269" s="71" t="str">
        <f t="shared" ref="FE269" si="4023">IF(BY269="","","|n"&amp;FE$2&amp;"+"&amp;BY269&amp;FE$1)</f>
        <v/>
      </c>
      <c r="FF269" s="71" t="str">
        <f t="shared" ref="FF269" si="4024">IF(BZ269="","","|n"&amp;FF$2&amp;"+"&amp;BZ269&amp;FF$1)</f>
        <v/>
      </c>
      <c r="FG269" s="71" t="str">
        <f t="shared" ref="FG269" si="4025">IF(CA269="","","|n"&amp;FG$2&amp;"+"&amp;CA269&amp;FG$1)</f>
        <v/>
      </c>
      <c r="FH269" s="71" t="str">
        <f t="shared" ref="FH269" si="4026">IF(CB269="","","|n"&amp;FH$2&amp;"+"&amp;CB269&amp;FH$1)</f>
        <v/>
      </c>
      <c r="FI269" s="71" t="str">
        <f t="shared" ref="FI269" si="4027">IF(CC269="","","|n"&amp;FI$2&amp;"+"&amp;CC269&amp;FI$1)</f>
        <v/>
      </c>
      <c r="FJ269" s="71" t="str">
        <f t="shared" ref="FJ269" si="4028">IF(CD269="","","|n"&amp;FJ$2&amp;"+"&amp;CD269&amp;FJ$1)</f>
        <v/>
      </c>
      <c r="FK269" s="71" t="str">
        <f t="shared" ref="FK269" si="4029">IF(CE269="","","|n"&amp;FK$2&amp;"+"&amp;CE269&amp;FK$1)</f>
        <v/>
      </c>
      <c r="FL269" s="71" t="str">
        <f t="shared" ref="FL269" si="4030">IF(CF269="","","|n"&amp;FL$2&amp;"+"&amp;CF269&amp;FL$1)</f>
        <v/>
      </c>
      <c r="FM269" s="71" t="str">
        <f t="shared" ref="FM269" si="4031">IF(CG269="","","|n"&amp;FM$2&amp;"+"&amp;CG269&amp;FM$1)</f>
        <v/>
      </c>
      <c r="FN269" s="71" t="str">
        <f t="shared" ref="FN269" si="4032">IF(CH269="","","|n"&amp;FN$2&amp;"+"&amp;CH269&amp;FN$1)</f>
        <v/>
      </c>
      <c r="FO269" s="71" t="str">
        <f t="shared" ref="FO269" si="4033">IF(CI269="","","|n"&amp;FO$2&amp;"+"&amp;CI269&amp;FO$1)</f>
        <v/>
      </c>
      <c r="FP269" s="71" t="str">
        <f t="shared" ref="FP269" si="4034">IF(CJ269="","","|n"&amp;FP$2&amp;"+"&amp;CJ269&amp;FP$1)</f>
        <v/>
      </c>
      <c r="FQ269" s="71" t="str">
        <f t="shared" ref="FQ269" si="4035">IF(CK269="","","|n"&amp;FQ$2&amp;"+"&amp;CK269&amp;FQ$1)</f>
        <v/>
      </c>
      <c r="FR269" s="71" t="str">
        <f t="shared" ref="FR269" si="4036">IF(CL269="","","|n"&amp;FR$2&amp;"+"&amp;CL269&amp;FR$1)</f>
        <v/>
      </c>
      <c r="FS269" s="71" t="str">
        <f t="shared" ref="FS269" si="4037">IF(CM269="","","|n"&amp;FS$2&amp;"+"&amp;CM269&amp;FS$1)</f>
        <v/>
      </c>
    </row>
    <row r="270" spans="1:175" ht="16.5">
      <c r="A270" s="120"/>
      <c r="B270" s="104" t="s">
        <v>806</v>
      </c>
      <c r="C270" s="104" t="s">
        <v>807</v>
      </c>
      <c r="T270" s="123"/>
      <c r="U270" s="86"/>
      <c r="CN270" s="69" t="str">
        <f t="shared" si="3887"/>
        <v>InitUnitState('IC00',,,,,,,,,,)</v>
      </c>
      <c r="CO270" s="69" t="str">
        <f t="shared" si="3888"/>
        <v>InitUnitNormal('IC00',,,,,,,,,,)</v>
      </c>
      <c r="CP270" s="69" t="str">
        <f t="shared" si="3889"/>
        <v>InitUnitMagic('IC00',,,,,,,,,,)</v>
      </c>
      <c r="CQ270" s="69" t="str">
        <f t="shared" si="3890"/>
        <v>InitUnitAdd('IC00',,,,,,,,,,)</v>
      </c>
      <c r="CR270" s="69" t="str">
        <f t="shared" ref="CR270" si="4038"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InitEquipData('IC00',,"",,,,,'','','','','','',"")</v>
      </c>
      <c r="CU270" s="98" t="str">
        <f t="shared" si="3892"/>
        <v>|n</v>
      </c>
      <c r="CW270" s="60"/>
      <c r="CX270" s="60"/>
      <c r="CY270" s="60"/>
      <c r="CZ270" s="60"/>
      <c r="DA270" s="60"/>
      <c r="DB270" s="71" t="str">
        <f t="shared" si="3893"/>
        <v/>
      </c>
      <c r="DC270" s="71" t="str">
        <f t="shared" si="3894"/>
        <v/>
      </c>
      <c r="DD270" s="71" t="str">
        <f t="shared" si="3895"/>
        <v/>
      </c>
      <c r="DE270" s="71" t="str">
        <f t="shared" si="3896"/>
        <v/>
      </c>
      <c r="DF270" s="71" t="str">
        <f t="shared" si="3897"/>
        <v/>
      </c>
      <c r="DG270" s="71" t="str">
        <f t="shared" si="3898"/>
        <v/>
      </c>
      <c r="DH270" s="71" t="str">
        <f t="shared" si="3899"/>
        <v/>
      </c>
      <c r="DI270" s="71" t="str">
        <f t="shared" si="3900"/>
        <v/>
      </c>
      <c r="DJ270" s="71" t="str">
        <f t="shared" si="3901"/>
        <v/>
      </c>
      <c r="DK270" s="71" t="str">
        <f t="shared" si="3902"/>
        <v/>
      </c>
      <c r="DL270" s="71" t="str">
        <f t="shared" si="3903"/>
        <v/>
      </c>
      <c r="DM270" s="71" t="str">
        <f t="shared" si="3904"/>
        <v/>
      </c>
      <c r="DN270" s="71" t="str">
        <f t="shared" si="3905"/>
        <v/>
      </c>
      <c r="DO270" s="71" t="str">
        <f t="shared" si="3906"/>
        <v/>
      </c>
      <c r="DP270" s="71" t="str">
        <f t="shared" si="3907"/>
        <v/>
      </c>
      <c r="DQ270" s="71" t="str">
        <f t="shared" si="3908"/>
        <v/>
      </c>
      <c r="DR270" s="71" t="str">
        <f t="shared" si="3909"/>
        <v/>
      </c>
      <c r="DS270" s="71" t="str">
        <f t="shared" si="3910"/>
        <v/>
      </c>
      <c r="DT270" s="71" t="str">
        <f t="shared" si="3911"/>
        <v/>
      </c>
      <c r="DU270" s="71" t="str">
        <f t="shared" si="3912"/>
        <v/>
      </c>
      <c r="DV270" s="71" t="str">
        <f t="shared" si="3913"/>
        <v/>
      </c>
      <c r="DW270" s="71" t="str">
        <f t="shared" si="3914"/>
        <v/>
      </c>
      <c r="DX270" s="71" t="str">
        <f t="shared" si="3915"/>
        <v/>
      </c>
      <c r="DY270" s="71" t="str">
        <f t="shared" si="3916"/>
        <v/>
      </c>
      <c r="DZ270" s="71" t="str">
        <f t="shared" si="3917"/>
        <v/>
      </c>
      <c r="EA270" s="71" t="str">
        <f t="shared" si="3918"/>
        <v/>
      </c>
      <c r="EB270" s="71" t="str">
        <f t="shared" si="3919"/>
        <v/>
      </c>
      <c r="EC270" s="71" t="str">
        <f t="shared" si="3920"/>
        <v/>
      </c>
      <c r="ED270" s="71" t="str">
        <f t="shared" si="3921"/>
        <v/>
      </c>
      <c r="EE270" s="71" t="str">
        <f t="shared" si="3922"/>
        <v/>
      </c>
      <c r="EF270" s="71" t="str">
        <f t="shared" si="3923"/>
        <v/>
      </c>
      <c r="EG270" s="71" t="str">
        <f t="shared" si="3924"/>
        <v/>
      </c>
      <c r="EH270" s="71" t="str">
        <f t="shared" si="3925"/>
        <v/>
      </c>
      <c r="EI270" s="71" t="str">
        <f t="shared" si="3926"/>
        <v/>
      </c>
      <c r="EJ270" s="71" t="str">
        <f t="shared" si="3927"/>
        <v/>
      </c>
      <c r="EK270" s="71" t="str">
        <f t="shared" si="3928"/>
        <v/>
      </c>
      <c r="EL270" s="71" t="str">
        <f t="shared" si="3929"/>
        <v/>
      </c>
      <c r="EM270" s="71" t="str">
        <f t="shared" si="3930"/>
        <v/>
      </c>
      <c r="EN270" s="71" t="str">
        <f t="shared" si="3931"/>
        <v/>
      </c>
      <c r="EO270" s="71" t="str">
        <f t="shared" si="3932"/>
        <v/>
      </c>
      <c r="EP270" s="71" t="str">
        <f t="shared" si="3933"/>
        <v/>
      </c>
      <c r="EQ270" s="71" t="str">
        <f t="shared" si="3934"/>
        <v/>
      </c>
      <c r="ER270" s="71" t="str">
        <f t="shared" si="3935"/>
        <v/>
      </c>
      <c r="ES270" s="71" t="str">
        <f t="shared" si="3936"/>
        <v/>
      </c>
      <c r="ET270" s="71" t="str">
        <f t="shared" si="3937"/>
        <v/>
      </c>
      <c r="EU270" s="71" t="str">
        <f t="shared" si="3938"/>
        <v/>
      </c>
      <c r="EV270" s="71" t="str">
        <f t="shared" si="3939"/>
        <v/>
      </c>
      <c r="EW270" s="71" t="str">
        <f t="shared" si="3940"/>
        <v/>
      </c>
      <c r="EX270" s="71" t="str">
        <f t="shared" si="3941"/>
        <v/>
      </c>
      <c r="EY270" s="71" t="str">
        <f t="shared" si="3942"/>
        <v/>
      </c>
      <c r="EZ270" s="71" t="str">
        <f t="shared" si="3943"/>
        <v/>
      </c>
      <c r="FA270" s="71" t="str">
        <f t="shared" si="3944"/>
        <v/>
      </c>
      <c r="FB270" s="71" t="str">
        <f t="shared" si="3945"/>
        <v/>
      </c>
      <c r="FC270" s="71" t="str">
        <f t="shared" si="3946"/>
        <v/>
      </c>
      <c r="FD270" s="71" t="str">
        <f t="shared" si="3947"/>
        <v/>
      </c>
      <c r="FE270" s="71" t="str">
        <f t="shared" si="3948"/>
        <v/>
      </c>
      <c r="FF270" s="71" t="str">
        <f t="shared" si="3949"/>
        <v/>
      </c>
      <c r="FG270" s="71" t="str">
        <f t="shared" si="3950"/>
        <v/>
      </c>
      <c r="FH270" s="71" t="str">
        <f t="shared" si="3951"/>
        <v/>
      </c>
      <c r="FI270" s="71" t="str">
        <f t="shared" si="3952"/>
        <v/>
      </c>
      <c r="FJ270" s="71" t="str">
        <f t="shared" si="3953"/>
        <v/>
      </c>
      <c r="FK270" s="71" t="str">
        <f t="shared" si="3954"/>
        <v/>
      </c>
      <c r="FL270" s="71" t="str">
        <f t="shared" si="3955"/>
        <v/>
      </c>
      <c r="FM270" s="71" t="str">
        <f t="shared" si="3956"/>
        <v/>
      </c>
      <c r="FN270" s="71" t="str">
        <f t="shared" si="3957"/>
        <v/>
      </c>
      <c r="FO270" s="71" t="str">
        <f t="shared" si="3958"/>
        <v/>
      </c>
      <c r="FP270" s="71" t="str">
        <f t="shared" si="3959"/>
        <v/>
      </c>
      <c r="FQ270" s="71" t="str">
        <f t="shared" si="3960"/>
        <v/>
      </c>
      <c r="FR270" s="71" t="str">
        <f t="shared" si="3961"/>
        <v/>
      </c>
      <c r="FS270" s="71" t="str">
        <f t="shared" si="3962"/>
        <v/>
      </c>
    </row>
    <row r="271" spans="1:175" ht="16.5">
      <c r="A271" s="120"/>
      <c r="B271" s="104" t="s">
        <v>808</v>
      </c>
      <c r="C271" s="104" t="s">
        <v>809</v>
      </c>
      <c r="T271" s="123"/>
      <c r="U271" s="86"/>
      <c r="CN271" s="69" t="str">
        <f t="shared" ref="CN271" si="4039">"InitUnitState('"&amp;B271&amp;"',"&amp;V271&amp;","&amp;W271&amp;","&amp;X271&amp;","&amp;Y271&amp;","&amp;Z271&amp;","&amp;AA271&amp;","&amp;AB271&amp;","&amp;AC271&amp;","&amp;AD271&amp;","&amp;AE271&amp;")"</f>
        <v>InitUnitState('IC01',,,,,,,,,,)</v>
      </c>
      <c r="CO271" s="69" t="str">
        <f t="shared" ref="CO271" si="4040">"InitUnitNormal('"&amp;B271&amp;"',"&amp;AF271&amp;","&amp;AG271&amp;","&amp;AH271&amp;","&amp;AI271&amp;","&amp;AJ271&amp;","&amp;AK271&amp;","&amp;AL271&amp;","&amp;AM271&amp;","&amp;AN271&amp;","&amp;AO271&amp;")"</f>
        <v>InitUnitNormal('IC01',,,,,,,,,,)</v>
      </c>
      <c r="CP271" s="69" t="str">
        <f t="shared" ref="CP271" si="4041">"InitUnitMagic('"&amp;B271&amp;"',"&amp;AP271&amp;","&amp;AQ271&amp;","&amp;AR271&amp;","&amp;AS271&amp;","&amp;AT271&amp;","&amp;AU271&amp;","&amp;AV271&amp;","&amp;AW271&amp;","&amp;BI271&amp;","&amp;BJ271&amp;")"</f>
        <v>InitUnitMagic('IC01',,,,,,,,,,)</v>
      </c>
      <c r="CQ271" s="69" t="str">
        <f t="shared" ref="CQ271" si="4042">"InitUnitAdd('"&amp;B271&amp;"',"&amp;BK271&amp;","&amp;BL271&amp;","&amp;BM271&amp;","&amp;BN271&amp;","&amp;BO271&amp;","&amp;BP271&amp;","&amp;BQ271&amp;","&amp;BR271&amp;","&amp;BS271&amp;","&amp;BT271&amp;")"</f>
        <v>InitUnitAdd('IC01',,,,,,,,,,)</v>
      </c>
      <c r="CR271" s="69" t="str">
        <f t="shared" ref="CR271" si="4043"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InitEquipData('IC01',,"",,,,,'','','','','','',"")</v>
      </c>
      <c r="CU271" s="98" t="str">
        <f t="shared" si="3816"/>
        <v>|n</v>
      </c>
      <c r="CW271" s="60"/>
      <c r="CX271" s="60"/>
      <c r="CY271" s="60"/>
      <c r="CZ271" s="60"/>
      <c r="DA271" s="60"/>
      <c r="DB271" s="71" t="str">
        <f t="shared" si="3817"/>
        <v/>
      </c>
      <c r="DC271" s="71" t="str">
        <f t="shared" si="3818"/>
        <v/>
      </c>
      <c r="DD271" s="71" t="str">
        <f t="shared" si="3819"/>
        <v/>
      </c>
      <c r="DE271" s="71" t="str">
        <f t="shared" si="3820"/>
        <v/>
      </c>
      <c r="DF271" s="71" t="str">
        <f t="shared" si="3821"/>
        <v/>
      </c>
      <c r="DG271" s="71" t="str">
        <f t="shared" si="3822"/>
        <v/>
      </c>
      <c r="DH271" s="71" t="str">
        <f t="shared" si="3823"/>
        <v/>
      </c>
      <c r="DI271" s="71" t="str">
        <f t="shared" si="3824"/>
        <v/>
      </c>
      <c r="DJ271" s="71" t="str">
        <f t="shared" si="3825"/>
        <v/>
      </c>
      <c r="DK271" s="71" t="str">
        <f t="shared" si="3826"/>
        <v/>
      </c>
      <c r="DL271" s="71" t="str">
        <f t="shared" si="3827"/>
        <v/>
      </c>
      <c r="DM271" s="71" t="str">
        <f t="shared" si="3828"/>
        <v/>
      </c>
      <c r="DN271" s="71" t="str">
        <f t="shared" si="3829"/>
        <v/>
      </c>
      <c r="DO271" s="71" t="str">
        <f t="shared" si="3830"/>
        <v/>
      </c>
      <c r="DP271" s="71" t="str">
        <f t="shared" si="3831"/>
        <v/>
      </c>
      <c r="DQ271" s="71" t="str">
        <f t="shared" si="3832"/>
        <v/>
      </c>
      <c r="DR271" s="71" t="str">
        <f t="shared" si="3833"/>
        <v/>
      </c>
      <c r="DS271" s="71" t="str">
        <f t="shared" si="3834"/>
        <v/>
      </c>
      <c r="DT271" s="71" t="str">
        <f t="shared" si="3835"/>
        <v/>
      </c>
      <c r="DU271" s="71" t="str">
        <f t="shared" si="3836"/>
        <v/>
      </c>
      <c r="DV271" s="71" t="str">
        <f t="shared" si="3837"/>
        <v/>
      </c>
      <c r="DW271" s="71" t="str">
        <f t="shared" si="3838"/>
        <v/>
      </c>
      <c r="DX271" s="71" t="str">
        <f t="shared" si="3839"/>
        <v/>
      </c>
      <c r="DY271" s="71" t="str">
        <f t="shared" si="3840"/>
        <v/>
      </c>
      <c r="DZ271" s="71" t="str">
        <f t="shared" si="3841"/>
        <v/>
      </c>
      <c r="EA271" s="71" t="str">
        <f t="shared" si="3842"/>
        <v/>
      </c>
      <c r="EB271" s="71" t="str">
        <f t="shared" si="3843"/>
        <v/>
      </c>
      <c r="EC271" s="71" t="str">
        <f t="shared" si="3844"/>
        <v/>
      </c>
      <c r="ED271" s="71" t="str">
        <f t="shared" si="3845"/>
        <v/>
      </c>
      <c r="EE271" s="71" t="str">
        <f t="shared" si="3846"/>
        <v/>
      </c>
      <c r="EF271" s="71" t="str">
        <f t="shared" si="3847"/>
        <v/>
      </c>
      <c r="EG271" s="71" t="str">
        <f t="shared" si="3848"/>
        <v/>
      </c>
      <c r="EH271" s="71" t="str">
        <f t="shared" si="3849"/>
        <v/>
      </c>
      <c r="EI271" s="71" t="str">
        <f t="shared" si="3850"/>
        <v/>
      </c>
      <c r="EJ271" s="71" t="str">
        <f t="shared" si="3851"/>
        <v/>
      </c>
      <c r="EK271" s="71" t="str">
        <f t="shared" si="3852"/>
        <v/>
      </c>
      <c r="EL271" s="71" t="str">
        <f t="shared" si="3853"/>
        <v/>
      </c>
      <c r="EM271" s="71" t="str">
        <f t="shared" si="3854"/>
        <v/>
      </c>
      <c r="EN271" s="71" t="str">
        <f t="shared" si="3855"/>
        <v/>
      </c>
      <c r="EO271" s="71" t="str">
        <f t="shared" si="3856"/>
        <v/>
      </c>
      <c r="EP271" s="71" t="str">
        <f t="shared" si="3857"/>
        <v/>
      </c>
      <c r="EQ271" s="71" t="str">
        <f t="shared" si="3858"/>
        <v/>
      </c>
      <c r="ER271" s="71" t="str">
        <f t="shared" si="3859"/>
        <v/>
      </c>
      <c r="ES271" s="71" t="str">
        <f t="shared" si="3860"/>
        <v/>
      </c>
      <c r="ET271" s="71" t="str">
        <f t="shared" si="3861"/>
        <v/>
      </c>
      <c r="EU271" s="71" t="str">
        <f t="shared" si="3862"/>
        <v/>
      </c>
      <c r="EV271" s="71" t="str">
        <f t="shared" si="3863"/>
        <v/>
      </c>
      <c r="EW271" s="71" t="str">
        <f t="shared" si="3864"/>
        <v/>
      </c>
      <c r="EX271" s="71" t="str">
        <f t="shared" si="3865"/>
        <v/>
      </c>
      <c r="EY271" s="71" t="str">
        <f t="shared" si="3866"/>
        <v/>
      </c>
      <c r="EZ271" s="71" t="str">
        <f t="shared" si="3867"/>
        <v/>
      </c>
      <c r="FA271" s="71" t="str">
        <f t="shared" si="3868"/>
        <v/>
      </c>
      <c r="FB271" s="71" t="str">
        <f t="shared" si="3869"/>
        <v/>
      </c>
      <c r="FC271" s="71" t="str">
        <f t="shared" si="3870"/>
        <v/>
      </c>
      <c r="FD271" s="71" t="str">
        <f t="shared" si="3871"/>
        <v/>
      </c>
      <c r="FE271" s="71" t="str">
        <f t="shared" si="3872"/>
        <v/>
      </c>
      <c r="FF271" s="71" t="str">
        <f t="shared" si="3873"/>
        <v/>
      </c>
      <c r="FG271" s="71" t="str">
        <f t="shared" si="3874"/>
        <v/>
      </c>
      <c r="FH271" s="71" t="str">
        <f t="shared" si="3875"/>
        <v/>
      </c>
      <c r="FI271" s="71" t="str">
        <f t="shared" si="3876"/>
        <v/>
      </c>
      <c r="FJ271" s="71" t="str">
        <f t="shared" si="3877"/>
        <v/>
      </c>
      <c r="FK271" s="71" t="str">
        <f t="shared" si="3878"/>
        <v/>
      </c>
      <c r="FL271" s="71" t="str">
        <f t="shared" si="3879"/>
        <v/>
      </c>
      <c r="FM271" s="71" t="str">
        <f t="shared" si="3880"/>
        <v/>
      </c>
      <c r="FN271" s="71" t="str">
        <f t="shared" si="3881"/>
        <v/>
      </c>
      <c r="FO271" s="71" t="str">
        <f t="shared" si="3882"/>
        <v/>
      </c>
      <c r="FP271" s="71" t="str">
        <f t="shared" si="3883"/>
        <v/>
      </c>
      <c r="FQ271" s="71" t="str">
        <f t="shared" si="3884"/>
        <v/>
      </c>
      <c r="FR271" s="71" t="str">
        <f t="shared" si="3885"/>
        <v/>
      </c>
      <c r="FS271" s="71" t="str">
        <f t="shared" si="3886"/>
        <v/>
      </c>
    </row>
    <row r="272" spans="1:175" ht="16.5">
      <c r="A272" s="80"/>
      <c r="B272" s="104" t="s">
        <v>810</v>
      </c>
      <c r="C272" s="104" t="s">
        <v>116</v>
      </c>
      <c r="T272" s="127"/>
      <c r="U272" s="86"/>
      <c r="CN272" s="69" t="str">
        <f t="shared" ref="CN272:CN280" si="4044">"InitUnitState('"&amp;B272&amp;"',"&amp;V272&amp;","&amp;W272&amp;","&amp;X272&amp;","&amp;Y272&amp;","&amp;Z272&amp;","&amp;AA272&amp;","&amp;AB272&amp;","&amp;AC272&amp;","&amp;AD272&amp;","&amp;AE272&amp;")"</f>
        <v>InitUnitState('IC02',,,,,,,,,,)</v>
      </c>
      <c r="CO272" s="69" t="str">
        <f t="shared" ref="CO272:CO280" si="4045">"InitUnitNormal('"&amp;B272&amp;"',"&amp;AF272&amp;","&amp;AG272&amp;","&amp;AH272&amp;","&amp;AI272&amp;","&amp;AJ272&amp;","&amp;AK272&amp;","&amp;AL272&amp;","&amp;AM272&amp;","&amp;AN272&amp;","&amp;AO272&amp;")"</f>
        <v>InitUnitNormal('IC02',,,,,,,,,,)</v>
      </c>
      <c r="CP272" s="69" t="str">
        <f t="shared" ref="CP272:CP280" si="4046">"InitUnitMagic('"&amp;B272&amp;"',"&amp;AP272&amp;","&amp;AQ272&amp;","&amp;AR272&amp;","&amp;AS272&amp;","&amp;AT272&amp;","&amp;AU272&amp;","&amp;AV272&amp;","&amp;AW272&amp;","&amp;BI272&amp;","&amp;BJ272&amp;")"</f>
        <v>InitUnitMagic('IC02',,,,,,,,,,)</v>
      </c>
      <c r="CQ272" s="69" t="str">
        <f t="shared" ref="CQ272:CQ280" si="4047">"InitUnitAdd('"&amp;B272&amp;"',"&amp;BK272&amp;","&amp;BL272&amp;","&amp;BM272&amp;","&amp;BN272&amp;","&amp;BO272&amp;","&amp;BP272&amp;","&amp;BQ272&amp;","&amp;BR272&amp;","&amp;BS272&amp;","&amp;BT272&amp;")"</f>
        <v>InitUnitAdd('IC02',,,,,,,,,,)</v>
      </c>
      <c r="CR272" s="69" t="str">
        <f t="shared" si="3744"/>
        <v>InitEquipData('IC02',,"",,,,,'','','','','','',"")</v>
      </c>
      <c r="CU272" s="98" t="str">
        <f t="shared" si="3816"/>
        <v>|n</v>
      </c>
      <c r="CW272" s="60"/>
      <c r="CX272" s="60"/>
      <c r="CY272" s="60"/>
      <c r="CZ272" s="60"/>
      <c r="DA272" s="60"/>
      <c r="DB272" s="71" t="str">
        <f t="shared" si="3817"/>
        <v/>
      </c>
      <c r="DC272" s="71" t="str">
        <f t="shared" si="3818"/>
        <v/>
      </c>
      <c r="DD272" s="71" t="str">
        <f t="shared" si="3819"/>
        <v/>
      </c>
      <c r="DE272" s="71" t="str">
        <f t="shared" si="3820"/>
        <v/>
      </c>
      <c r="DF272" s="71" t="str">
        <f t="shared" si="3821"/>
        <v/>
      </c>
      <c r="DG272" s="71" t="str">
        <f t="shared" si="3822"/>
        <v/>
      </c>
      <c r="DH272" s="71" t="str">
        <f t="shared" si="3823"/>
        <v/>
      </c>
      <c r="DI272" s="71" t="str">
        <f t="shared" si="3824"/>
        <v/>
      </c>
      <c r="DJ272" s="71" t="str">
        <f t="shared" si="3825"/>
        <v/>
      </c>
      <c r="DK272" s="71" t="str">
        <f t="shared" si="3826"/>
        <v/>
      </c>
      <c r="DL272" s="71" t="str">
        <f t="shared" si="3827"/>
        <v/>
      </c>
      <c r="DM272" s="71" t="str">
        <f t="shared" si="3828"/>
        <v/>
      </c>
      <c r="DN272" s="71" t="str">
        <f t="shared" si="3829"/>
        <v/>
      </c>
      <c r="DO272" s="71" t="str">
        <f t="shared" si="3830"/>
        <v/>
      </c>
      <c r="DP272" s="71" t="str">
        <f t="shared" si="3831"/>
        <v/>
      </c>
      <c r="DQ272" s="71" t="str">
        <f t="shared" si="3832"/>
        <v/>
      </c>
      <c r="DR272" s="71" t="str">
        <f t="shared" si="3833"/>
        <v/>
      </c>
      <c r="DS272" s="71" t="str">
        <f t="shared" si="3834"/>
        <v/>
      </c>
      <c r="DT272" s="71" t="str">
        <f t="shared" si="3835"/>
        <v/>
      </c>
      <c r="DU272" s="71" t="str">
        <f t="shared" si="3836"/>
        <v/>
      </c>
      <c r="DV272" s="71" t="str">
        <f t="shared" si="3837"/>
        <v/>
      </c>
      <c r="DW272" s="71" t="str">
        <f t="shared" si="3838"/>
        <v/>
      </c>
      <c r="DX272" s="71" t="str">
        <f t="shared" si="3839"/>
        <v/>
      </c>
      <c r="DY272" s="71" t="str">
        <f t="shared" si="3840"/>
        <v/>
      </c>
      <c r="DZ272" s="71" t="str">
        <f t="shared" si="3841"/>
        <v/>
      </c>
      <c r="EA272" s="71" t="str">
        <f t="shared" si="3842"/>
        <v/>
      </c>
      <c r="EB272" s="71" t="str">
        <f t="shared" si="3843"/>
        <v/>
      </c>
      <c r="EC272" s="71" t="str">
        <f t="shared" si="3844"/>
        <v/>
      </c>
      <c r="ED272" s="71" t="str">
        <f t="shared" si="3845"/>
        <v/>
      </c>
      <c r="EE272" s="71" t="str">
        <f t="shared" si="3846"/>
        <v/>
      </c>
      <c r="EF272" s="71" t="str">
        <f t="shared" si="3847"/>
        <v/>
      </c>
      <c r="EG272" s="71" t="str">
        <f t="shared" si="3848"/>
        <v/>
      </c>
      <c r="EH272" s="71" t="str">
        <f t="shared" si="3849"/>
        <v/>
      </c>
      <c r="EI272" s="71" t="str">
        <f t="shared" si="3850"/>
        <v/>
      </c>
      <c r="EJ272" s="71" t="str">
        <f t="shared" si="3851"/>
        <v/>
      </c>
      <c r="EK272" s="71" t="str">
        <f t="shared" si="3852"/>
        <v/>
      </c>
      <c r="EL272" s="71" t="str">
        <f t="shared" si="3853"/>
        <v/>
      </c>
      <c r="EM272" s="71" t="str">
        <f t="shared" si="3854"/>
        <v/>
      </c>
      <c r="EN272" s="71" t="str">
        <f t="shared" si="3855"/>
        <v/>
      </c>
      <c r="EO272" s="71" t="str">
        <f t="shared" si="3856"/>
        <v/>
      </c>
      <c r="EP272" s="71" t="str">
        <f t="shared" si="3857"/>
        <v/>
      </c>
      <c r="EQ272" s="71" t="str">
        <f t="shared" si="3858"/>
        <v/>
      </c>
      <c r="ER272" s="71" t="str">
        <f t="shared" si="3859"/>
        <v/>
      </c>
      <c r="ES272" s="71" t="str">
        <f t="shared" si="3860"/>
        <v/>
      </c>
      <c r="ET272" s="71" t="str">
        <f t="shared" si="3861"/>
        <v/>
      </c>
      <c r="EU272" s="71" t="str">
        <f t="shared" si="3862"/>
        <v/>
      </c>
      <c r="EV272" s="71" t="str">
        <f t="shared" si="3863"/>
        <v/>
      </c>
      <c r="EW272" s="71" t="str">
        <f t="shared" si="3864"/>
        <v/>
      </c>
      <c r="EX272" s="71" t="str">
        <f t="shared" si="3865"/>
        <v/>
      </c>
      <c r="EY272" s="71" t="str">
        <f t="shared" si="3866"/>
        <v/>
      </c>
      <c r="EZ272" s="71" t="str">
        <f t="shared" si="3867"/>
        <v/>
      </c>
      <c r="FA272" s="71" t="str">
        <f t="shared" si="3868"/>
        <v/>
      </c>
      <c r="FB272" s="71" t="str">
        <f t="shared" si="3869"/>
        <v/>
      </c>
      <c r="FC272" s="71" t="str">
        <f t="shared" si="3870"/>
        <v/>
      </c>
      <c r="FD272" s="71" t="str">
        <f t="shared" si="3871"/>
        <v/>
      </c>
      <c r="FE272" s="71" t="str">
        <f t="shared" si="3872"/>
        <v/>
      </c>
      <c r="FF272" s="71" t="str">
        <f t="shared" si="3873"/>
        <v/>
      </c>
      <c r="FG272" s="71" t="str">
        <f t="shared" si="3874"/>
        <v/>
      </c>
      <c r="FH272" s="71" t="str">
        <f t="shared" si="3875"/>
        <v/>
      </c>
      <c r="FI272" s="71" t="str">
        <f t="shared" si="3876"/>
        <v/>
      </c>
      <c r="FJ272" s="71" t="str">
        <f t="shared" si="3877"/>
        <v/>
      </c>
      <c r="FK272" s="71" t="str">
        <f t="shared" si="3878"/>
        <v/>
      </c>
      <c r="FL272" s="71" t="str">
        <f t="shared" si="3879"/>
        <v/>
      </c>
      <c r="FM272" s="71" t="str">
        <f t="shared" si="3880"/>
        <v/>
      </c>
      <c r="FN272" s="71" t="str">
        <f t="shared" si="3881"/>
        <v/>
      </c>
      <c r="FO272" s="71" t="str">
        <f t="shared" si="3882"/>
        <v/>
      </c>
      <c r="FP272" s="71" t="str">
        <f t="shared" si="3883"/>
        <v/>
      </c>
      <c r="FQ272" s="71" t="str">
        <f t="shared" si="3884"/>
        <v/>
      </c>
      <c r="FR272" s="71" t="str">
        <f t="shared" si="3885"/>
        <v/>
      </c>
      <c r="FS272" s="71" t="str">
        <f t="shared" si="3886"/>
        <v/>
      </c>
    </row>
    <row r="273" spans="1:175" s="60" customFormat="1" ht="16.5">
      <c r="A273" s="128"/>
      <c r="B273" s="104" t="s">
        <v>811</v>
      </c>
      <c r="C273" s="104" t="s">
        <v>812</v>
      </c>
      <c r="D273" s="74"/>
      <c r="E273" s="75"/>
      <c r="F273" s="129"/>
      <c r="G273" s="130"/>
      <c r="H273" s="130"/>
      <c r="I273" s="130"/>
      <c r="J273" s="130"/>
      <c r="K273" s="130"/>
      <c r="L273" s="130"/>
      <c r="M273" s="130"/>
      <c r="N273" s="130"/>
      <c r="O273" s="130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44"/>
        <v>InitUnitState('IC03',,,,,,,,,,)</v>
      </c>
      <c r="CO273" s="96" t="str">
        <f t="shared" si="4045"/>
        <v>InitUnitNormal('IC03',,,,,,,,,,)</v>
      </c>
      <c r="CP273" s="96" t="str">
        <f t="shared" si="4046"/>
        <v>InitUnitMagic('IC03',,,,,,,,,,)</v>
      </c>
      <c r="CQ273" s="96" t="str">
        <f t="shared" si="4047"/>
        <v>InitUnitAdd('IC03',,,,,,,,,,)</v>
      </c>
      <c r="CR273" s="96" t="str">
        <f t="shared" si="3744"/>
        <v>InitEquipData('IC03',,"",,,,,'','','','','','',"")</v>
      </c>
      <c r="CS273" s="96"/>
      <c r="CT273" s="96"/>
      <c r="CU273" s="98" t="str">
        <f t="shared" si="3816"/>
        <v>|n</v>
      </c>
      <c r="CV273" s="70"/>
      <c r="DB273" s="71" t="str">
        <f t="shared" si="3817"/>
        <v/>
      </c>
      <c r="DC273" s="71" t="str">
        <f t="shared" si="3818"/>
        <v/>
      </c>
      <c r="DD273" s="71" t="str">
        <f t="shared" si="3819"/>
        <v/>
      </c>
      <c r="DE273" s="71" t="str">
        <f t="shared" si="3820"/>
        <v/>
      </c>
      <c r="DF273" s="71" t="str">
        <f t="shared" si="3821"/>
        <v/>
      </c>
      <c r="DG273" s="71" t="str">
        <f t="shared" si="3822"/>
        <v/>
      </c>
      <c r="DH273" s="71" t="str">
        <f t="shared" si="3823"/>
        <v/>
      </c>
      <c r="DI273" s="71" t="str">
        <f t="shared" si="3824"/>
        <v/>
      </c>
      <c r="DJ273" s="71" t="str">
        <f t="shared" si="3825"/>
        <v/>
      </c>
      <c r="DK273" s="71" t="str">
        <f t="shared" si="3826"/>
        <v/>
      </c>
      <c r="DL273" s="71" t="str">
        <f t="shared" si="3827"/>
        <v/>
      </c>
      <c r="DM273" s="71" t="str">
        <f t="shared" si="3828"/>
        <v/>
      </c>
      <c r="DN273" s="71" t="str">
        <f t="shared" si="3829"/>
        <v/>
      </c>
      <c r="DO273" s="71" t="str">
        <f t="shared" si="3830"/>
        <v/>
      </c>
      <c r="DP273" s="71" t="str">
        <f t="shared" si="3831"/>
        <v/>
      </c>
      <c r="DQ273" s="71" t="str">
        <f t="shared" si="3832"/>
        <v/>
      </c>
      <c r="DR273" s="71" t="str">
        <f t="shared" si="3833"/>
        <v/>
      </c>
      <c r="DS273" s="71" t="str">
        <f t="shared" si="3834"/>
        <v/>
      </c>
      <c r="DT273" s="71" t="str">
        <f t="shared" si="3835"/>
        <v/>
      </c>
      <c r="DU273" s="71" t="str">
        <f t="shared" si="3836"/>
        <v/>
      </c>
      <c r="DV273" s="71" t="str">
        <f t="shared" si="3837"/>
        <v/>
      </c>
      <c r="DW273" s="71" t="str">
        <f t="shared" si="3838"/>
        <v/>
      </c>
      <c r="DX273" s="71" t="str">
        <f t="shared" si="3839"/>
        <v/>
      </c>
      <c r="DY273" s="71" t="str">
        <f t="shared" si="3840"/>
        <v/>
      </c>
      <c r="DZ273" s="71" t="str">
        <f t="shared" si="3841"/>
        <v/>
      </c>
      <c r="EA273" s="71" t="str">
        <f t="shared" si="3842"/>
        <v/>
      </c>
      <c r="EB273" s="71" t="str">
        <f t="shared" si="3843"/>
        <v/>
      </c>
      <c r="EC273" s="71" t="str">
        <f t="shared" si="3844"/>
        <v/>
      </c>
      <c r="ED273" s="71" t="str">
        <f t="shared" si="3845"/>
        <v/>
      </c>
      <c r="EE273" s="71" t="str">
        <f t="shared" si="3846"/>
        <v/>
      </c>
      <c r="EF273" s="71" t="str">
        <f t="shared" si="3847"/>
        <v/>
      </c>
      <c r="EG273" s="71" t="str">
        <f t="shared" si="3848"/>
        <v/>
      </c>
      <c r="EH273" s="71" t="str">
        <f t="shared" si="3849"/>
        <v/>
      </c>
      <c r="EI273" s="71" t="str">
        <f t="shared" si="3850"/>
        <v/>
      </c>
      <c r="EJ273" s="71" t="str">
        <f t="shared" si="3851"/>
        <v/>
      </c>
      <c r="EK273" s="71" t="str">
        <f t="shared" si="3852"/>
        <v/>
      </c>
      <c r="EL273" s="71" t="str">
        <f t="shared" si="3853"/>
        <v/>
      </c>
      <c r="EM273" s="71" t="str">
        <f t="shared" si="3854"/>
        <v/>
      </c>
      <c r="EN273" s="71" t="str">
        <f t="shared" si="3855"/>
        <v/>
      </c>
      <c r="EO273" s="71" t="str">
        <f t="shared" si="3856"/>
        <v/>
      </c>
      <c r="EP273" s="71" t="str">
        <f t="shared" si="3857"/>
        <v/>
      </c>
      <c r="EQ273" s="71" t="str">
        <f t="shared" si="3858"/>
        <v/>
      </c>
      <c r="ER273" s="71" t="str">
        <f t="shared" si="3859"/>
        <v/>
      </c>
      <c r="ES273" s="71" t="str">
        <f t="shared" si="3860"/>
        <v/>
      </c>
      <c r="ET273" s="71" t="str">
        <f t="shared" si="3861"/>
        <v/>
      </c>
      <c r="EU273" s="71" t="str">
        <f t="shared" si="3862"/>
        <v/>
      </c>
      <c r="EV273" s="71" t="str">
        <f t="shared" si="3863"/>
        <v/>
      </c>
      <c r="EW273" s="71" t="str">
        <f t="shared" si="3864"/>
        <v/>
      </c>
      <c r="EX273" s="71" t="str">
        <f t="shared" si="3865"/>
        <v/>
      </c>
      <c r="EY273" s="71" t="str">
        <f t="shared" si="3866"/>
        <v/>
      </c>
      <c r="EZ273" s="71" t="str">
        <f t="shared" si="3867"/>
        <v/>
      </c>
      <c r="FA273" s="71" t="str">
        <f t="shared" si="3868"/>
        <v/>
      </c>
      <c r="FB273" s="71" t="str">
        <f t="shared" si="3869"/>
        <v/>
      </c>
      <c r="FC273" s="71" t="str">
        <f t="shared" si="3870"/>
        <v/>
      </c>
      <c r="FD273" s="71" t="str">
        <f t="shared" si="3871"/>
        <v/>
      </c>
      <c r="FE273" s="71" t="str">
        <f t="shared" si="3872"/>
        <v/>
      </c>
      <c r="FF273" s="71" t="str">
        <f t="shared" si="3873"/>
        <v/>
      </c>
      <c r="FG273" s="71" t="str">
        <f t="shared" si="3874"/>
        <v/>
      </c>
      <c r="FH273" s="71" t="str">
        <f t="shared" si="3875"/>
        <v/>
      </c>
      <c r="FI273" s="71" t="str">
        <f t="shared" si="3876"/>
        <v/>
      </c>
      <c r="FJ273" s="71" t="str">
        <f t="shared" si="3877"/>
        <v/>
      </c>
      <c r="FK273" s="71" t="str">
        <f t="shared" si="3878"/>
        <v/>
      </c>
      <c r="FL273" s="71" t="str">
        <f t="shared" si="3879"/>
        <v/>
      </c>
      <c r="FM273" s="71" t="str">
        <f t="shared" si="3880"/>
        <v/>
      </c>
      <c r="FN273" s="71" t="str">
        <f t="shared" si="3881"/>
        <v/>
      </c>
      <c r="FO273" s="71" t="str">
        <f t="shared" si="3882"/>
        <v/>
      </c>
      <c r="FP273" s="71" t="str">
        <f t="shared" si="3883"/>
        <v/>
      </c>
      <c r="FQ273" s="71" t="str">
        <f t="shared" si="3884"/>
        <v/>
      </c>
      <c r="FR273" s="71" t="str">
        <f t="shared" si="3885"/>
        <v/>
      </c>
      <c r="FS273" s="71" t="str">
        <f t="shared" si="3886"/>
        <v/>
      </c>
    </row>
    <row r="274" spans="1:175" s="60" customFormat="1" ht="16.5">
      <c r="A274" s="128"/>
      <c r="B274" s="104" t="s">
        <v>813</v>
      </c>
      <c r="C274" s="104" t="s">
        <v>814</v>
      </c>
      <c r="D274" s="74"/>
      <c r="E274" s="75"/>
      <c r="F274" s="129"/>
      <c r="G274" s="130"/>
      <c r="H274" s="130"/>
      <c r="I274" s="130"/>
      <c r="J274" s="130"/>
      <c r="K274" s="130"/>
      <c r="L274" s="130"/>
      <c r="M274" s="130"/>
      <c r="N274" s="130"/>
      <c r="O274" s="130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44"/>
        <v>InitUnitState('IC04',,,,,,,,,,)</v>
      </c>
      <c r="CO274" s="96" t="str">
        <f t="shared" si="4045"/>
        <v>InitUnitNormal('IC04',,,,,,,,,,)</v>
      </c>
      <c r="CP274" s="96" t="str">
        <f t="shared" si="4046"/>
        <v>InitUnitMagic('IC04',,,,,,,,,,)</v>
      </c>
      <c r="CQ274" s="96" t="str">
        <f t="shared" si="4047"/>
        <v>InitUnitAdd('IC04',,,,,,,,,,)</v>
      </c>
      <c r="CR274" s="96" t="str">
        <f t="shared" si="3744"/>
        <v>InitEquipData('IC04',,"",,,,,'','','','','','',"")</v>
      </c>
      <c r="CS274" s="96"/>
      <c r="CT274" s="96"/>
      <c r="CU274" s="98" t="str">
        <f t="shared" si="3816"/>
        <v>|n</v>
      </c>
      <c r="CV274" s="70"/>
      <c r="DB274" s="71" t="str">
        <f t="shared" si="3817"/>
        <v/>
      </c>
      <c r="DC274" s="71" t="str">
        <f t="shared" si="3818"/>
        <v/>
      </c>
      <c r="DD274" s="71" t="str">
        <f t="shared" si="3819"/>
        <v/>
      </c>
      <c r="DE274" s="71" t="str">
        <f t="shared" si="3820"/>
        <v/>
      </c>
      <c r="DF274" s="71" t="str">
        <f t="shared" si="3821"/>
        <v/>
      </c>
      <c r="DG274" s="71" t="str">
        <f t="shared" si="3822"/>
        <v/>
      </c>
      <c r="DH274" s="71" t="str">
        <f t="shared" si="3823"/>
        <v/>
      </c>
      <c r="DI274" s="71" t="str">
        <f t="shared" si="3824"/>
        <v/>
      </c>
      <c r="DJ274" s="71" t="str">
        <f t="shared" si="3825"/>
        <v/>
      </c>
      <c r="DK274" s="71" t="str">
        <f t="shared" si="3826"/>
        <v/>
      </c>
      <c r="DL274" s="71" t="str">
        <f t="shared" si="3827"/>
        <v/>
      </c>
      <c r="DM274" s="71" t="str">
        <f t="shared" si="3828"/>
        <v/>
      </c>
      <c r="DN274" s="71" t="str">
        <f t="shared" si="3829"/>
        <v/>
      </c>
      <c r="DO274" s="71" t="str">
        <f t="shared" si="3830"/>
        <v/>
      </c>
      <c r="DP274" s="71" t="str">
        <f t="shared" si="3831"/>
        <v/>
      </c>
      <c r="DQ274" s="71" t="str">
        <f t="shared" si="3832"/>
        <v/>
      </c>
      <c r="DR274" s="71" t="str">
        <f t="shared" si="3833"/>
        <v/>
      </c>
      <c r="DS274" s="71" t="str">
        <f t="shared" si="3834"/>
        <v/>
      </c>
      <c r="DT274" s="71" t="str">
        <f t="shared" si="3835"/>
        <v/>
      </c>
      <c r="DU274" s="71" t="str">
        <f t="shared" si="3836"/>
        <v/>
      </c>
      <c r="DV274" s="71" t="str">
        <f t="shared" si="3837"/>
        <v/>
      </c>
      <c r="DW274" s="71" t="str">
        <f t="shared" si="3838"/>
        <v/>
      </c>
      <c r="DX274" s="71" t="str">
        <f t="shared" si="3839"/>
        <v/>
      </c>
      <c r="DY274" s="71" t="str">
        <f t="shared" si="3840"/>
        <v/>
      </c>
      <c r="DZ274" s="71" t="str">
        <f t="shared" si="3841"/>
        <v/>
      </c>
      <c r="EA274" s="71" t="str">
        <f t="shared" si="3842"/>
        <v/>
      </c>
      <c r="EB274" s="71" t="str">
        <f t="shared" si="3843"/>
        <v/>
      </c>
      <c r="EC274" s="71" t="str">
        <f t="shared" si="3844"/>
        <v/>
      </c>
      <c r="ED274" s="71" t="str">
        <f t="shared" si="3845"/>
        <v/>
      </c>
      <c r="EE274" s="71" t="str">
        <f t="shared" si="3846"/>
        <v/>
      </c>
      <c r="EF274" s="71" t="str">
        <f t="shared" si="3847"/>
        <v/>
      </c>
      <c r="EG274" s="71" t="str">
        <f t="shared" si="3848"/>
        <v/>
      </c>
      <c r="EH274" s="71" t="str">
        <f t="shared" si="3849"/>
        <v/>
      </c>
      <c r="EI274" s="71" t="str">
        <f t="shared" si="3850"/>
        <v/>
      </c>
      <c r="EJ274" s="71" t="str">
        <f t="shared" si="3851"/>
        <v/>
      </c>
      <c r="EK274" s="71" t="str">
        <f t="shared" si="3852"/>
        <v/>
      </c>
      <c r="EL274" s="71" t="str">
        <f t="shared" si="3853"/>
        <v/>
      </c>
      <c r="EM274" s="71" t="str">
        <f t="shared" si="3854"/>
        <v/>
      </c>
      <c r="EN274" s="71" t="str">
        <f t="shared" si="3855"/>
        <v/>
      </c>
      <c r="EO274" s="71" t="str">
        <f t="shared" si="3856"/>
        <v/>
      </c>
      <c r="EP274" s="71" t="str">
        <f t="shared" si="3857"/>
        <v/>
      </c>
      <c r="EQ274" s="71" t="str">
        <f t="shared" si="3858"/>
        <v/>
      </c>
      <c r="ER274" s="71" t="str">
        <f t="shared" si="3859"/>
        <v/>
      </c>
      <c r="ES274" s="71" t="str">
        <f t="shared" si="3860"/>
        <v/>
      </c>
      <c r="ET274" s="71" t="str">
        <f t="shared" si="3861"/>
        <v/>
      </c>
      <c r="EU274" s="71" t="str">
        <f t="shared" si="3862"/>
        <v/>
      </c>
      <c r="EV274" s="71" t="str">
        <f t="shared" si="3863"/>
        <v/>
      </c>
      <c r="EW274" s="71" t="str">
        <f t="shared" si="3864"/>
        <v/>
      </c>
      <c r="EX274" s="71" t="str">
        <f t="shared" si="3865"/>
        <v/>
      </c>
      <c r="EY274" s="71" t="str">
        <f t="shared" si="3866"/>
        <v/>
      </c>
      <c r="EZ274" s="71" t="str">
        <f t="shared" si="3867"/>
        <v/>
      </c>
      <c r="FA274" s="71" t="str">
        <f t="shared" si="3868"/>
        <v/>
      </c>
      <c r="FB274" s="71" t="str">
        <f t="shared" si="3869"/>
        <v/>
      </c>
      <c r="FC274" s="71" t="str">
        <f t="shared" si="3870"/>
        <v/>
      </c>
      <c r="FD274" s="71" t="str">
        <f t="shared" si="3871"/>
        <v/>
      </c>
      <c r="FE274" s="71" t="str">
        <f t="shared" si="3872"/>
        <v/>
      </c>
      <c r="FF274" s="71" t="str">
        <f t="shared" si="3873"/>
        <v/>
      </c>
      <c r="FG274" s="71" t="str">
        <f t="shared" si="3874"/>
        <v/>
      </c>
      <c r="FH274" s="71" t="str">
        <f t="shared" si="3875"/>
        <v/>
      </c>
      <c r="FI274" s="71" t="str">
        <f t="shared" si="3876"/>
        <v/>
      </c>
      <c r="FJ274" s="71" t="str">
        <f t="shared" si="3877"/>
        <v/>
      </c>
      <c r="FK274" s="71" t="str">
        <f t="shared" si="3878"/>
        <v/>
      </c>
      <c r="FL274" s="71" t="str">
        <f t="shared" si="3879"/>
        <v/>
      </c>
      <c r="FM274" s="71" t="str">
        <f t="shared" si="3880"/>
        <v/>
      </c>
      <c r="FN274" s="71" t="str">
        <f t="shared" si="3881"/>
        <v/>
      </c>
      <c r="FO274" s="71" t="str">
        <f t="shared" si="3882"/>
        <v/>
      </c>
      <c r="FP274" s="71" t="str">
        <f t="shared" si="3883"/>
        <v/>
      </c>
      <c r="FQ274" s="71" t="str">
        <f t="shared" si="3884"/>
        <v/>
      </c>
      <c r="FR274" s="71" t="str">
        <f t="shared" si="3885"/>
        <v/>
      </c>
      <c r="FS274" s="71" t="str">
        <f t="shared" si="3886"/>
        <v/>
      </c>
    </row>
    <row r="275" spans="1:175" s="60" customFormat="1" ht="16.5">
      <c r="A275" s="128"/>
      <c r="B275" s="104" t="s">
        <v>815</v>
      </c>
      <c r="C275" s="104" t="s">
        <v>816</v>
      </c>
      <c r="D275" s="74"/>
      <c r="E275" s="75"/>
      <c r="F275" s="129"/>
      <c r="G275" s="130"/>
      <c r="H275" s="130"/>
      <c r="I275" s="130"/>
      <c r="J275" s="130"/>
      <c r="K275" s="130"/>
      <c r="L275" s="130"/>
      <c r="M275" s="130"/>
      <c r="N275" s="130"/>
      <c r="O275" s="130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44"/>
        <v>InitUnitState('IC05',,,,,,,,,,)</v>
      </c>
      <c r="CO275" s="96" t="str">
        <f t="shared" si="4045"/>
        <v>InitUnitNormal('IC05',,,,,,,,,,)</v>
      </c>
      <c r="CP275" s="96" t="str">
        <f t="shared" si="4046"/>
        <v>InitUnitMagic('IC05',,,,,,,,,,)</v>
      </c>
      <c r="CQ275" s="96" t="str">
        <f t="shared" si="4047"/>
        <v>InitUnitAdd('IC05',,,,,,,,,,)</v>
      </c>
      <c r="CR275" s="96" t="str">
        <f t="shared" si="3744"/>
        <v>InitEquipData('IC05',,"",,,,,'','','','','','',"")</v>
      </c>
      <c r="CS275" s="96"/>
      <c r="CT275" s="96"/>
      <c r="CU275" s="98" t="str">
        <f t="shared" si="3816"/>
        <v>|n</v>
      </c>
      <c r="CV275" s="70"/>
      <c r="DB275" s="71" t="str">
        <f t="shared" si="3817"/>
        <v/>
      </c>
      <c r="DC275" s="71" t="str">
        <f t="shared" si="3818"/>
        <v/>
      </c>
      <c r="DD275" s="71" t="str">
        <f t="shared" si="3819"/>
        <v/>
      </c>
      <c r="DE275" s="71" t="str">
        <f t="shared" si="3820"/>
        <v/>
      </c>
      <c r="DF275" s="71" t="str">
        <f t="shared" si="3821"/>
        <v/>
      </c>
      <c r="DG275" s="71" t="str">
        <f t="shared" si="3822"/>
        <v/>
      </c>
      <c r="DH275" s="71" t="str">
        <f t="shared" si="3823"/>
        <v/>
      </c>
      <c r="DI275" s="71" t="str">
        <f t="shared" si="3824"/>
        <v/>
      </c>
      <c r="DJ275" s="71" t="str">
        <f t="shared" si="3825"/>
        <v/>
      </c>
      <c r="DK275" s="71" t="str">
        <f t="shared" si="3826"/>
        <v/>
      </c>
      <c r="DL275" s="71" t="str">
        <f t="shared" si="3827"/>
        <v/>
      </c>
      <c r="DM275" s="71" t="str">
        <f t="shared" si="3828"/>
        <v/>
      </c>
      <c r="DN275" s="71" t="str">
        <f t="shared" si="3829"/>
        <v/>
      </c>
      <c r="DO275" s="71" t="str">
        <f t="shared" si="3830"/>
        <v/>
      </c>
      <c r="DP275" s="71" t="str">
        <f t="shared" si="3831"/>
        <v/>
      </c>
      <c r="DQ275" s="71" t="str">
        <f t="shared" si="3832"/>
        <v/>
      </c>
      <c r="DR275" s="71" t="str">
        <f t="shared" si="3833"/>
        <v/>
      </c>
      <c r="DS275" s="71" t="str">
        <f t="shared" si="3834"/>
        <v/>
      </c>
      <c r="DT275" s="71" t="str">
        <f t="shared" si="3835"/>
        <v/>
      </c>
      <c r="DU275" s="71" t="str">
        <f t="shared" si="3836"/>
        <v/>
      </c>
      <c r="DV275" s="71" t="str">
        <f t="shared" si="3837"/>
        <v/>
      </c>
      <c r="DW275" s="71" t="str">
        <f t="shared" si="3838"/>
        <v/>
      </c>
      <c r="DX275" s="71" t="str">
        <f t="shared" si="3839"/>
        <v/>
      </c>
      <c r="DY275" s="71" t="str">
        <f t="shared" si="3840"/>
        <v/>
      </c>
      <c r="DZ275" s="71" t="str">
        <f t="shared" si="3841"/>
        <v/>
      </c>
      <c r="EA275" s="71" t="str">
        <f t="shared" si="3842"/>
        <v/>
      </c>
      <c r="EB275" s="71" t="str">
        <f t="shared" si="3843"/>
        <v/>
      </c>
      <c r="EC275" s="71" t="str">
        <f t="shared" si="3844"/>
        <v/>
      </c>
      <c r="ED275" s="71" t="str">
        <f t="shared" si="3845"/>
        <v/>
      </c>
      <c r="EE275" s="71" t="str">
        <f t="shared" si="3846"/>
        <v/>
      </c>
      <c r="EF275" s="71" t="str">
        <f t="shared" si="3847"/>
        <v/>
      </c>
      <c r="EG275" s="71" t="str">
        <f t="shared" si="3848"/>
        <v/>
      </c>
      <c r="EH275" s="71" t="str">
        <f t="shared" si="3849"/>
        <v/>
      </c>
      <c r="EI275" s="71" t="str">
        <f t="shared" si="3850"/>
        <v/>
      </c>
      <c r="EJ275" s="71" t="str">
        <f t="shared" si="3851"/>
        <v/>
      </c>
      <c r="EK275" s="71" t="str">
        <f t="shared" si="3852"/>
        <v/>
      </c>
      <c r="EL275" s="71" t="str">
        <f t="shared" si="3853"/>
        <v/>
      </c>
      <c r="EM275" s="71" t="str">
        <f t="shared" si="3854"/>
        <v/>
      </c>
      <c r="EN275" s="71" t="str">
        <f t="shared" si="3855"/>
        <v/>
      </c>
      <c r="EO275" s="71" t="str">
        <f t="shared" si="3856"/>
        <v/>
      </c>
      <c r="EP275" s="71" t="str">
        <f t="shared" si="3857"/>
        <v/>
      </c>
      <c r="EQ275" s="71" t="str">
        <f t="shared" si="3858"/>
        <v/>
      </c>
      <c r="ER275" s="71" t="str">
        <f t="shared" si="3859"/>
        <v/>
      </c>
      <c r="ES275" s="71" t="str">
        <f t="shared" si="3860"/>
        <v/>
      </c>
      <c r="ET275" s="71" t="str">
        <f t="shared" si="3861"/>
        <v/>
      </c>
      <c r="EU275" s="71" t="str">
        <f t="shared" si="3862"/>
        <v/>
      </c>
      <c r="EV275" s="71" t="str">
        <f t="shared" si="3863"/>
        <v/>
      </c>
      <c r="EW275" s="71" t="str">
        <f t="shared" si="3864"/>
        <v/>
      </c>
      <c r="EX275" s="71" t="str">
        <f t="shared" si="3865"/>
        <v/>
      </c>
      <c r="EY275" s="71" t="str">
        <f t="shared" si="3866"/>
        <v/>
      </c>
      <c r="EZ275" s="71" t="str">
        <f t="shared" si="3867"/>
        <v/>
      </c>
      <c r="FA275" s="71" t="str">
        <f t="shared" si="3868"/>
        <v/>
      </c>
      <c r="FB275" s="71" t="str">
        <f t="shared" si="3869"/>
        <v/>
      </c>
      <c r="FC275" s="71" t="str">
        <f t="shared" si="3870"/>
        <v/>
      </c>
      <c r="FD275" s="71" t="str">
        <f t="shared" si="3871"/>
        <v/>
      </c>
      <c r="FE275" s="71" t="str">
        <f t="shared" si="3872"/>
        <v/>
      </c>
      <c r="FF275" s="71" t="str">
        <f t="shared" si="3873"/>
        <v/>
      </c>
      <c r="FG275" s="71" t="str">
        <f t="shared" si="3874"/>
        <v/>
      </c>
      <c r="FH275" s="71" t="str">
        <f t="shared" si="3875"/>
        <v/>
      </c>
      <c r="FI275" s="71" t="str">
        <f t="shared" si="3876"/>
        <v/>
      </c>
      <c r="FJ275" s="71" t="str">
        <f t="shared" si="3877"/>
        <v/>
      </c>
      <c r="FK275" s="71" t="str">
        <f t="shared" si="3878"/>
        <v/>
      </c>
      <c r="FL275" s="71" t="str">
        <f t="shared" si="3879"/>
        <v/>
      </c>
      <c r="FM275" s="71" t="str">
        <f t="shared" si="3880"/>
        <v/>
      </c>
      <c r="FN275" s="71" t="str">
        <f t="shared" si="3881"/>
        <v/>
      </c>
      <c r="FO275" s="71" t="str">
        <f t="shared" si="3882"/>
        <v/>
      </c>
      <c r="FP275" s="71" t="str">
        <f t="shared" si="3883"/>
        <v/>
      </c>
      <c r="FQ275" s="71" t="str">
        <f t="shared" si="3884"/>
        <v/>
      </c>
      <c r="FR275" s="71" t="str">
        <f t="shared" si="3885"/>
        <v/>
      </c>
      <c r="FS275" s="71" t="str">
        <f t="shared" si="3886"/>
        <v/>
      </c>
    </row>
    <row r="276" spans="1:175" s="60" customFormat="1" ht="16.5">
      <c r="A276" s="128"/>
      <c r="B276" s="104" t="s">
        <v>817</v>
      </c>
      <c r="C276" s="104" t="s">
        <v>818</v>
      </c>
      <c r="D276" s="74"/>
      <c r="E276" s="75"/>
      <c r="F276" s="129"/>
      <c r="G276" s="130"/>
      <c r="H276" s="130"/>
      <c r="I276" s="130"/>
      <c r="J276" s="130"/>
      <c r="K276" s="130"/>
      <c r="L276" s="130"/>
      <c r="M276" s="130"/>
      <c r="N276" s="130"/>
      <c r="O276" s="130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44"/>
        <v>InitUnitState('IC06',,,,,,,,,,)</v>
      </c>
      <c r="CO276" s="96" t="str">
        <f t="shared" si="4045"/>
        <v>InitUnitNormal('IC06',,,,,,,,,,)</v>
      </c>
      <c r="CP276" s="96" t="str">
        <f t="shared" si="4046"/>
        <v>InitUnitMagic('IC06',,,,,,,,,,)</v>
      </c>
      <c r="CQ276" s="96" t="str">
        <f t="shared" si="4047"/>
        <v>InitUnitAdd('IC06',,,,,,,,,,)</v>
      </c>
      <c r="CR276" s="96" t="str">
        <f t="shared" si="3744"/>
        <v>InitEquipData('IC06',,"",,,,,'','','','','','',"")</v>
      </c>
      <c r="CS276" s="96"/>
      <c r="CT276" s="96"/>
      <c r="CU276" s="98" t="str">
        <f t="shared" si="3816"/>
        <v>|n</v>
      </c>
      <c r="CV276" s="70"/>
      <c r="DB276" s="71" t="str">
        <f t="shared" si="3817"/>
        <v/>
      </c>
      <c r="DC276" s="71" t="str">
        <f t="shared" si="3818"/>
        <v/>
      </c>
      <c r="DD276" s="71" t="str">
        <f t="shared" si="3819"/>
        <v/>
      </c>
      <c r="DE276" s="71" t="str">
        <f t="shared" si="3820"/>
        <v/>
      </c>
      <c r="DF276" s="71" t="str">
        <f t="shared" si="3821"/>
        <v/>
      </c>
      <c r="DG276" s="71" t="str">
        <f t="shared" si="3822"/>
        <v/>
      </c>
      <c r="DH276" s="71" t="str">
        <f t="shared" si="3823"/>
        <v/>
      </c>
      <c r="DI276" s="71" t="str">
        <f t="shared" si="3824"/>
        <v/>
      </c>
      <c r="DJ276" s="71" t="str">
        <f t="shared" si="3825"/>
        <v/>
      </c>
      <c r="DK276" s="71" t="str">
        <f t="shared" si="3826"/>
        <v/>
      </c>
      <c r="DL276" s="71" t="str">
        <f t="shared" si="3827"/>
        <v/>
      </c>
      <c r="DM276" s="71" t="str">
        <f t="shared" si="3828"/>
        <v/>
      </c>
      <c r="DN276" s="71" t="str">
        <f t="shared" si="3829"/>
        <v/>
      </c>
      <c r="DO276" s="71" t="str">
        <f t="shared" si="3830"/>
        <v/>
      </c>
      <c r="DP276" s="71" t="str">
        <f t="shared" si="3831"/>
        <v/>
      </c>
      <c r="DQ276" s="71" t="str">
        <f t="shared" si="3832"/>
        <v/>
      </c>
      <c r="DR276" s="71" t="str">
        <f t="shared" si="3833"/>
        <v/>
      </c>
      <c r="DS276" s="71" t="str">
        <f t="shared" si="3834"/>
        <v/>
      </c>
      <c r="DT276" s="71" t="str">
        <f t="shared" si="3835"/>
        <v/>
      </c>
      <c r="DU276" s="71" t="str">
        <f t="shared" si="3836"/>
        <v/>
      </c>
      <c r="DV276" s="71" t="str">
        <f t="shared" si="3837"/>
        <v/>
      </c>
      <c r="DW276" s="71" t="str">
        <f t="shared" si="3838"/>
        <v/>
      </c>
      <c r="DX276" s="71" t="str">
        <f t="shared" si="3839"/>
        <v/>
      </c>
      <c r="DY276" s="71" t="str">
        <f t="shared" si="3840"/>
        <v/>
      </c>
      <c r="DZ276" s="71" t="str">
        <f t="shared" si="3841"/>
        <v/>
      </c>
      <c r="EA276" s="71" t="str">
        <f t="shared" si="3842"/>
        <v/>
      </c>
      <c r="EB276" s="71" t="str">
        <f t="shared" si="3843"/>
        <v/>
      </c>
      <c r="EC276" s="71" t="str">
        <f t="shared" si="3844"/>
        <v/>
      </c>
      <c r="ED276" s="71" t="str">
        <f t="shared" si="3845"/>
        <v/>
      </c>
      <c r="EE276" s="71" t="str">
        <f t="shared" si="3846"/>
        <v/>
      </c>
      <c r="EF276" s="71" t="str">
        <f t="shared" si="3847"/>
        <v/>
      </c>
      <c r="EG276" s="71" t="str">
        <f t="shared" si="3848"/>
        <v/>
      </c>
      <c r="EH276" s="71" t="str">
        <f t="shared" si="3849"/>
        <v/>
      </c>
      <c r="EI276" s="71" t="str">
        <f t="shared" si="3850"/>
        <v/>
      </c>
      <c r="EJ276" s="71" t="str">
        <f t="shared" si="3851"/>
        <v/>
      </c>
      <c r="EK276" s="71" t="str">
        <f t="shared" si="3852"/>
        <v/>
      </c>
      <c r="EL276" s="71" t="str">
        <f t="shared" si="3853"/>
        <v/>
      </c>
      <c r="EM276" s="71" t="str">
        <f t="shared" si="3854"/>
        <v/>
      </c>
      <c r="EN276" s="71" t="str">
        <f t="shared" si="3855"/>
        <v/>
      </c>
      <c r="EO276" s="71" t="str">
        <f t="shared" si="3856"/>
        <v/>
      </c>
      <c r="EP276" s="71" t="str">
        <f t="shared" si="3857"/>
        <v/>
      </c>
      <c r="EQ276" s="71" t="str">
        <f t="shared" si="3858"/>
        <v/>
      </c>
      <c r="ER276" s="71" t="str">
        <f t="shared" si="3859"/>
        <v/>
      </c>
      <c r="ES276" s="71" t="str">
        <f t="shared" si="3860"/>
        <v/>
      </c>
      <c r="ET276" s="71" t="str">
        <f t="shared" si="3861"/>
        <v/>
      </c>
      <c r="EU276" s="71" t="str">
        <f t="shared" si="3862"/>
        <v/>
      </c>
      <c r="EV276" s="71" t="str">
        <f t="shared" si="3863"/>
        <v/>
      </c>
      <c r="EW276" s="71" t="str">
        <f t="shared" si="3864"/>
        <v/>
      </c>
      <c r="EX276" s="71" t="str">
        <f t="shared" si="3865"/>
        <v/>
      </c>
      <c r="EY276" s="71" t="str">
        <f t="shared" si="3866"/>
        <v/>
      </c>
      <c r="EZ276" s="71" t="str">
        <f t="shared" si="3867"/>
        <v/>
      </c>
      <c r="FA276" s="71" t="str">
        <f t="shared" si="3868"/>
        <v/>
      </c>
      <c r="FB276" s="71" t="str">
        <f t="shared" si="3869"/>
        <v/>
      </c>
      <c r="FC276" s="71" t="str">
        <f t="shared" si="3870"/>
        <v/>
      </c>
      <c r="FD276" s="71" t="str">
        <f t="shared" si="3871"/>
        <v/>
      </c>
      <c r="FE276" s="71" t="str">
        <f t="shared" si="3872"/>
        <v/>
      </c>
      <c r="FF276" s="71" t="str">
        <f t="shared" si="3873"/>
        <v/>
      </c>
      <c r="FG276" s="71" t="str">
        <f t="shared" si="3874"/>
        <v/>
      </c>
      <c r="FH276" s="71" t="str">
        <f t="shared" si="3875"/>
        <v/>
      </c>
      <c r="FI276" s="71" t="str">
        <f t="shared" si="3876"/>
        <v/>
      </c>
      <c r="FJ276" s="71" t="str">
        <f t="shared" si="3877"/>
        <v/>
      </c>
      <c r="FK276" s="71" t="str">
        <f t="shared" si="3878"/>
        <v/>
      </c>
      <c r="FL276" s="71" t="str">
        <f t="shared" si="3879"/>
        <v/>
      </c>
      <c r="FM276" s="71" t="str">
        <f t="shared" si="3880"/>
        <v/>
      </c>
      <c r="FN276" s="71" t="str">
        <f t="shared" si="3881"/>
        <v/>
      </c>
      <c r="FO276" s="71" t="str">
        <f t="shared" si="3882"/>
        <v/>
      </c>
      <c r="FP276" s="71" t="str">
        <f t="shared" si="3883"/>
        <v/>
      </c>
      <c r="FQ276" s="71" t="str">
        <f t="shared" si="3884"/>
        <v/>
      </c>
      <c r="FR276" s="71" t="str">
        <f t="shared" si="3885"/>
        <v/>
      </c>
      <c r="FS276" s="71" t="str">
        <f t="shared" si="3886"/>
        <v/>
      </c>
    </row>
    <row r="277" spans="1:175" s="60" customFormat="1" ht="16.5">
      <c r="A277" s="128"/>
      <c r="B277" s="104" t="s">
        <v>819</v>
      </c>
      <c r="C277" s="104" t="s">
        <v>820</v>
      </c>
      <c r="D277" s="74"/>
      <c r="E277" s="75"/>
      <c r="F277" s="129"/>
      <c r="G277" s="130"/>
      <c r="H277" s="130"/>
      <c r="I277" s="130"/>
      <c r="J277" s="130"/>
      <c r="K277" s="130"/>
      <c r="L277" s="130"/>
      <c r="M277" s="130"/>
      <c r="N277" s="130"/>
      <c r="O277" s="130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44"/>
        <v>InitUnitState('IC07',,,,,,,,,,)</v>
      </c>
      <c r="CO277" s="96" t="str">
        <f t="shared" si="4045"/>
        <v>InitUnitNormal('IC07',,,,,,,,,,)</v>
      </c>
      <c r="CP277" s="96" t="str">
        <f t="shared" si="4046"/>
        <v>InitUnitMagic('IC07',,,,,,,,,,)</v>
      </c>
      <c r="CQ277" s="96" t="str">
        <f t="shared" si="4047"/>
        <v>InitUnitAdd('IC07',,,,,,,,,,)</v>
      </c>
      <c r="CR277" s="96" t="str">
        <f t="shared" si="3744"/>
        <v>InitEquipData('IC07',,"",,,,,'','','','','','',"")</v>
      </c>
      <c r="CS277" s="96"/>
      <c r="CT277" s="96"/>
      <c r="CU277" s="98" t="str">
        <f t="shared" si="3816"/>
        <v>|n</v>
      </c>
      <c r="CV277" s="70"/>
      <c r="DB277" s="71" t="str">
        <f t="shared" si="3817"/>
        <v/>
      </c>
      <c r="DC277" s="71" t="str">
        <f t="shared" si="3818"/>
        <v/>
      </c>
      <c r="DD277" s="71" t="str">
        <f t="shared" si="3819"/>
        <v/>
      </c>
      <c r="DE277" s="71" t="str">
        <f t="shared" si="3820"/>
        <v/>
      </c>
      <c r="DF277" s="71" t="str">
        <f t="shared" si="3821"/>
        <v/>
      </c>
      <c r="DG277" s="71" t="str">
        <f t="shared" si="3822"/>
        <v/>
      </c>
      <c r="DH277" s="71" t="str">
        <f t="shared" si="3823"/>
        <v/>
      </c>
      <c r="DI277" s="71" t="str">
        <f t="shared" si="3824"/>
        <v/>
      </c>
      <c r="DJ277" s="71" t="str">
        <f t="shared" si="3825"/>
        <v/>
      </c>
      <c r="DK277" s="71" t="str">
        <f t="shared" si="3826"/>
        <v/>
      </c>
      <c r="DL277" s="71" t="str">
        <f t="shared" si="3827"/>
        <v/>
      </c>
      <c r="DM277" s="71" t="str">
        <f t="shared" si="3828"/>
        <v/>
      </c>
      <c r="DN277" s="71" t="str">
        <f t="shared" si="3829"/>
        <v/>
      </c>
      <c r="DO277" s="71" t="str">
        <f t="shared" si="3830"/>
        <v/>
      </c>
      <c r="DP277" s="71" t="str">
        <f t="shared" si="3831"/>
        <v/>
      </c>
      <c r="DQ277" s="71" t="str">
        <f t="shared" si="3832"/>
        <v/>
      </c>
      <c r="DR277" s="71" t="str">
        <f t="shared" si="3833"/>
        <v/>
      </c>
      <c r="DS277" s="71" t="str">
        <f t="shared" si="3834"/>
        <v/>
      </c>
      <c r="DT277" s="71" t="str">
        <f t="shared" si="3835"/>
        <v/>
      </c>
      <c r="DU277" s="71" t="str">
        <f t="shared" si="3836"/>
        <v/>
      </c>
      <c r="DV277" s="71" t="str">
        <f t="shared" si="3837"/>
        <v/>
      </c>
      <c r="DW277" s="71" t="str">
        <f t="shared" si="3838"/>
        <v/>
      </c>
      <c r="DX277" s="71" t="str">
        <f t="shared" si="3839"/>
        <v/>
      </c>
      <c r="DY277" s="71" t="str">
        <f t="shared" si="3840"/>
        <v/>
      </c>
      <c r="DZ277" s="71" t="str">
        <f t="shared" si="3841"/>
        <v/>
      </c>
      <c r="EA277" s="71" t="str">
        <f t="shared" si="3842"/>
        <v/>
      </c>
      <c r="EB277" s="71" t="str">
        <f t="shared" si="3843"/>
        <v/>
      </c>
      <c r="EC277" s="71" t="str">
        <f t="shared" si="3844"/>
        <v/>
      </c>
      <c r="ED277" s="71" t="str">
        <f t="shared" si="3845"/>
        <v/>
      </c>
      <c r="EE277" s="71" t="str">
        <f t="shared" si="3846"/>
        <v/>
      </c>
      <c r="EF277" s="71" t="str">
        <f t="shared" si="3847"/>
        <v/>
      </c>
      <c r="EG277" s="71" t="str">
        <f t="shared" si="3848"/>
        <v/>
      </c>
      <c r="EH277" s="71" t="str">
        <f t="shared" si="3849"/>
        <v/>
      </c>
      <c r="EI277" s="71" t="str">
        <f t="shared" si="3850"/>
        <v/>
      </c>
      <c r="EJ277" s="71" t="str">
        <f t="shared" si="3851"/>
        <v/>
      </c>
      <c r="EK277" s="71" t="str">
        <f t="shared" si="3852"/>
        <v/>
      </c>
      <c r="EL277" s="71" t="str">
        <f t="shared" si="3853"/>
        <v/>
      </c>
      <c r="EM277" s="71" t="str">
        <f t="shared" si="3854"/>
        <v/>
      </c>
      <c r="EN277" s="71" t="str">
        <f t="shared" si="3855"/>
        <v/>
      </c>
      <c r="EO277" s="71" t="str">
        <f t="shared" si="3856"/>
        <v/>
      </c>
      <c r="EP277" s="71" t="str">
        <f t="shared" si="3857"/>
        <v/>
      </c>
      <c r="EQ277" s="71" t="str">
        <f t="shared" si="3858"/>
        <v/>
      </c>
      <c r="ER277" s="71" t="str">
        <f t="shared" si="3859"/>
        <v/>
      </c>
      <c r="ES277" s="71" t="str">
        <f t="shared" si="3860"/>
        <v/>
      </c>
      <c r="ET277" s="71" t="str">
        <f t="shared" si="3861"/>
        <v/>
      </c>
      <c r="EU277" s="71" t="str">
        <f t="shared" si="3862"/>
        <v/>
      </c>
      <c r="EV277" s="71" t="str">
        <f t="shared" si="3863"/>
        <v/>
      </c>
      <c r="EW277" s="71" t="str">
        <f t="shared" si="3864"/>
        <v/>
      </c>
      <c r="EX277" s="71" t="str">
        <f t="shared" si="3865"/>
        <v/>
      </c>
      <c r="EY277" s="71" t="str">
        <f t="shared" si="3866"/>
        <v/>
      </c>
      <c r="EZ277" s="71" t="str">
        <f t="shared" si="3867"/>
        <v/>
      </c>
      <c r="FA277" s="71" t="str">
        <f t="shared" si="3868"/>
        <v/>
      </c>
      <c r="FB277" s="71" t="str">
        <f t="shared" si="3869"/>
        <v/>
      </c>
      <c r="FC277" s="71" t="str">
        <f t="shared" si="3870"/>
        <v/>
      </c>
      <c r="FD277" s="71" t="str">
        <f t="shared" si="3871"/>
        <v/>
      </c>
      <c r="FE277" s="71" t="str">
        <f t="shared" si="3872"/>
        <v/>
      </c>
      <c r="FF277" s="71" t="str">
        <f t="shared" si="3873"/>
        <v/>
      </c>
      <c r="FG277" s="71" t="str">
        <f t="shared" si="3874"/>
        <v/>
      </c>
      <c r="FH277" s="71" t="str">
        <f t="shared" si="3875"/>
        <v/>
      </c>
      <c r="FI277" s="71" t="str">
        <f t="shared" si="3876"/>
        <v/>
      </c>
      <c r="FJ277" s="71" t="str">
        <f t="shared" si="3877"/>
        <v/>
      </c>
      <c r="FK277" s="71" t="str">
        <f t="shared" si="3878"/>
        <v/>
      </c>
      <c r="FL277" s="71" t="str">
        <f t="shared" si="3879"/>
        <v/>
      </c>
      <c r="FM277" s="71" t="str">
        <f t="shared" si="3880"/>
        <v/>
      </c>
      <c r="FN277" s="71" t="str">
        <f t="shared" si="3881"/>
        <v/>
      </c>
      <c r="FO277" s="71" t="str">
        <f t="shared" si="3882"/>
        <v/>
      </c>
      <c r="FP277" s="71" t="str">
        <f t="shared" si="3883"/>
        <v/>
      </c>
      <c r="FQ277" s="71" t="str">
        <f t="shared" si="3884"/>
        <v/>
      </c>
      <c r="FR277" s="71" t="str">
        <f t="shared" si="3885"/>
        <v/>
      </c>
      <c r="FS277" s="71" t="str">
        <f t="shared" si="3886"/>
        <v/>
      </c>
    </row>
    <row r="278" spans="1:175" s="60" customFormat="1" ht="16.5">
      <c r="A278" s="128"/>
      <c r="B278" s="104" t="s">
        <v>821</v>
      </c>
      <c r="C278" s="104" t="s">
        <v>822</v>
      </c>
      <c r="D278" s="74"/>
      <c r="E278" s="75"/>
      <c r="F278" s="129"/>
      <c r="G278" s="130"/>
      <c r="H278" s="130"/>
      <c r="I278" s="130"/>
      <c r="J278" s="130"/>
      <c r="K278" s="130"/>
      <c r="L278" s="130"/>
      <c r="M278" s="130"/>
      <c r="N278" s="130"/>
      <c r="O278" s="130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44"/>
        <v>InitUnitState('IC08',,,,,,,,,,)</v>
      </c>
      <c r="CO278" s="96" t="str">
        <f t="shared" si="4045"/>
        <v>InitUnitNormal('IC08',,,,,,,,,,)</v>
      </c>
      <c r="CP278" s="96" t="str">
        <f t="shared" si="4046"/>
        <v>InitUnitMagic('IC08',,,,,,,,,,)</v>
      </c>
      <c r="CQ278" s="96" t="str">
        <f t="shared" si="4047"/>
        <v>InitUnitAdd('IC08',,,,,,,,,,)</v>
      </c>
      <c r="CR278" s="96" t="str">
        <f t="shared" si="3744"/>
        <v>InitEquipData('IC08',,"",,,,,'','','','','','',"")</v>
      </c>
      <c r="CS278" s="96"/>
      <c r="CT278" s="96"/>
      <c r="CU278" s="98" t="str">
        <f t="shared" si="3816"/>
        <v>|n</v>
      </c>
      <c r="CV278" s="70"/>
      <c r="DB278" s="71" t="str">
        <f t="shared" si="3817"/>
        <v/>
      </c>
      <c r="DC278" s="71" t="str">
        <f t="shared" si="3818"/>
        <v/>
      </c>
      <c r="DD278" s="71" t="str">
        <f t="shared" si="3819"/>
        <v/>
      </c>
      <c r="DE278" s="71" t="str">
        <f t="shared" si="3820"/>
        <v/>
      </c>
      <c r="DF278" s="71" t="str">
        <f t="shared" si="3821"/>
        <v/>
      </c>
      <c r="DG278" s="71" t="str">
        <f t="shared" si="3822"/>
        <v/>
      </c>
      <c r="DH278" s="71" t="str">
        <f t="shared" si="3823"/>
        <v/>
      </c>
      <c r="DI278" s="71" t="str">
        <f t="shared" si="3824"/>
        <v/>
      </c>
      <c r="DJ278" s="71" t="str">
        <f t="shared" si="3825"/>
        <v/>
      </c>
      <c r="DK278" s="71" t="str">
        <f t="shared" si="3826"/>
        <v/>
      </c>
      <c r="DL278" s="71" t="str">
        <f t="shared" si="3827"/>
        <v/>
      </c>
      <c r="DM278" s="71" t="str">
        <f t="shared" si="3828"/>
        <v/>
      </c>
      <c r="DN278" s="71" t="str">
        <f t="shared" si="3829"/>
        <v/>
      </c>
      <c r="DO278" s="71" t="str">
        <f t="shared" si="3830"/>
        <v/>
      </c>
      <c r="DP278" s="71" t="str">
        <f t="shared" si="3831"/>
        <v/>
      </c>
      <c r="DQ278" s="71" t="str">
        <f t="shared" si="3832"/>
        <v/>
      </c>
      <c r="DR278" s="71" t="str">
        <f t="shared" si="3833"/>
        <v/>
      </c>
      <c r="DS278" s="71" t="str">
        <f t="shared" si="3834"/>
        <v/>
      </c>
      <c r="DT278" s="71" t="str">
        <f t="shared" si="3835"/>
        <v/>
      </c>
      <c r="DU278" s="71" t="str">
        <f t="shared" si="3836"/>
        <v/>
      </c>
      <c r="DV278" s="71" t="str">
        <f t="shared" si="3837"/>
        <v/>
      </c>
      <c r="DW278" s="71" t="str">
        <f t="shared" si="3838"/>
        <v/>
      </c>
      <c r="DX278" s="71" t="str">
        <f t="shared" si="3839"/>
        <v/>
      </c>
      <c r="DY278" s="71" t="str">
        <f t="shared" si="3840"/>
        <v/>
      </c>
      <c r="DZ278" s="71" t="str">
        <f t="shared" si="3841"/>
        <v/>
      </c>
      <c r="EA278" s="71" t="str">
        <f t="shared" si="3842"/>
        <v/>
      </c>
      <c r="EB278" s="71" t="str">
        <f t="shared" si="3843"/>
        <v/>
      </c>
      <c r="EC278" s="71" t="str">
        <f t="shared" si="3844"/>
        <v/>
      </c>
      <c r="ED278" s="71" t="str">
        <f t="shared" si="3845"/>
        <v/>
      </c>
      <c r="EE278" s="71" t="str">
        <f t="shared" si="3846"/>
        <v/>
      </c>
      <c r="EF278" s="71" t="str">
        <f t="shared" si="3847"/>
        <v/>
      </c>
      <c r="EG278" s="71" t="str">
        <f t="shared" si="3848"/>
        <v/>
      </c>
      <c r="EH278" s="71" t="str">
        <f t="shared" si="3849"/>
        <v/>
      </c>
      <c r="EI278" s="71" t="str">
        <f t="shared" si="3850"/>
        <v/>
      </c>
      <c r="EJ278" s="71" t="str">
        <f t="shared" si="3851"/>
        <v/>
      </c>
      <c r="EK278" s="71" t="str">
        <f t="shared" si="3852"/>
        <v/>
      </c>
      <c r="EL278" s="71" t="str">
        <f t="shared" si="3853"/>
        <v/>
      </c>
      <c r="EM278" s="71" t="str">
        <f t="shared" si="3854"/>
        <v/>
      </c>
      <c r="EN278" s="71" t="str">
        <f t="shared" si="3855"/>
        <v/>
      </c>
      <c r="EO278" s="71" t="str">
        <f t="shared" si="3856"/>
        <v/>
      </c>
      <c r="EP278" s="71" t="str">
        <f t="shared" si="3857"/>
        <v/>
      </c>
      <c r="EQ278" s="71" t="str">
        <f t="shared" si="3858"/>
        <v/>
      </c>
      <c r="ER278" s="71" t="str">
        <f t="shared" si="3859"/>
        <v/>
      </c>
      <c r="ES278" s="71" t="str">
        <f t="shared" si="3860"/>
        <v/>
      </c>
      <c r="ET278" s="71" t="str">
        <f t="shared" si="3861"/>
        <v/>
      </c>
      <c r="EU278" s="71" t="str">
        <f t="shared" si="3862"/>
        <v/>
      </c>
      <c r="EV278" s="71" t="str">
        <f t="shared" si="3863"/>
        <v/>
      </c>
      <c r="EW278" s="71" t="str">
        <f t="shared" si="3864"/>
        <v/>
      </c>
      <c r="EX278" s="71" t="str">
        <f t="shared" si="3865"/>
        <v/>
      </c>
      <c r="EY278" s="71" t="str">
        <f t="shared" si="3866"/>
        <v/>
      </c>
      <c r="EZ278" s="71" t="str">
        <f t="shared" si="3867"/>
        <v/>
      </c>
      <c r="FA278" s="71" t="str">
        <f t="shared" si="3868"/>
        <v/>
      </c>
      <c r="FB278" s="71" t="str">
        <f t="shared" si="3869"/>
        <v/>
      </c>
      <c r="FC278" s="71" t="str">
        <f t="shared" si="3870"/>
        <v/>
      </c>
      <c r="FD278" s="71" t="str">
        <f t="shared" si="3871"/>
        <v/>
      </c>
      <c r="FE278" s="71" t="str">
        <f t="shared" si="3872"/>
        <v/>
      </c>
      <c r="FF278" s="71" t="str">
        <f t="shared" si="3873"/>
        <v/>
      </c>
      <c r="FG278" s="71" t="str">
        <f t="shared" si="3874"/>
        <v/>
      </c>
      <c r="FH278" s="71" t="str">
        <f t="shared" si="3875"/>
        <v/>
      </c>
      <c r="FI278" s="71" t="str">
        <f t="shared" si="3876"/>
        <v/>
      </c>
      <c r="FJ278" s="71" t="str">
        <f t="shared" si="3877"/>
        <v/>
      </c>
      <c r="FK278" s="71" t="str">
        <f t="shared" si="3878"/>
        <v/>
      </c>
      <c r="FL278" s="71" t="str">
        <f t="shared" si="3879"/>
        <v/>
      </c>
      <c r="FM278" s="71" t="str">
        <f t="shared" si="3880"/>
        <v/>
      </c>
      <c r="FN278" s="71" t="str">
        <f t="shared" si="3881"/>
        <v/>
      </c>
      <c r="FO278" s="71" t="str">
        <f t="shared" si="3882"/>
        <v/>
      </c>
      <c r="FP278" s="71" t="str">
        <f t="shared" si="3883"/>
        <v/>
      </c>
      <c r="FQ278" s="71" t="str">
        <f t="shared" si="3884"/>
        <v/>
      </c>
      <c r="FR278" s="71" t="str">
        <f t="shared" si="3885"/>
        <v/>
      </c>
      <c r="FS278" s="71" t="str">
        <f t="shared" si="3886"/>
        <v/>
      </c>
    </row>
    <row r="279" spans="1:175" s="60" customFormat="1" ht="16.5">
      <c r="A279" s="128"/>
      <c r="B279" s="104" t="s">
        <v>823</v>
      </c>
      <c r="C279" s="104" t="s">
        <v>824</v>
      </c>
      <c r="D279" s="74"/>
      <c r="E279" s="75"/>
      <c r="F279" s="129"/>
      <c r="G279" s="130"/>
      <c r="H279" s="130"/>
      <c r="I279" s="130"/>
      <c r="J279" s="130"/>
      <c r="K279" s="130"/>
      <c r="L279" s="130"/>
      <c r="M279" s="130"/>
      <c r="N279" s="130"/>
      <c r="O279" s="130"/>
      <c r="P279" s="82"/>
      <c r="Q279" s="82"/>
      <c r="R279" s="82"/>
      <c r="S279" s="82"/>
      <c r="T279" s="90"/>
      <c r="U279" s="86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4"/>
      <c r="AS279" s="94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  <c r="BI279" s="93"/>
      <c r="BJ279" s="93"/>
      <c r="BK279" s="93"/>
      <c r="BL279" s="93"/>
      <c r="BM279" s="93"/>
      <c r="BN279" s="93"/>
      <c r="BO279" s="93"/>
      <c r="BP279" s="93"/>
      <c r="BQ279" s="93"/>
      <c r="BR279" s="93"/>
      <c r="BS279" s="93"/>
      <c r="BT279" s="93"/>
      <c r="BU279" s="93"/>
      <c r="BV279" s="93"/>
      <c r="BW279" s="93"/>
      <c r="BX279" s="93"/>
      <c r="BY279" s="93"/>
      <c r="BZ279" s="93"/>
      <c r="CA279" s="93"/>
      <c r="CB279" s="93"/>
      <c r="CC279" s="93"/>
      <c r="CD279" s="93"/>
      <c r="CE279" s="93"/>
      <c r="CF279" s="93"/>
      <c r="CG279" s="93"/>
      <c r="CH279" s="93"/>
      <c r="CI279" s="93"/>
      <c r="CJ279" s="93"/>
      <c r="CK279" s="93"/>
      <c r="CL279" s="93"/>
      <c r="CM279" s="93"/>
      <c r="CN279" s="96" t="str">
        <f t="shared" si="4044"/>
        <v>InitUnitState('IC09',,,,,,,,,,)</v>
      </c>
      <c r="CO279" s="96" t="str">
        <f t="shared" si="4045"/>
        <v>InitUnitNormal('IC09',,,,,,,,,,)</v>
      </c>
      <c r="CP279" s="96" t="str">
        <f t="shared" si="4046"/>
        <v>InitUnitMagic('IC09',,,,,,,,,,)</v>
      </c>
      <c r="CQ279" s="96" t="str">
        <f t="shared" si="4047"/>
        <v>InitUnitAdd('IC09',,,,,,,,,,)</v>
      </c>
      <c r="CR279" s="96" t="str">
        <f t="shared" si="3744"/>
        <v>InitEquipData('IC09',,"",,,,,'','','','','','',"")</v>
      </c>
      <c r="CS279" s="96"/>
      <c r="CT279" s="96"/>
      <c r="CU279" s="98" t="str">
        <f t="shared" si="3816"/>
        <v>|n</v>
      </c>
      <c r="CV279" s="70"/>
      <c r="DB279" s="71" t="str">
        <f t="shared" si="3817"/>
        <v/>
      </c>
      <c r="DC279" s="71" t="str">
        <f t="shared" si="3818"/>
        <v/>
      </c>
      <c r="DD279" s="71" t="str">
        <f t="shared" si="3819"/>
        <v/>
      </c>
      <c r="DE279" s="71" t="str">
        <f t="shared" si="3820"/>
        <v/>
      </c>
      <c r="DF279" s="71" t="str">
        <f t="shared" si="3821"/>
        <v/>
      </c>
      <c r="DG279" s="71" t="str">
        <f t="shared" si="3822"/>
        <v/>
      </c>
      <c r="DH279" s="71" t="str">
        <f t="shared" si="3823"/>
        <v/>
      </c>
      <c r="DI279" s="71" t="str">
        <f t="shared" si="3824"/>
        <v/>
      </c>
      <c r="DJ279" s="71" t="str">
        <f t="shared" si="3825"/>
        <v/>
      </c>
      <c r="DK279" s="71" t="str">
        <f t="shared" si="3826"/>
        <v/>
      </c>
      <c r="DL279" s="71" t="str">
        <f t="shared" si="3827"/>
        <v/>
      </c>
      <c r="DM279" s="71" t="str">
        <f t="shared" si="3828"/>
        <v/>
      </c>
      <c r="DN279" s="71" t="str">
        <f t="shared" si="3829"/>
        <v/>
      </c>
      <c r="DO279" s="71" t="str">
        <f t="shared" si="3830"/>
        <v/>
      </c>
      <c r="DP279" s="71" t="str">
        <f t="shared" si="3831"/>
        <v/>
      </c>
      <c r="DQ279" s="71" t="str">
        <f t="shared" si="3832"/>
        <v/>
      </c>
      <c r="DR279" s="71" t="str">
        <f t="shared" si="3833"/>
        <v/>
      </c>
      <c r="DS279" s="71" t="str">
        <f t="shared" si="3834"/>
        <v/>
      </c>
      <c r="DT279" s="71" t="str">
        <f t="shared" si="3835"/>
        <v/>
      </c>
      <c r="DU279" s="71" t="str">
        <f t="shared" si="3836"/>
        <v/>
      </c>
      <c r="DV279" s="71" t="str">
        <f t="shared" si="3837"/>
        <v/>
      </c>
      <c r="DW279" s="71" t="str">
        <f t="shared" si="3838"/>
        <v/>
      </c>
      <c r="DX279" s="71" t="str">
        <f t="shared" si="3839"/>
        <v/>
      </c>
      <c r="DY279" s="71" t="str">
        <f t="shared" si="3840"/>
        <v/>
      </c>
      <c r="DZ279" s="71" t="str">
        <f t="shared" si="3841"/>
        <v/>
      </c>
      <c r="EA279" s="71" t="str">
        <f t="shared" si="3842"/>
        <v/>
      </c>
      <c r="EB279" s="71" t="str">
        <f t="shared" si="3843"/>
        <v/>
      </c>
      <c r="EC279" s="71" t="str">
        <f t="shared" si="3844"/>
        <v/>
      </c>
      <c r="ED279" s="71" t="str">
        <f t="shared" si="3845"/>
        <v/>
      </c>
      <c r="EE279" s="71" t="str">
        <f t="shared" si="3846"/>
        <v/>
      </c>
      <c r="EF279" s="71" t="str">
        <f t="shared" si="3847"/>
        <v/>
      </c>
      <c r="EG279" s="71" t="str">
        <f t="shared" si="3848"/>
        <v/>
      </c>
      <c r="EH279" s="71" t="str">
        <f t="shared" si="3849"/>
        <v/>
      </c>
      <c r="EI279" s="71" t="str">
        <f t="shared" si="3850"/>
        <v/>
      </c>
      <c r="EJ279" s="71" t="str">
        <f t="shared" si="3851"/>
        <v/>
      </c>
      <c r="EK279" s="71" t="str">
        <f t="shared" si="3852"/>
        <v/>
      </c>
      <c r="EL279" s="71" t="str">
        <f t="shared" si="3853"/>
        <v/>
      </c>
      <c r="EM279" s="71" t="str">
        <f t="shared" si="3854"/>
        <v/>
      </c>
      <c r="EN279" s="71" t="str">
        <f t="shared" si="3855"/>
        <v/>
      </c>
      <c r="EO279" s="71" t="str">
        <f t="shared" si="3856"/>
        <v/>
      </c>
      <c r="EP279" s="71" t="str">
        <f t="shared" si="3857"/>
        <v/>
      </c>
      <c r="EQ279" s="71" t="str">
        <f t="shared" si="3858"/>
        <v/>
      </c>
      <c r="ER279" s="71" t="str">
        <f t="shared" si="3859"/>
        <v/>
      </c>
      <c r="ES279" s="71" t="str">
        <f t="shared" si="3860"/>
        <v/>
      </c>
      <c r="ET279" s="71" t="str">
        <f t="shared" si="3861"/>
        <v/>
      </c>
      <c r="EU279" s="71" t="str">
        <f t="shared" si="3862"/>
        <v/>
      </c>
      <c r="EV279" s="71" t="str">
        <f t="shared" si="3863"/>
        <v/>
      </c>
      <c r="EW279" s="71" t="str">
        <f t="shared" si="3864"/>
        <v/>
      </c>
      <c r="EX279" s="71" t="str">
        <f t="shared" si="3865"/>
        <v/>
      </c>
      <c r="EY279" s="71" t="str">
        <f t="shared" si="3866"/>
        <v/>
      </c>
      <c r="EZ279" s="71" t="str">
        <f t="shared" si="3867"/>
        <v/>
      </c>
      <c r="FA279" s="71" t="str">
        <f t="shared" si="3868"/>
        <v/>
      </c>
      <c r="FB279" s="71" t="str">
        <f t="shared" si="3869"/>
        <v/>
      </c>
      <c r="FC279" s="71" t="str">
        <f t="shared" si="3870"/>
        <v/>
      </c>
      <c r="FD279" s="71" t="str">
        <f t="shared" si="3871"/>
        <v/>
      </c>
      <c r="FE279" s="71" t="str">
        <f t="shared" si="3872"/>
        <v/>
      </c>
      <c r="FF279" s="71" t="str">
        <f t="shared" si="3873"/>
        <v/>
      </c>
      <c r="FG279" s="71" t="str">
        <f t="shared" si="3874"/>
        <v/>
      </c>
      <c r="FH279" s="71" t="str">
        <f t="shared" si="3875"/>
        <v/>
      </c>
      <c r="FI279" s="71" t="str">
        <f t="shared" si="3876"/>
        <v/>
      </c>
      <c r="FJ279" s="71" t="str">
        <f t="shared" si="3877"/>
        <v/>
      </c>
      <c r="FK279" s="71" t="str">
        <f t="shared" si="3878"/>
        <v/>
      </c>
      <c r="FL279" s="71" t="str">
        <f t="shared" si="3879"/>
        <v/>
      </c>
      <c r="FM279" s="71" t="str">
        <f t="shared" si="3880"/>
        <v/>
      </c>
      <c r="FN279" s="71" t="str">
        <f t="shared" si="3881"/>
        <v/>
      </c>
      <c r="FO279" s="71" t="str">
        <f t="shared" si="3882"/>
        <v/>
      </c>
      <c r="FP279" s="71" t="str">
        <f t="shared" si="3883"/>
        <v/>
      </c>
      <c r="FQ279" s="71" t="str">
        <f t="shared" si="3884"/>
        <v/>
      </c>
      <c r="FR279" s="71" t="str">
        <f t="shared" si="3885"/>
        <v/>
      </c>
      <c r="FS279" s="71" t="str">
        <f t="shared" si="3886"/>
        <v/>
      </c>
    </row>
    <row r="280" spans="1:175" s="60" customFormat="1" ht="16.5">
      <c r="A280" s="128"/>
      <c r="B280" s="104" t="s">
        <v>825</v>
      </c>
      <c r="C280" s="104" t="s">
        <v>826</v>
      </c>
      <c r="D280" s="74"/>
      <c r="E280" s="75"/>
      <c r="F280" s="129"/>
      <c r="G280" s="130"/>
      <c r="H280" s="130"/>
      <c r="I280" s="130"/>
      <c r="J280" s="130"/>
      <c r="K280" s="130"/>
      <c r="L280" s="130"/>
      <c r="M280" s="130"/>
      <c r="N280" s="130"/>
      <c r="O280" s="130"/>
      <c r="P280" s="82"/>
      <c r="Q280" s="82"/>
      <c r="R280" s="82"/>
      <c r="S280" s="82"/>
      <c r="T280" s="90"/>
      <c r="U280" s="86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4"/>
      <c r="AS280" s="94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93"/>
      <c r="BG280" s="93"/>
      <c r="BH280" s="93"/>
      <c r="BI280" s="93"/>
      <c r="BJ280" s="93"/>
      <c r="BK280" s="93"/>
      <c r="BL280" s="93"/>
      <c r="BM280" s="93"/>
      <c r="BN280" s="93"/>
      <c r="BO280" s="93"/>
      <c r="BP280" s="93"/>
      <c r="BQ280" s="93"/>
      <c r="BR280" s="93"/>
      <c r="BS280" s="93"/>
      <c r="BT280" s="93"/>
      <c r="BU280" s="93"/>
      <c r="BV280" s="93"/>
      <c r="BW280" s="93"/>
      <c r="BX280" s="93"/>
      <c r="BY280" s="93"/>
      <c r="BZ280" s="93"/>
      <c r="CA280" s="93"/>
      <c r="CB280" s="93"/>
      <c r="CC280" s="93"/>
      <c r="CD280" s="93"/>
      <c r="CE280" s="93"/>
      <c r="CF280" s="93"/>
      <c r="CG280" s="93"/>
      <c r="CH280" s="93"/>
      <c r="CI280" s="93"/>
      <c r="CJ280" s="93"/>
      <c r="CK280" s="93"/>
      <c r="CL280" s="93"/>
      <c r="CM280" s="93"/>
      <c r="CN280" s="96" t="str">
        <f t="shared" si="4044"/>
        <v>InitUnitState('IC10',,,,,,,,,,)</v>
      </c>
      <c r="CO280" s="96" t="str">
        <f t="shared" si="4045"/>
        <v>InitUnitNormal('IC10',,,,,,,,,,)</v>
      </c>
      <c r="CP280" s="96" t="str">
        <f t="shared" si="4046"/>
        <v>InitUnitMagic('IC10',,,,,,,,,,)</v>
      </c>
      <c r="CQ280" s="96" t="str">
        <f t="shared" si="4047"/>
        <v>InitUnitAdd('IC10',,,,,,,,,,)</v>
      </c>
      <c r="CR280" s="96" t="str">
        <f t="shared" si="3744"/>
        <v>InitEquipData('IC10',,"",,,,,'','','','','','',"")</v>
      </c>
      <c r="CS280" s="96"/>
      <c r="CT280" s="96"/>
      <c r="CU280" s="98" t="str">
        <f t="shared" si="3816"/>
        <v>|n</v>
      </c>
      <c r="CV280" s="70"/>
      <c r="DB280" s="71" t="str">
        <f t="shared" si="3817"/>
        <v/>
      </c>
      <c r="DC280" s="71" t="str">
        <f t="shared" si="3818"/>
        <v/>
      </c>
      <c r="DD280" s="71" t="str">
        <f t="shared" si="3819"/>
        <v/>
      </c>
      <c r="DE280" s="71" t="str">
        <f t="shared" si="3820"/>
        <v/>
      </c>
      <c r="DF280" s="71" t="str">
        <f t="shared" si="3821"/>
        <v/>
      </c>
      <c r="DG280" s="71" t="str">
        <f t="shared" si="3822"/>
        <v/>
      </c>
      <c r="DH280" s="71" t="str">
        <f t="shared" si="3823"/>
        <v/>
      </c>
      <c r="DI280" s="71" t="str">
        <f t="shared" si="3824"/>
        <v/>
      </c>
      <c r="DJ280" s="71" t="str">
        <f t="shared" si="3825"/>
        <v/>
      </c>
      <c r="DK280" s="71" t="str">
        <f t="shared" si="3826"/>
        <v/>
      </c>
      <c r="DL280" s="71" t="str">
        <f t="shared" si="3827"/>
        <v/>
      </c>
      <c r="DM280" s="71" t="str">
        <f t="shared" si="3828"/>
        <v/>
      </c>
      <c r="DN280" s="71" t="str">
        <f t="shared" si="3829"/>
        <v/>
      </c>
      <c r="DO280" s="71" t="str">
        <f t="shared" si="3830"/>
        <v/>
      </c>
      <c r="DP280" s="71" t="str">
        <f t="shared" si="3831"/>
        <v/>
      </c>
      <c r="DQ280" s="71" t="str">
        <f t="shared" si="3832"/>
        <v/>
      </c>
      <c r="DR280" s="71" t="str">
        <f t="shared" si="3833"/>
        <v/>
      </c>
      <c r="DS280" s="71" t="str">
        <f t="shared" si="3834"/>
        <v/>
      </c>
      <c r="DT280" s="71" t="str">
        <f t="shared" si="3835"/>
        <v/>
      </c>
      <c r="DU280" s="71" t="str">
        <f t="shared" si="3836"/>
        <v/>
      </c>
      <c r="DV280" s="71" t="str">
        <f t="shared" si="3837"/>
        <v/>
      </c>
      <c r="DW280" s="71" t="str">
        <f t="shared" si="3838"/>
        <v/>
      </c>
      <c r="DX280" s="71" t="str">
        <f t="shared" si="3839"/>
        <v/>
      </c>
      <c r="DY280" s="71" t="str">
        <f t="shared" si="3840"/>
        <v/>
      </c>
      <c r="DZ280" s="71" t="str">
        <f t="shared" si="3841"/>
        <v/>
      </c>
      <c r="EA280" s="71" t="str">
        <f t="shared" si="3842"/>
        <v/>
      </c>
      <c r="EB280" s="71" t="str">
        <f t="shared" si="3843"/>
        <v/>
      </c>
      <c r="EC280" s="71" t="str">
        <f t="shared" si="3844"/>
        <v/>
      </c>
      <c r="ED280" s="71" t="str">
        <f t="shared" si="3845"/>
        <v/>
      </c>
      <c r="EE280" s="71" t="str">
        <f t="shared" si="3846"/>
        <v/>
      </c>
      <c r="EF280" s="71" t="str">
        <f t="shared" si="3847"/>
        <v/>
      </c>
      <c r="EG280" s="71" t="str">
        <f t="shared" si="3848"/>
        <v/>
      </c>
      <c r="EH280" s="71" t="str">
        <f t="shared" si="3849"/>
        <v/>
      </c>
      <c r="EI280" s="71" t="str">
        <f t="shared" si="3850"/>
        <v/>
      </c>
      <c r="EJ280" s="71" t="str">
        <f t="shared" si="3851"/>
        <v/>
      </c>
      <c r="EK280" s="71" t="str">
        <f t="shared" si="3852"/>
        <v/>
      </c>
      <c r="EL280" s="71" t="str">
        <f t="shared" si="3853"/>
        <v/>
      </c>
      <c r="EM280" s="71" t="str">
        <f t="shared" si="3854"/>
        <v/>
      </c>
      <c r="EN280" s="71" t="str">
        <f t="shared" si="3855"/>
        <v/>
      </c>
      <c r="EO280" s="71" t="str">
        <f t="shared" si="3856"/>
        <v/>
      </c>
      <c r="EP280" s="71" t="str">
        <f t="shared" si="3857"/>
        <v/>
      </c>
      <c r="EQ280" s="71" t="str">
        <f t="shared" si="3858"/>
        <v/>
      </c>
      <c r="ER280" s="71" t="str">
        <f t="shared" si="3859"/>
        <v/>
      </c>
      <c r="ES280" s="71" t="str">
        <f t="shared" si="3860"/>
        <v/>
      </c>
      <c r="ET280" s="71" t="str">
        <f t="shared" si="3861"/>
        <v/>
      </c>
      <c r="EU280" s="71" t="str">
        <f t="shared" si="3862"/>
        <v/>
      </c>
      <c r="EV280" s="71" t="str">
        <f t="shared" si="3863"/>
        <v/>
      </c>
      <c r="EW280" s="71" t="str">
        <f t="shared" si="3864"/>
        <v/>
      </c>
      <c r="EX280" s="71" t="str">
        <f t="shared" si="3865"/>
        <v/>
      </c>
      <c r="EY280" s="71" t="str">
        <f t="shared" si="3866"/>
        <v/>
      </c>
      <c r="EZ280" s="71" t="str">
        <f t="shared" si="3867"/>
        <v/>
      </c>
      <c r="FA280" s="71" t="str">
        <f t="shared" si="3868"/>
        <v/>
      </c>
      <c r="FB280" s="71" t="str">
        <f t="shared" si="3869"/>
        <v/>
      </c>
      <c r="FC280" s="71" t="str">
        <f t="shared" si="3870"/>
        <v/>
      </c>
      <c r="FD280" s="71" t="str">
        <f t="shared" si="3871"/>
        <v/>
      </c>
      <c r="FE280" s="71" t="str">
        <f t="shared" si="3872"/>
        <v/>
      </c>
      <c r="FF280" s="71" t="str">
        <f t="shared" si="3873"/>
        <v/>
      </c>
      <c r="FG280" s="71" t="str">
        <f t="shared" si="3874"/>
        <v/>
      </c>
      <c r="FH280" s="71" t="str">
        <f t="shared" si="3875"/>
        <v/>
      </c>
      <c r="FI280" s="71" t="str">
        <f t="shared" si="3876"/>
        <v/>
      </c>
      <c r="FJ280" s="71" t="str">
        <f t="shared" si="3877"/>
        <v/>
      </c>
      <c r="FK280" s="71" t="str">
        <f t="shared" si="3878"/>
        <v/>
      </c>
      <c r="FL280" s="71" t="str">
        <f t="shared" si="3879"/>
        <v/>
      </c>
      <c r="FM280" s="71" t="str">
        <f t="shared" si="3880"/>
        <v/>
      </c>
      <c r="FN280" s="71" t="str">
        <f t="shared" si="3881"/>
        <v/>
      </c>
      <c r="FO280" s="71" t="str">
        <f t="shared" si="3882"/>
        <v/>
      </c>
      <c r="FP280" s="71" t="str">
        <f t="shared" si="3883"/>
        <v/>
      </c>
      <c r="FQ280" s="71" t="str">
        <f t="shared" si="3884"/>
        <v/>
      </c>
      <c r="FR280" s="71" t="str">
        <f t="shared" si="3885"/>
        <v/>
      </c>
      <c r="FS280" s="71" t="str">
        <f t="shared" si="3886"/>
        <v/>
      </c>
    </row>
    <row r="281" spans="1:175" ht="16.5">
      <c r="A281" s="72"/>
      <c r="B281" s="104" t="s">
        <v>827</v>
      </c>
      <c r="C281" s="104" t="s">
        <v>828</v>
      </c>
      <c r="E281" s="131"/>
      <c r="T281" s="133"/>
      <c r="U281" s="86"/>
      <c r="CU281" s="98" t="str">
        <f t="shared" si="3816"/>
        <v>|n</v>
      </c>
      <c r="CW281" s="60"/>
      <c r="CX281" s="60"/>
      <c r="CY281" s="60"/>
      <c r="CZ281" s="60"/>
      <c r="DA281" s="60"/>
      <c r="DB281" s="71" t="str">
        <f t="shared" si="3817"/>
        <v/>
      </c>
      <c r="DC281" s="71" t="str">
        <f t="shared" si="3818"/>
        <v/>
      </c>
      <c r="DD281" s="71" t="str">
        <f t="shared" si="3819"/>
        <v/>
      </c>
      <c r="DE281" s="71" t="str">
        <f t="shared" si="3820"/>
        <v/>
      </c>
      <c r="DF281" s="71" t="str">
        <f t="shared" si="3821"/>
        <v/>
      </c>
      <c r="DG281" s="71" t="str">
        <f t="shared" si="3822"/>
        <v/>
      </c>
      <c r="DH281" s="71" t="str">
        <f t="shared" si="3823"/>
        <v/>
      </c>
      <c r="DI281" s="71" t="str">
        <f t="shared" si="3824"/>
        <v/>
      </c>
      <c r="DJ281" s="71" t="str">
        <f t="shared" si="3825"/>
        <v/>
      </c>
      <c r="DK281" s="71" t="str">
        <f t="shared" si="3826"/>
        <v/>
      </c>
      <c r="DL281" s="71" t="str">
        <f t="shared" si="3827"/>
        <v/>
      </c>
      <c r="DM281" s="71" t="str">
        <f t="shared" si="3828"/>
        <v/>
      </c>
      <c r="DN281" s="71" t="str">
        <f t="shared" si="3829"/>
        <v/>
      </c>
      <c r="DO281" s="71" t="str">
        <f t="shared" si="3830"/>
        <v/>
      </c>
      <c r="DP281" s="71" t="str">
        <f t="shared" si="3831"/>
        <v/>
      </c>
      <c r="DQ281" s="71" t="str">
        <f t="shared" si="3832"/>
        <v/>
      </c>
      <c r="DR281" s="71" t="str">
        <f t="shared" si="3833"/>
        <v/>
      </c>
      <c r="DS281" s="71" t="str">
        <f t="shared" si="3834"/>
        <v/>
      </c>
      <c r="DT281" s="71" t="str">
        <f t="shared" si="3835"/>
        <v/>
      </c>
      <c r="DU281" s="71" t="str">
        <f t="shared" si="3836"/>
        <v/>
      </c>
      <c r="DV281" s="71" t="str">
        <f t="shared" si="3837"/>
        <v/>
      </c>
      <c r="DW281" s="71" t="str">
        <f t="shared" si="3838"/>
        <v/>
      </c>
      <c r="DX281" s="71" t="str">
        <f t="shared" si="3839"/>
        <v/>
      </c>
      <c r="DY281" s="71" t="str">
        <f t="shared" si="3840"/>
        <v/>
      </c>
      <c r="DZ281" s="71" t="str">
        <f t="shared" si="3841"/>
        <v/>
      </c>
      <c r="EA281" s="71" t="str">
        <f t="shared" si="3842"/>
        <v/>
      </c>
      <c r="EB281" s="71" t="str">
        <f t="shared" si="3843"/>
        <v/>
      </c>
      <c r="EC281" s="71" t="str">
        <f t="shared" si="3844"/>
        <v/>
      </c>
      <c r="ED281" s="71" t="str">
        <f t="shared" si="3845"/>
        <v/>
      </c>
      <c r="EE281" s="71" t="str">
        <f t="shared" si="3846"/>
        <v/>
      </c>
      <c r="EF281" s="71" t="str">
        <f t="shared" si="3847"/>
        <v/>
      </c>
      <c r="EG281" s="71" t="str">
        <f t="shared" si="3848"/>
        <v/>
      </c>
      <c r="EH281" s="71" t="str">
        <f t="shared" si="3849"/>
        <v/>
      </c>
      <c r="EI281" s="71" t="str">
        <f t="shared" si="3850"/>
        <v/>
      </c>
      <c r="EJ281" s="71" t="str">
        <f t="shared" si="3851"/>
        <v/>
      </c>
      <c r="EK281" s="71" t="str">
        <f t="shared" si="3852"/>
        <v/>
      </c>
      <c r="EL281" s="71" t="str">
        <f t="shared" si="3853"/>
        <v/>
      </c>
      <c r="EM281" s="71" t="str">
        <f t="shared" si="3854"/>
        <v/>
      </c>
      <c r="EN281" s="71" t="str">
        <f t="shared" si="3855"/>
        <v/>
      </c>
      <c r="EO281" s="71" t="str">
        <f t="shared" si="3856"/>
        <v/>
      </c>
      <c r="EP281" s="71" t="str">
        <f t="shared" si="3857"/>
        <v/>
      </c>
      <c r="EQ281" s="71" t="str">
        <f t="shared" si="3858"/>
        <v/>
      </c>
      <c r="ER281" s="71" t="str">
        <f t="shared" si="3859"/>
        <v/>
      </c>
      <c r="ES281" s="71" t="str">
        <f t="shared" si="3860"/>
        <v/>
      </c>
      <c r="ET281" s="71" t="str">
        <f t="shared" si="3861"/>
        <v/>
      </c>
      <c r="EU281" s="71" t="str">
        <f t="shared" si="3862"/>
        <v/>
      </c>
      <c r="EV281" s="71" t="str">
        <f t="shared" si="3863"/>
        <v/>
      </c>
      <c r="EW281" s="71" t="str">
        <f t="shared" si="3864"/>
        <v/>
      </c>
      <c r="EX281" s="71" t="str">
        <f t="shared" si="3865"/>
        <v/>
      </c>
      <c r="EY281" s="71" t="str">
        <f t="shared" si="3866"/>
        <v/>
      </c>
      <c r="EZ281" s="71" t="str">
        <f t="shared" si="3867"/>
        <v/>
      </c>
      <c r="FA281" s="71" t="str">
        <f t="shared" si="3868"/>
        <v/>
      </c>
      <c r="FB281" s="71" t="str">
        <f t="shared" si="3869"/>
        <v/>
      </c>
      <c r="FC281" s="71" t="str">
        <f t="shared" si="3870"/>
        <v/>
      </c>
      <c r="FD281" s="71" t="str">
        <f t="shared" si="3871"/>
        <v/>
      </c>
      <c r="FE281" s="71" t="str">
        <f t="shared" si="3872"/>
        <v/>
      </c>
      <c r="FF281" s="71" t="str">
        <f t="shared" si="3873"/>
        <v/>
      </c>
      <c r="FG281" s="71" t="str">
        <f t="shared" si="3874"/>
        <v/>
      </c>
      <c r="FH281" s="71" t="str">
        <f t="shared" si="3875"/>
        <v/>
      </c>
      <c r="FI281" s="71" t="str">
        <f t="shared" si="3876"/>
        <v/>
      </c>
      <c r="FJ281" s="71" t="str">
        <f t="shared" si="3877"/>
        <v/>
      </c>
      <c r="FK281" s="71" t="str">
        <f t="shared" si="3878"/>
        <v/>
      </c>
      <c r="FL281" s="71" t="str">
        <f t="shared" si="3879"/>
        <v/>
      </c>
      <c r="FM281" s="71" t="str">
        <f t="shared" si="3880"/>
        <v/>
      </c>
      <c r="FN281" s="71" t="str">
        <f t="shared" si="3881"/>
        <v/>
      </c>
      <c r="FO281" s="71" t="str">
        <f t="shared" si="3882"/>
        <v/>
      </c>
      <c r="FP281" s="71" t="str">
        <f t="shared" si="3883"/>
        <v/>
      </c>
      <c r="FQ281" s="71" t="str">
        <f t="shared" si="3884"/>
        <v/>
      </c>
      <c r="FR281" s="71" t="str">
        <f t="shared" si="3885"/>
        <v/>
      </c>
      <c r="FS281" s="71" t="str">
        <f t="shared" si="3886"/>
        <v/>
      </c>
    </row>
    <row r="282" spans="1:175" ht="16.5">
      <c r="A282" s="72"/>
      <c r="B282" s="73"/>
      <c r="C282" s="72"/>
      <c r="E282" s="131"/>
      <c r="T282" s="133"/>
      <c r="U282" s="86"/>
      <c r="CU282" s="98" t="str">
        <f t="shared" si="3816"/>
        <v>|n</v>
      </c>
      <c r="CW282" s="60"/>
      <c r="CX282" s="60"/>
      <c r="CY282" s="60"/>
      <c r="CZ282" s="60"/>
      <c r="DA282" s="60"/>
      <c r="DB282" s="71" t="str">
        <f t="shared" si="3817"/>
        <v/>
      </c>
      <c r="DC282" s="71" t="str">
        <f t="shared" si="3818"/>
        <v/>
      </c>
      <c r="DD282" s="71" t="str">
        <f t="shared" si="3819"/>
        <v/>
      </c>
      <c r="DE282" s="71" t="str">
        <f t="shared" si="3820"/>
        <v/>
      </c>
      <c r="DF282" s="71" t="str">
        <f t="shared" si="3821"/>
        <v/>
      </c>
      <c r="DG282" s="71" t="str">
        <f t="shared" si="3822"/>
        <v/>
      </c>
      <c r="DH282" s="71" t="str">
        <f t="shared" si="3823"/>
        <v/>
      </c>
      <c r="DI282" s="71" t="str">
        <f t="shared" si="3824"/>
        <v/>
      </c>
      <c r="DJ282" s="71" t="str">
        <f t="shared" si="3825"/>
        <v/>
      </c>
      <c r="DK282" s="71" t="str">
        <f t="shared" si="3826"/>
        <v/>
      </c>
      <c r="DL282" s="71" t="str">
        <f t="shared" si="3827"/>
        <v/>
      </c>
      <c r="DM282" s="71" t="str">
        <f t="shared" si="3828"/>
        <v/>
      </c>
      <c r="DN282" s="71" t="str">
        <f t="shared" si="3829"/>
        <v/>
      </c>
      <c r="DO282" s="71" t="str">
        <f t="shared" si="3830"/>
        <v/>
      </c>
      <c r="DP282" s="71" t="str">
        <f t="shared" si="3831"/>
        <v/>
      </c>
      <c r="DQ282" s="71" t="str">
        <f t="shared" si="3832"/>
        <v/>
      </c>
      <c r="DR282" s="71" t="str">
        <f t="shared" si="3833"/>
        <v/>
      </c>
      <c r="DS282" s="71" t="str">
        <f t="shared" si="3834"/>
        <v/>
      </c>
      <c r="DT282" s="71" t="str">
        <f t="shared" si="3835"/>
        <v/>
      </c>
      <c r="DU282" s="71" t="str">
        <f t="shared" si="3836"/>
        <v/>
      </c>
      <c r="DV282" s="71" t="str">
        <f t="shared" si="3837"/>
        <v/>
      </c>
      <c r="DW282" s="71" t="str">
        <f t="shared" si="3838"/>
        <v/>
      </c>
      <c r="DX282" s="71" t="str">
        <f t="shared" si="3839"/>
        <v/>
      </c>
      <c r="DY282" s="71" t="str">
        <f t="shared" si="3840"/>
        <v/>
      </c>
      <c r="DZ282" s="71" t="str">
        <f t="shared" si="3841"/>
        <v/>
      </c>
      <c r="EA282" s="71" t="str">
        <f t="shared" si="3842"/>
        <v/>
      </c>
      <c r="EB282" s="71" t="str">
        <f t="shared" si="3843"/>
        <v/>
      </c>
      <c r="EC282" s="71" t="str">
        <f t="shared" si="3844"/>
        <v/>
      </c>
      <c r="ED282" s="71" t="str">
        <f t="shared" si="3845"/>
        <v/>
      </c>
      <c r="EE282" s="71" t="str">
        <f t="shared" si="3846"/>
        <v/>
      </c>
      <c r="EF282" s="71" t="str">
        <f t="shared" si="3847"/>
        <v/>
      </c>
      <c r="EG282" s="71" t="str">
        <f t="shared" si="3848"/>
        <v/>
      </c>
      <c r="EH282" s="71" t="str">
        <f t="shared" si="3849"/>
        <v/>
      </c>
      <c r="EI282" s="71" t="str">
        <f t="shared" si="3850"/>
        <v/>
      </c>
      <c r="EJ282" s="71" t="str">
        <f t="shared" si="3851"/>
        <v/>
      </c>
      <c r="EK282" s="71" t="str">
        <f t="shared" si="3852"/>
        <v/>
      </c>
      <c r="EL282" s="71" t="str">
        <f t="shared" si="3853"/>
        <v/>
      </c>
      <c r="EM282" s="71" t="str">
        <f t="shared" si="3854"/>
        <v/>
      </c>
      <c r="EN282" s="71" t="str">
        <f t="shared" si="3855"/>
        <v/>
      </c>
      <c r="EO282" s="71" t="str">
        <f t="shared" si="3856"/>
        <v/>
      </c>
      <c r="EP282" s="71" t="str">
        <f t="shared" si="3857"/>
        <v/>
      </c>
      <c r="EQ282" s="71" t="str">
        <f t="shared" si="3858"/>
        <v/>
      </c>
      <c r="ER282" s="71" t="str">
        <f t="shared" si="3859"/>
        <v/>
      </c>
      <c r="ES282" s="71" t="str">
        <f t="shared" si="3860"/>
        <v/>
      </c>
      <c r="ET282" s="71" t="str">
        <f t="shared" si="3861"/>
        <v/>
      </c>
      <c r="EU282" s="71" t="str">
        <f t="shared" si="3862"/>
        <v/>
      </c>
      <c r="EV282" s="71" t="str">
        <f t="shared" si="3863"/>
        <v/>
      </c>
      <c r="EW282" s="71" t="str">
        <f t="shared" si="3864"/>
        <v/>
      </c>
      <c r="EX282" s="71" t="str">
        <f t="shared" si="3865"/>
        <v/>
      </c>
      <c r="EY282" s="71" t="str">
        <f t="shared" si="3866"/>
        <v/>
      </c>
      <c r="EZ282" s="71" t="str">
        <f t="shared" si="3867"/>
        <v/>
      </c>
      <c r="FA282" s="71" t="str">
        <f t="shared" si="3868"/>
        <v/>
      </c>
      <c r="FB282" s="71" t="str">
        <f t="shared" si="3869"/>
        <v/>
      </c>
      <c r="FC282" s="71" t="str">
        <f t="shared" si="3870"/>
        <v/>
      </c>
      <c r="FD282" s="71" t="str">
        <f t="shared" si="3871"/>
        <v/>
      </c>
      <c r="FE282" s="71" t="str">
        <f t="shared" si="3872"/>
        <v/>
      </c>
      <c r="FF282" s="71" t="str">
        <f t="shared" si="3873"/>
        <v/>
      </c>
      <c r="FG282" s="71" t="str">
        <f t="shared" si="3874"/>
        <v/>
      </c>
      <c r="FH282" s="71" t="str">
        <f t="shared" si="3875"/>
        <v/>
      </c>
      <c r="FI282" s="71" t="str">
        <f t="shared" si="3876"/>
        <v/>
      </c>
      <c r="FJ282" s="71" t="str">
        <f t="shared" si="3877"/>
        <v/>
      </c>
      <c r="FK282" s="71" t="str">
        <f t="shared" si="3878"/>
        <v/>
      </c>
      <c r="FL282" s="71" t="str">
        <f t="shared" si="3879"/>
        <v/>
      </c>
      <c r="FM282" s="71" t="str">
        <f t="shared" si="3880"/>
        <v/>
      </c>
      <c r="FN282" s="71" t="str">
        <f t="shared" si="3881"/>
        <v/>
      </c>
      <c r="FO282" s="71" t="str">
        <f t="shared" si="3882"/>
        <v/>
      </c>
      <c r="FP282" s="71" t="str">
        <f t="shared" si="3883"/>
        <v/>
      </c>
      <c r="FQ282" s="71" t="str">
        <f t="shared" si="3884"/>
        <v/>
      </c>
      <c r="FR282" s="71" t="str">
        <f t="shared" si="3885"/>
        <v/>
      </c>
      <c r="FS282" s="71" t="str">
        <f t="shared" si="3886"/>
        <v/>
      </c>
    </row>
    <row r="283" spans="1:175" ht="16.5">
      <c r="A283" s="72"/>
      <c r="B283" s="73"/>
      <c r="C283" s="72"/>
      <c r="E283" s="131"/>
      <c r="T283" s="133"/>
      <c r="U283" s="86"/>
      <c r="CU283" s="98" t="str">
        <f t="shared" si="3816"/>
        <v>|n</v>
      </c>
      <c r="CW283" s="60"/>
      <c r="CX283" s="60"/>
      <c r="CY283" s="60"/>
      <c r="CZ283" s="60"/>
      <c r="DA283" s="60"/>
      <c r="DB283" s="71" t="str">
        <f t="shared" si="3817"/>
        <v/>
      </c>
      <c r="DC283" s="71" t="str">
        <f t="shared" si="3818"/>
        <v/>
      </c>
      <c r="DD283" s="71" t="str">
        <f t="shared" si="3819"/>
        <v/>
      </c>
      <c r="DE283" s="71" t="str">
        <f t="shared" si="3820"/>
        <v/>
      </c>
      <c r="DF283" s="71" t="str">
        <f t="shared" si="3821"/>
        <v/>
      </c>
      <c r="DG283" s="71" t="str">
        <f t="shared" si="3822"/>
        <v/>
      </c>
      <c r="DH283" s="71" t="str">
        <f t="shared" si="3823"/>
        <v/>
      </c>
      <c r="DI283" s="71" t="str">
        <f t="shared" si="3824"/>
        <v/>
      </c>
      <c r="DJ283" s="71" t="str">
        <f t="shared" si="3825"/>
        <v/>
      </c>
      <c r="DK283" s="71" t="str">
        <f t="shared" si="3826"/>
        <v/>
      </c>
      <c r="DL283" s="71" t="str">
        <f t="shared" si="3827"/>
        <v/>
      </c>
      <c r="DM283" s="71" t="str">
        <f t="shared" si="3828"/>
        <v/>
      </c>
      <c r="DN283" s="71" t="str">
        <f t="shared" si="3829"/>
        <v/>
      </c>
      <c r="DO283" s="71" t="str">
        <f t="shared" si="3830"/>
        <v/>
      </c>
      <c r="DP283" s="71" t="str">
        <f t="shared" si="3831"/>
        <v/>
      </c>
      <c r="DQ283" s="71" t="str">
        <f t="shared" si="3832"/>
        <v/>
      </c>
      <c r="DR283" s="71" t="str">
        <f t="shared" si="3833"/>
        <v/>
      </c>
      <c r="DS283" s="71" t="str">
        <f t="shared" si="3834"/>
        <v/>
      </c>
      <c r="DT283" s="71" t="str">
        <f t="shared" si="3835"/>
        <v/>
      </c>
      <c r="DU283" s="71" t="str">
        <f t="shared" si="3836"/>
        <v/>
      </c>
      <c r="DV283" s="71" t="str">
        <f t="shared" si="3837"/>
        <v/>
      </c>
      <c r="DW283" s="71" t="str">
        <f t="shared" si="3838"/>
        <v/>
      </c>
      <c r="DX283" s="71" t="str">
        <f t="shared" si="3839"/>
        <v/>
      </c>
      <c r="DY283" s="71" t="str">
        <f t="shared" si="3840"/>
        <v/>
      </c>
      <c r="DZ283" s="71" t="str">
        <f t="shared" si="3841"/>
        <v/>
      </c>
      <c r="EA283" s="71" t="str">
        <f t="shared" si="3842"/>
        <v/>
      </c>
      <c r="EB283" s="71" t="str">
        <f t="shared" si="3843"/>
        <v/>
      </c>
      <c r="EC283" s="71" t="str">
        <f t="shared" si="3844"/>
        <v/>
      </c>
      <c r="ED283" s="71" t="str">
        <f t="shared" si="3845"/>
        <v/>
      </c>
      <c r="EE283" s="71" t="str">
        <f t="shared" si="3846"/>
        <v/>
      </c>
      <c r="EF283" s="71" t="str">
        <f t="shared" si="3847"/>
        <v/>
      </c>
      <c r="EG283" s="71" t="str">
        <f t="shared" si="3848"/>
        <v/>
      </c>
      <c r="EH283" s="71" t="str">
        <f t="shared" si="3849"/>
        <v/>
      </c>
      <c r="EI283" s="71" t="str">
        <f t="shared" si="3850"/>
        <v/>
      </c>
      <c r="EJ283" s="71" t="str">
        <f t="shared" si="3851"/>
        <v/>
      </c>
      <c r="EK283" s="71" t="str">
        <f t="shared" si="3852"/>
        <v/>
      </c>
      <c r="EL283" s="71" t="str">
        <f t="shared" si="3853"/>
        <v/>
      </c>
      <c r="EM283" s="71" t="str">
        <f t="shared" si="3854"/>
        <v/>
      </c>
      <c r="EN283" s="71" t="str">
        <f t="shared" si="3855"/>
        <v/>
      </c>
      <c r="EO283" s="71" t="str">
        <f t="shared" si="3856"/>
        <v/>
      </c>
      <c r="EP283" s="71" t="str">
        <f t="shared" si="3857"/>
        <v/>
      </c>
      <c r="EQ283" s="71" t="str">
        <f t="shared" si="3858"/>
        <v/>
      </c>
      <c r="ER283" s="71" t="str">
        <f t="shared" si="3859"/>
        <v/>
      </c>
      <c r="ES283" s="71" t="str">
        <f t="shared" si="3860"/>
        <v/>
      </c>
      <c r="ET283" s="71" t="str">
        <f t="shared" si="3861"/>
        <v/>
      </c>
      <c r="EU283" s="71" t="str">
        <f t="shared" si="3862"/>
        <v/>
      </c>
      <c r="EV283" s="71" t="str">
        <f t="shared" si="3863"/>
        <v/>
      </c>
      <c r="EW283" s="71" t="str">
        <f t="shared" si="3864"/>
        <v/>
      </c>
      <c r="EX283" s="71" t="str">
        <f t="shared" si="3865"/>
        <v/>
      </c>
      <c r="EY283" s="71" t="str">
        <f t="shared" si="3866"/>
        <v/>
      </c>
      <c r="EZ283" s="71" t="str">
        <f t="shared" si="3867"/>
        <v/>
      </c>
      <c r="FA283" s="71" t="str">
        <f t="shared" si="3868"/>
        <v/>
      </c>
      <c r="FB283" s="71" t="str">
        <f t="shared" si="3869"/>
        <v/>
      </c>
      <c r="FC283" s="71" t="str">
        <f t="shared" si="3870"/>
        <v/>
      </c>
      <c r="FD283" s="71" t="str">
        <f t="shared" si="3871"/>
        <v/>
      </c>
      <c r="FE283" s="71" t="str">
        <f t="shared" si="3872"/>
        <v/>
      </c>
      <c r="FF283" s="71" t="str">
        <f t="shared" si="3873"/>
        <v/>
      </c>
      <c r="FG283" s="71" t="str">
        <f t="shared" si="3874"/>
        <v/>
      </c>
      <c r="FH283" s="71" t="str">
        <f t="shared" si="3875"/>
        <v/>
      </c>
      <c r="FI283" s="71" t="str">
        <f t="shared" si="3876"/>
        <v/>
      </c>
      <c r="FJ283" s="71" t="str">
        <f t="shared" si="3877"/>
        <v/>
      </c>
      <c r="FK283" s="71" t="str">
        <f t="shared" si="3878"/>
        <v/>
      </c>
      <c r="FL283" s="71" t="str">
        <f t="shared" si="3879"/>
        <v/>
      </c>
      <c r="FM283" s="71" t="str">
        <f t="shared" si="3880"/>
        <v/>
      </c>
      <c r="FN283" s="71" t="str">
        <f t="shared" si="3881"/>
        <v/>
      </c>
      <c r="FO283" s="71" t="str">
        <f t="shared" si="3882"/>
        <v/>
      </c>
      <c r="FP283" s="71" t="str">
        <f t="shared" si="3883"/>
        <v/>
      </c>
      <c r="FQ283" s="71" t="str">
        <f t="shared" si="3884"/>
        <v/>
      </c>
      <c r="FR283" s="71" t="str">
        <f t="shared" si="3885"/>
        <v/>
      </c>
      <c r="FS283" s="71" t="str">
        <f t="shared" si="3886"/>
        <v/>
      </c>
    </row>
    <row r="284" spans="1:175" ht="16.5">
      <c r="A284" s="72"/>
      <c r="B284" s="73"/>
      <c r="C284" s="72"/>
      <c r="E284" s="131"/>
      <c r="T284" s="133"/>
      <c r="U284" s="86"/>
      <c r="CU284" s="98" t="str">
        <f t="shared" si="3816"/>
        <v>|n</v>
      </c>
      <c r="CW284" s="60"/>
      <c r="CX284" s="60"/>
      <c r="CY284" s="60"/>
      <c r="CZ284" s="60"/>
      <c r="DA284" s="60"/>
      <c r="DB284" s="71" t="str">
        <f t="shared" si="3817"/>
        <v/>
      </c>
      <c r="DC284" s="71" t="str">
        <f t="shared" si="3818"/>
        <v/>
      </c>
      <c r="DD284" s="71" t="str">
        <f t="shared" si="3819"/>
        <v/>
      </c>
      <c r="DE284" s="71" t="str">
        <f t="shared" si="3820"/>
        <v/>
      </c>
      <c r="DF284" s="71" t="str">
        <f t="shared" si="3821"/>
        <v/>
      </c>
      <c r="DG284" s="71" t="str">
        <f t="shared" si="3822"/>
        <v/>
      </c>
      <c r="DH284" s="71" t="str">
        <f t="shared" si="3823"/>
        <v/>
      </c>
      <c r="DI284" s="71" t="str">
        <f t="shared" si="3824"/>
        <v/>
      </c>
      <c r="DJ284" s="71" t="str">
        <f t="shared" si="3825"/>
        <v/>
      </c>
      <c r="DK284" s="71" t="str">
        <f t="shared" si="3826"/>
        <v/>
      </c>
      <c r="DL284" s="71" t="str">
        <f t="shared" si="3827"/>
        <v/>
      </c>
      <c r="DM284" s="71" t="str">
        <f t="shared" si="3828"/>
        <v/>
      </c>
      <c r="DN284" s="71" t="str">
        <f t="shared" si="3829"/>
        <v/>
      </c>
      <c r="DO284" s="71" t="str">
        <f t="shared" si="3830"/>
        <v/>
      </c>
      <c r="DP284" s="71" t="str">
        <f t="shared" si="3831"/>
        <v/>
      </c>
      <c r="DQ284" s="71" t="str">
        <f t="shared" si="3832"/>
        <v/>
      </c>
      <c r="DR284" s="71" t="str">
        <f t="shared" si="3833"/>
        <v/>
      </c>
      <c r="DS284" s="71" t="str">
        <f t="shared" si="3834"/>
        <v/>
      </c>
      <c r="DT284" s="71" t="str">
        <f t="shared" si="3835"/>
        <v/>
      </c>
      <c r="DU284" s="71" t="str">
        <f t="shared" si="3836"/>
        <v/>
      </c>
      <c r="DV284" s="71" t="str">
        <f t="shared" si="3837"/>
        <v/>
      </c>
      <c r="DW284" s="71" t="str">
        <f t="shared" si="3838"/>
        <v/>
      </c>
      <c r="DX284" s="71" t="str">
        <f t="shared" si="3839"/>
        <v/>
      </c>
      <c r="DY284" s="71" t="str">
        <f t="shared" si="3840"/>
        <v/>
      </c>
      <c r="DZ284" s="71" t="str">
        <f t="shared" si="3841"/>
        <v/>
      </c>
      <c r="EA284" s="71" t="str">
        <f t="shared" si="3842"/>
        <v/>
      </c>
      <c r="EB284" s="71" t="str">
        <f t="shared" si="3843"/>
        <v/>
      </c>
      <c r="EC284" s="71" t="str">
        <f t="shared" si="3844"/>
        <v/>
      </c>
      <c r="ED284" s="71" t="str">
        <f t="shared" si="3845"/>
        <v/>
      </c>
      <c r="EE284" s="71" t="str">
        <f t="shared" si="3846"/>
        <v/>
      </c>
      <c r="EF284" s="71" t="str">
        <f t="shared" si="3847"/>
        <v/>
      </c>
      <c r="EG284" s="71" t="str">
        <f t="shared" si="3848"/>
        <v/>
      </c>
      <c r="EH284" s="71" t="str">
        <f t="shared" si="3849"/>
        <v/>
      </c>
      <c r="EI284" s="71" t="str">
        <f t="shared" si="3850"/>
        <v/>
      </c>
      <c r="EJ284" s="71" t="str">
        <f t="shared" si="3851"/>
        <v/>
      </c>
      <c r="EK284" s="71" t="str">
        <f t="shared" si="3852"/>
        <v/>
      </c>
      <c r="EL284" s="71" t="str">
        <f t="shared" si="3853"/>
        <v/>
      </c>
      <c r="EM284" s="71" t="str">
        <f t="shared" si="3854"/>
        <v/>
      </c>
      <c r="EN284" s="71" t="str">
        <f t="shared" si="3855"/>
        <v/>
      </c>
      <c r="EO284" s="71" t="str">
        <f t="shared" si="3856"/>
        <v/>
      </c>
      <c r="EP284" s="71" t="str">
        <f t="shared" si="3857"/>
        <v/>
      </c>
      <c r="EQ284" s="71" t="str">
        <f t="shared" si="3858"/>
        <v/>
      </c>
      <c r="ER284" s="71" t="str">
        <f t="shared" si="3859"/>
        <v/>
      </c>
      <c r="ES284" s="71" t="str">
        <f t="shared" si="3860"/>
        <v/>
      </c>
      <c r="ET284" s="71" t="str">
        <f t="shared" si="3861"/>
        <v/>
      </c>
      <c r="EU284" s="71" t="str">
        <f t="shared" si="3862"/>
        <v/>
      </c>
      <c r="EV284" s="71" t="str">
        <f t="shared" si="3863"/>
        <v/>
      </c>
      <c r="EW284" s="71" t="str">
        <f t="shared" si="3864"/>
        <v/>
      </c>
      <c r="EX284" s="71" t="str">
        <f t="shared" si="3865"/>
        <v/>
      </c>
      <c r="EY284" s="71" t="str">
        <f t="shared" si="3866"/>
        <v/>
      </c>
      <c r="EZ284" s="71" t="str">
        <f t="shared" si="3867"/>
        <v/>
      </c>
      <c r="FA284" s="71" t="str">
        <f t="shared" si="3868"/>
        <v/>
      </c>
      <c r="FB284" s="71" t="str">
        <f t="shared" si="3869"/>
        <v/>
      </c>
      <c r="FC284" s="71" t="str">
        <f t="shared" si="3870"/>
        <v/>
      </c>
      <c r="FD284" s="71" t="str">
        <f t="shared" si="3871"/>
        <v/>
      </c>
      <c r="FE284" s="71" t="str">
        <f t="shared" si="3872"/>
        <v/>
      </c>
      <c r="FF284" s="71" t="str">
        <f t="shared" si="3873"/>
        <v/>
      </c>
      <c r="FG284" s="71" t="str">
        <f t="shared" si="3874"/>
        <v/>
      </c>
      <c r="FH284" s="71" t="str">
        <f t="shared" si="3875"/>
        <v/>
      </c>
      <c r="FI284" s="71" t="str">
        <f t="shared" si="3876"/>
        <v/>
      </c>
      <c r="FJ284" s="71" t="str">
        <f t="shared" si="3877"/>
        <v/>
      </c>
      <c r="FK284" s="71" t="str">
        <f t="shared" si="3878"/>
        <v/>
      </c>
      <c r="FL284" s="71" t="str">
        <f t="shared" si="3879"/>
        <v/>
      </c>
      <c r="FM284" s="71" t="str">
        <f t="shared" si="3880"/>
        <v/>
      </c>
      <c r="FN284" s="71" t="str">
        <f t="shared" si="3881"/>
        <v/>
      </c>
      <c r="FO284" s="71" t="str">
        <f t="shared" si="3882"/>
        <v/>
      </c>
      <c r="FP284" s="71" t="str">
        <f t="shared" si="3883"/>
        <v/>
      </c>
      <c r="FQ284" s="71" t="str">
        <f t="shared" si="3884"/>
        <v/>
      </c>
      <c r="FR284" s="71" t="str">
        <f t="shared" si="3885"/>
        <v/>
      </c>
      <c r="FS284" s="71" t="str">
        <f t="shared" si="3886"/>
        <v/>
      </c>
    </row>
    <row r="285" spans="1:175" ht="16.5">
      <c r="A285" s="72"/>
      <c r="B285" s="73"/>
      <c r="C285" s="72"/>
      <c r="E285" s="131"/>
      <c r="T285" s="133"/>
      <c r="U285" s="86"/>
      <c r="CU285" s="98" t="str">
        <f t="shared" si="3816"/>
        <v>|n</v>
      </c>
      <c r="CW285" s="60"/>
      <c r="CX285" s="60"/>
      <c r="CY285" s="60"/>
      <c r="CZ285" s="60"/>
      <c r="DA285" s="60"/>
      <c r="DB285" s="71" t="str">
        <f t="shared" si="3817"/>
        <v/>
      </c>
      <c r="DC285" s="71" t="str">
        <f t="shared" si="3818"/>
        <v/>
      </c>
      <c r="DD285" s="71" t="str">
        <f t="shared" si="3819"/>
        <v/>
      </c>
      <c r="DE285" s="71" t="str">
        <f t="shared" si="3820"/>
        <v/>
      </c>
      <c r="DF285" s="71" t="str">
        <f t="shared" si="3821"/>
        <v/>
      </c>
      <c r="DG285" s="71" t="str">
        <f t="shared" si="3822"/>
        <v/>
      </c>
      <c r="DH285" s="71" t="str">
        <f t="shared" si="3823"/>
        <v/>
      </c>
      <c r="DI285" s="71" t="str">
        <f t="shared" si="3824"/>
        <v/>
      </c>
      <c r="DJ285" s="71" t="str">
        <f t="shared" si="3825"/>
        <v/>
      </c>
      <c r="DK285" s="71" t="str">
        <f t="shared" si="3826"/>
        <v/>
      </c>
      <c r="DL285" s="71" t="str">
        <f t="shared" si="3827"/>
        <v/>
      </c>
      <c r="DM285" s="71" t="str">
        <f t="shared" si="3828"/>
        <v/>
      </c>
      <c r="DN285" s="71" t="str">
        <f t="shared" si="3829"/>
        <v/>
      </c>
      <c r="DO285" s="71" t="str">
        <f t="shared" si="3830"/>
        <v/>
      </c>
      <c r="DP285" s="71" t="str">
        <f t="shared" si="3831"/>
        <v/>
      </c>
      <c r="DQ285" s="71" t="str">
        <f t="shared" si="3832"/>
        <v/>
      </c>
      <c r="DR285" s="71" t="str">
        <f t="shared" si="3833"/>
        <v/>
      </c>
      <c r="DS285" s="71" t="str">
        <f t="shared" si="3834"/>
        <v/>
      </c>
      <c r="DT285" s="71" t="str">
        <f t="shared" si="3835"/>
        <v/>
      </c>
      <c r="DU285" s="71" t="str">
        <f t="shared" si="3836"/>
        <v/>
      </c>
      <c r="DV285" s="71" t="str">
        <f t="shared" si="3837"/>
        <v/>
      </c>
      <c r="DW285" s="71" t="str">
        <f t="shared" si="3838"/>
        <v/>
      </c>
      <c r="DX285" s="71" t="str">
        <f t="shared" si="3839"/>
        <v/>
      </c>
      <c r="DY285" s="71" t="str">
        <f t="shared" si="3840"/>
        <v/>
      </c>
      <c r="DZ285" s="71" t="str">
        <f t="shared" si="3841"/>
        <v/>
      </c>
      <c r="EA285" s="71" t="str">
        <f t="shared" si="3842"/>
        <v/>
      </c>
      <c r="EB285" s="71" t="str">
        <f t="shared" si="3843"/>
        <v/>
      </c>
      <c r="EC285" s="71" t="str">
        <f t="shared" si="3844"/>
        <v/>
      </c>
      <c r="ED285" s="71" t="str">
        <f t="shared" si="3845"/>
        <v/>
      </c>
      <c r="EE285" s="71" t="str">
        <f t="shared" si="3846"/>
        <v/>
      </c>
      <c r="EF285" s="71" t="str">
        <f t="shared" si="3847"/>
        <v/>
      </c>
      <c r="EG285" s="71" t="str">
        <f t="shared" si="3848"/>
        <v/>
      </c>
      <c r="EH285" s="71" t="str">
        <f t="shared" si="3849"/>
        <v/>
      </c>
      <c r="EI285" s="71" t="str">
        <f t="shared" si="3850"/>
        <v/>
      </c>
      <c r="EJ285" s="71" t="str">
        <f t="shared" si="3851"/>
        <v/>
      </c>
      <c r="EK285" s="71" t="str">
        <f t="shared" si="3852"/>
        <v/>
      </c>
      <c r="EL285" s="71" t="str">
        <f t="shared" si="3853"/>
        <v/>
      </c>
      <c r="EM285" s="71" t="str">
        <f t="shared" si="3854"/>
        <v/>
      </c>
      <c r="EN285" s="71" t="str">
        <f t="shared" si="3855"/>
        <v/>
      </c>
      <c r="EO285" s="71" t="str">
        <f t="shared" si="3856"/>
        <v/>
      </c>
      <c r="EP285" s="71" t="str">
        <f t="shared" si="3857"/>
        <v/>
      </c>
      <c r="EQ285" s="71" t="str">
        <f t="shared" si="3858"/>
        <v/>
      </c>
      <c r="ER285" s="71" t="str">
        <f t="shared" si="3859"/>
        <v/>
      </c>
      <c r="ES285" s="71" t="str">
        <f t="shared" si="3860"/>
        <v/>
      </c>
      <c r="ET285" s="71" t="str">
        <f t="shared" si="3861"/>
        <v/>
      </c>
      <c r="EU285" s="71" t="str">
        <f t="shared" si="3862"/>
        <v/>
      </c>
      <c r="EV285" s="71" t="str">
        <f t="shared" si="3863"/>
        <v/>
      </c>
      <c r="EW285" s="71" t="str">
        <f t="shared" si="3864"/>
        <v/>
      </c>
      <c r="EX285" s="71" t="str">
        <f t="shared" si="3865"/>
        <v/>
      </c>
      <c r="EY285" s="71" t="str">
        <f t="shared" si="3866"/>
        <v/>
      </c>
      <c r="EZ285" s="71" t="str">
        <f t="shared" si="3867"/>
        <v/>
      </c>
      <c r="FA285" s="71" t="str">
        <f t="shared" si="3868"/>
        <v/>
      </c>
      <c r="FB285" s="71" t="str">
        <f t="shared" si="3869"/>
        <v/>
      </c>
      <c r="FC285" s="71" t="str">
        <f t="shared" si="3870"/>
        <v/>
      </c>
      <c r="FD285" s="71" t="str">
        <f t="shared" si="3871"/>
        <v/>
      </c>
      <c r="FE285" s="71" t="str">
        <f t="shared" si="3872"/>
        <v/>
      </c>
      <c r="FF285" s="71" t="str">
        <f t="shared" si="3873"/>
        <v/>
      </c>
      <c r="FG285" s="71" t="str">
        <f t="shared" si="3874"/>
        <v/>
      </c>
      <c r="FH285" s="71" t="str">
        <f t="shared" si="3875"/>
        <v/>
      </c>
      <c r="FI285" s="71" t="str">
        <f t="shared" si="3876"/>
        <v/>
      </c>
      <c r="FJ285" s="71" t="str">
        <f t="shared" si="3877"/>
        <v/>
      </c>
      <c r="FK285" s="71" t="str">
        <f t="shared" si="3878"/>
        <v/>
      </c>
      <c r="FL285" s="71" t="str">
        <f t="shared" si="3879"/>
        <v/>
      </c>
      <c r="FM285" s="71" t="str">
        <f t="shared" si="3880"/>
        <v/>
      </c>
      <c r="FN285" s="71" t="str">
        <f t="shared" si="3881"/>
        <v/>
      </c>
      <c r="FO285" s="71" t="str">
        <f t="shared" si="3882"/>
        <v/>
      </c>
      <c r="FP285" s="71" t="str">
        <f t="shared" si="3883"/>
        <v/>
      </c>
      <c r="FQ285" s="71" t="str">
        <f t="shared" si="3884"/>
        <v/>
      </c>
      <c r="FR285" s="71" t="str">
        <f t="shared" si="3885"/>
        <v/>
      </c>
      <c r="FS285" s="71" t="str">
        <f t="shared" si="3886"/>
        <v/>
      </c>
    </row>
    <row r="286" spans="1:175" ht="16.5">
      <c r="A286" s="72"/>
      <c r="B286" s="73"/>
      <c r="C286" s="72"/>
      <c r="E286" s="131"/>
      <c r="T286" s="133"/>
      <c r="U286" s="86"/>
      <c r="CU286" s="98" t="str">
        <f t="shared" si="3816"/>
        <v>|n</v>
      </c>
      <c r="CW286" s="60"/>
      <c r="CX286" s="60"/>
      <c r="CY286" s="60"/>
      <c r="CZ286" s="60"/>
      <c r="DA286" s="60"/>
      <c r="DB286" s="71" t="str">
        <f t="shared" si="3817"/>
        <v/>
      </c>
      <c r="DC286" s="71" t="str">
        <f t="shared" si="3818"/>
        <v/>
      </c>
      <c r="DD286" s="71" t="str">
        <f t="shared" si="3819"/>
        <v/>
      </c>
      <c r="DE286" s="71" t="str">
        <f t="shared" si="3820"/>
        <v/>
      </c>
      <c r="DF286" s="71" t="str">
        <f t="shared" si="3821"/>
        <v/>
      </c>
      <c r="DG286" s="71" t="str">
        <f t="shared" si="3822"/>
        <v/>
      </c>
      <c r="DH286" s="71" t="str">
        <f t="shared" si="3823"/>
        <v/>
      </c>
      <c r="DI286" s="71" t="str">
        <f t="shared" si="3824"/>
        <v/>
      </c>
      <c r="DJ286" s="71" t="str">
        <f t="shared" si="3825"/>
        <v/>
      </c>
      <c r="DK286" s="71" t="str">
        <f t="shared" si="3826"/>
        <v/>
      </c>
      <c r="DL286" s="71" t="str">
        <f t="shared" si="3827"/>
        <v/>
      </c>
      <c r="DM286" s="71" t="str">
        <f t="shared" si="3828"/>
        <v/>
      </c>
      <c r="DN286" s="71" t="str">
        <f t="shared" si="3829"/>
        <v/>
      </c>
      <c r="DO286" s="71" t="str">
        <f t="shared" si="3830"/>
        <v/>
      </c>
      <c r="DP286" s="71" t="str">
        <f t="shared" si="3831"/>
        <v/>
      </c>
      <c r="DQ286" s="71" t="str">
        <f t="shared" si="3832"/>
        <v/>
      </c>
      <c r="DR286" s="71" t="str">
        <f t="shared" si="3833"/>
        <v/>
      </c>
      <c r="DS286" s="71" t="str">
        <f t="shared" si="3834"/>
        <v/>
      </c>
      <c r="DT286" s="71" t="str">
        <f t="shared" si="3835"/>
        <v/>
      </c>
      <c r="DU286" s="71" t="str">
        <f t="shared" si="3836"/>
        <v/>
      </c>
      <c r="DV286" s="71" t="str">
        <f t="shared" si="3837"/>
        <v/>
      </c>
      <c r="DW286" s="71" t="str">
        <f t="shared" si="3838"/>
        <v/>
      </c>
      <c r="DX286" s="71" t="str">
        <f t="shared" si="3839"/>
        <v/>
      </c>
      <c r="DY286" s="71" t="str">
        <f t="shared" si="3840"/>
        <v/>
      </c>
      <c r="DZ286" s="71" t="str">
        <f t="shared" si="3841"/>
        <v/>
      </c>
      <c r="EA286" s="71" t="str">
        <f t="shared" si="3842"/>
        <v/>
      </c>
      <c r="EB286" s="71" t="str">
        <f t="shared" si="3843"/>
        <v/>
      </c>
      <c r="EC286" s="71" t="str">
        <f t="shared" si="3844"/>
        <v/>
      </c>
      <c r="ED286" s="71" t="str">
        <f t="shared" si="3845"/>
        <v/>
      </c>
      <c r="EE286" s="71" t="str">
        <f t="shared" si="3846"/>
        <v/>
      </c>
      <c r="EF286" s="71" t="str">
        <f t="shared" si="3847"/>
        <v/>
      </c>
      <c r="EG286" s="71" t="str">
        <f t="shared" si="3848"/>
        <v/>
      </c>
      <c r="EH286" s="71" t="str">
        <f t="shared" si="3849"/>
        <v/>
      </c>
      <c r="EI286" s="71" t="str">
        <f t="shared" si="3850"/>
        <v/>
      </c>
      <c r="EJ286" s="71" t="str">
        <f t="shared" si="3851"/>
        <v/>
      </c>
      <c r="EK286" s="71" t="str">
        <f t="shared" si="3852"/>
        <v/>
      </c>
      <c r="EL286" s="71" t="str">
        <f t="shared" si="3853"/>
        <v/>
      </c>
      <c r="EM286" s="71" t="str">
        <f t="shared" si="3854"/>
        <v/>
      </c>
      <c r="EN286" s="71" t="str">
        <f t="shared" si="3855"/>
        <v/>
      </c>
      <c r="EO286" s="71" t="str">
        <f t="shared" si="3856"/>
        <v/>
      </c>
      <c r="EP286" s="71" t="str">
        <f t="shared" si="3857"/>
        <v/>
      </c>
      <c r="EQ286" s="71" t="str">
        <f t="shared" si="3858"/>
        <v/>
      </c>
      <c r="ER286" s="71" t="str">
        <f t="shared" si="3859"/>
        <v/>
      </c>
      <c r="ES286" s="71" t="str">
        <f t="shared" si="3860"/>
        <v/>
      </c>
      <c r="ET286" s="71" t="str">
        <f t="shared" si="3861"/>
        <v/>
      </c>
      <c r="EU286" s="71" t="str">
        <f t="shared" si="3862"/>
        <v/>
      </c>
      <c r="EV286" s="71" t="str">
        <f t="shared" si="3863"/>
        <v/>
      </c>
      <c r="EW286" s="71" t="str">
        <f t="shared" si="3864"/>
        <v/>
      </c>
      <c r="EX286" s="71" t="str">
        <f t="shared" si="3865"/>
        <v/>
      </c>
      <c r="EY286" s="71" t="str">
        <f t="shared" si="3866"/>
        <v/>
      </c>
      <c r="EZ286" s="71" t="str">
        <f t="shared" si="3867"/>
        <v/>
      </c>
      <c r="FA286" s="71" t="str">
        <f t="shared" si="3868"/>
        <v/>
      </c>
      <c r="FB286" s="71" t="str">
        <f t="shared" si="3869"/>
        <v/>
      </c>
      <c r="FC286" s="71" t="str">
        <f t="shared" si="3870"/>
        <v/>
      </c>
      <c r="FD286" s="71" t="str">
        <f t="shared" si="3871"/>
        <v/>
      </c>
      <c r="FE286" s="71" t="str">
        <f t="shared" si="3872"/>
        <v/>
      </c>
      <c r="FF286" s="71" t="str">
        <f t="shared" si="3873"/>
        <v/>
      </c>
      <c r="FG286" s="71" t="str">
        <f t="shared" si="3874"/>
        <v/>
      </c>
      <c r="FH286" s="71" t="str">
        <f t="shared" si="3875"/>
        <v/>
      </c>
      <c r="FI286" s="71" t="str">
        <f t="shared" si="3876"/>
        <v/>
      </c>
      <c r="FJ286" s="71" t="str">
        <f t="shared" si="3877"/>
        <v/>
      </c>
      <c r="FK286" s="71" t="str">
        <f t="shared" si="3878"/>
        <v/>
      </c>
      <c r="FL286" s="71" t="str">
        <f t="shared" si="3879"/>
        <v/>
      </c>
      <c r="FM286" s="71" t="str">
        <f t="shared" si="3880"/>
        <v/>
      </c>
      <c r="FN286" s="71" t="str">
        <f t="shared" si="3881"/>
        <v/>
      </c>
      <c r="FO286" s="71" t="str">
        <f t="shared" si="3882"/>
        <v/>
      </c>
      <c r="FP286" s="71" t="str">
        <f t="shared" si="3883"/>
        <v/>
      </c>
      <c r="FQ286" s="71" t="str">
        <f t="shared" si="3884"/>
        <v/>
      </c>
      <c r="FR286" s="71" t="str">
        <f t="shared" si="3885"/>
        <v/>
      </c>
      <c r="FS286" s="71" t="str">
        <f t="shared" si="3886"/>
        <v/>
      </c>
    </row>
    <row r="287" spans="1:175" ht="16.5">
      <c r="A287" s="72"/>
      <c r="B287" s="73"/>
      <c r="C287" s="72"/>
      <c r="E287" s="131"/>
      <c r="T287" s="133"/>
      <c r="U287" s="86"/>
      <c r="CU287" s="98" t="str">
        <f t="shared" si="3816"/>
        <v>|n</v>
      </c>
      <c r="CW287" s="60"/>
      <c r="CX287" s="60"/>
      <c r="CY287" s="60"/>
      <c r="CZ287" s="60"/>
      <c r="DA287" s="60"/>
      <c r="DB287" s="71" t="str">
        <f t="shared" si="3817"/>
        <v/>
      </c>
      <c r="DC287" s="71" t="str">
        <f t="shared" si="3818"/>
        <v/>
      </c>
      <c r="DD287" s="71" t="str">
        <f t="shared" si="3819"/>
        <v/>
      </c>
      <c r="DE287" s="71" t="str">
        <f t="shared" si="3820"/>
        <v/>
      </c>
      <c r="DF287" s="71" t="str">
        <f t="shared" si="3821"/>
        <v/>
      </c>
      <c r="DG287" s="71" t="str">
        <f t="shared" si="3822"/>
        <v/>
      </c>
      <c r="DH287" s="71" t="str">
        <f t="shared" si="3823"/>
        <v/>
      </c>
      <c r="DI287" s="71" t="str">
        <f t="shared" si="3824"/>
        <v/>
      </c>
      <c r="DJ287" s="71" t="str">
        <f t="shared" si="3825"/>
        <v/>
      </c>
      <c r="DK287" s="71" t="str">
        <f t="shared" si="3826"/>
        <v/>
      </c>
      <c r="DL287" s="71" t="str">
        <f t="shared" si="3827"/>
        <v/>
      </c>
      <c r="DM287" s="71" t="str">
        <f t="shared" si="3828"/>
        <v/>
      </c>
      <c r="DN287" s="71" t="str">
        <f t="shared" si="3829"/>
        <v/>
      </c>
      <c r="DO287" s="71" t="str">
        <f t="shared" si="3830"/>
        <v/>
      </c>
      <c r="DP287" s="71" t="str">
        <f t="shared" si="3831"/>
        <v/>
      </c>
      <c r="DQ287" s="71" t="str">
        <f t="shared" si="3832"/>
        <v/>
      </c>
      <c r="DR287" s="71" t="str">
        <f t="shared" si="3833"/>
        <v/>
      </c>
      <c r="DS287" s="71" t="str">
        <f t="shared" si="3834"/>
        <v/>
      </c>
      <c r="DT287" s="71" t="str">
        <f t="shared" si="3835"/>
        <v/>
      </c>
      <c r="DU287" s="71" t="str">
        <f t="shared" si="3836"/>
        <v/>
      </c>
      <c r="DV287" s="71" t="str">
        <f t="shared" si="3837"/>
        <v/>
      </c>
      <c r="DW287" s="71" t="str">
        <f t="shared" si="3838"/>
        <v/>
      </c>
      <c r="DX287" s="71" t="str">
        <f t="shared" si="3839"/>
        <v/>
      </c>
      <c r="DY287" s="71" t="str">
        <f t="shared" si="3840"/>
        <v/>
      </c>
      <c r="DZ287" s="71" t="str">
        <f t="shared" si="3841"/>
        <v/>
      </c>
      <c r="EA287" s="71" t="str">
        <f t="shared" si="3842"/>
        <v/>
      </c>
      <c r="EB287" s="71" t="str">
        <f t="shared" si="3843"/>
        <v/>
      </c>
      <c r="EC287" s="71" t="str">
        <f t="shared" si="3844"/>
        <v/>
      </c>
      <c r="ED287" s="71" t="str">
        <f t="shared" si="3845"/>
        <v/>
      </c>
      <c r="EE287" s="71" t="str">
        <f t="shared" si="3846"/>
        <v/>
      </c>
      <c r="EF287" s="71" t="str">
        <f t="shared" si="3847"/>
        <v/>
      </c>
      <c r="EG287" s="71" t="str">
        <f t="shared" si="3848"/>
        <v/>
      </c>
      <c r="EH287" s="71" t="str">
        <f t="shared" si="3849"/>
        <v/>
      </c>
      <c r="EI287" s="71" t="str">
        <f t="shared" si="3850"/>
        <v/>
      </c>
      <c r="EJ287" s="71" t="str">
        <f t="shared" si="3851"/>
        <v/>
      </c>
      <c r="EK287" s="71" t="str">
        <f t="shared" si="3852"/>
        <v/>
      </c>
      <c r="EL287" s="71" t="str">
        <f t="shared" si="3853"/>
        <v/>
      </c>
      <c r="EM287" s="71" t="str">
        <f t="shared" si="3854"/>
        <v/>
      </c>
      <c r="EN287" s="71" t="str">
        <f t="shared" si="3855"/>
        <v/>
      </c>
      <c r="EO287" s="71" t="str">
        <f t="shared" si="3856"/>
        <v/>
      </c>
      <c r="EP287" s="71" t="str">
        <f t="shared" si="3857"/>
        <v/>
      </c>
      <c r="EQ287" s="71" t="str">
        <f t="shared" si="3858"/>
        <v/>
      </c>
      <c r="ER287" s="71" t="str">
        <f t="shared" si="3859"/>
        <v/>
      </c>
      <c r="ES287" s="71" t="str">
        <f t="shared" si="3860"/>
        <v/>
      </c>
      <c r="ET287" s="71" t="str">
        <f t="shared" si="3861"/>
        <v/>
      </c>
      <c r="EU287" s="71" t="str">
        <f t="shared" si="3862"/>
        <v/>
      </c>
      <c r="EV287" s="71" t="str">
        <f t="shared" si="3863"/>
        <v/>
      </c>
      <c r="EW287" s="71" t="str">
        <f t="shared" si="3864"/>
        <v/>
      </c>
      <c r="EX287" s="71" t="str">
        <f t="shared" si="3865"/>
        <v/>
      </c>
      <c r="EY287" s="71" t="str">
        <f t="shared" si="3866"/>
        <v/>
      </c>
      <c r="EZ287" s="71" t="str">
        <f t="shared" si="3867"/>
        <v/>
      </c>
      <c r="FA287" s="71" t="str">
        <f t="shared" si="3868"/>
        <v/>
      </c>
      <c r="FB287" s="71" t="str">
        <f t="shared" si="3869"/>
        <v/>
      </c>
      <c r="FC287" s="71" t="str">
        <f t="shared" si="3870"/>
        <v/>
      </c>
      <c r="FD287" s="71" t="str">
        <f t="shared" si="3871"/>
        <v/>
      </c>
      <c r="FE287" s="71" t="str">
        <f t="shared" si="3872"/>
        <v/>
      </c>
      <c r="FF287" s="71" t="str">
        <f t="shared" si="3873"/>
        <v/>
      </c>
      <c r="FG287" s="71" t="str">
        <f t="shared" si="3874"/>
        <v/>
      </c>
      <c r="FH287" s="71" t="str">
        <f t="shared" si="3875"/>
        <v/>
      </c>
      <c r="FI287" s="71" t="str">
        <f t="shared" si="3876"/>
        <v/>
      </c>
      <c r="FJ287" s="71" t="str">
        <f t="shared" si="3877"/>
        <v/>
      </c>
      <c r="FK287" s="71" t="str">
        <f t="shared" si="3878"/>
        <v/>
      </c>
      <c r="FL287" s="71" t="str">
        <f t="shared" si="3879"/>
        <v/>
      </c>
      <c r="FM287" s="71" t="str">
        <f t="shared" si="3880"/>
        <v/>
      </c>
      <c r="FN287" s="71" t="str">
        <f t="shared" si="3881"/>
        <v/>
      </c>
      <c r="FO287" s="71" t="str">
        <f t="shared" si="3882"/>
        <v/>
      </c>
      <c r="FP287" s="71" t="str">
        <f t="shared" si="3883"/>
        <v/>
      </c>
      <c r="FQ287" s="71" t="str">
        <f t="shared" si="3884"/>
        <v/>
      </c>
      <c r="FR287" s="71" t="str">
        <f t="shared" si="3885"/>
        <v/>
      </c>
      <c r="FS287" s="71" t="str">
        <f t="shared" si="3886"/>
        <v/>
      </c>
    </row>
    <row r="288" spans="1:175" ht="16.5">
      <c r="A288" s="72"/>
      <c r="B288" s="73"/>
      <c r="C288" s="72"/>
      <c r="E288" s="131"/>
      <c r="T288" s="133"/>
      <c r="U288" s="86"/>
      <c r="CU288" s="98" t="str">
        <f t="shared" si="3816"/>
        <v>|n</v>
      </c>
      <c r="CW288" s="60"/>
      <c r="CX288" s="60"/>
      <c r="CY288" s="60"/>
      <c r="CZ288" s="60"/>
      <c r="DA288" s="60"/>
      <c r="DB288" s="71" t="str">
        <f t="shared" si="3817"/>
        <v/>
      </c>
      <c r="DC288" s="71" t="str">
        <f t="shared" si="3818"/>
        <v/>
      </c>
      <c r="DD288" s="71" t="str">
        <f t="shared" si="3819"/>
        <v/>
      </c>
      <c r="DE288" s="71" t="str">
        <f t="shared" si="3820"/>
        <v/>
      </c>
      <c r="DF288" s="71" t="str">
        <f t="shared" si="3821"/>
        <v/>
      </c>
      <c r="DG288" s="71" t="str">
        <f t="shared" si="3822"/>
        <v/>
      </c>
      <c r="DH288" s="71" t="str">
        <f t="shared" si="3823"/>
        <v/>
      </c>
      <c r="DI288" s="71" t="str">
        <f t="shared" si="3824"/>
        <v/>
      </c>
      <c r="DJ288" s="71" t="str">
        <f t="shared" si="3825"/>
        <v/>
      </c>
      <c r="DK288" s="71" t="str">
        <f t="shared" si="3826"/>
        <v/>
      </c>
      <c r="DL288" s="71" t="str">
        <f t="shared" si="3827"/>
        <v/>
      </c>
      <c r="DM288" s="71" t="str">
        <f t="shared" si="3828"/>
        <v/>
      </c>
      <c r="DN288" s="71" t="str">
        <f t="shared" si="3829"/>
        <v/>
      </c>
      <c r="DO288" s="71" t="str">
        <f t="shared" si="3830"/>
        <v/>
      </c>
      <c r="DP288" s="71" t="str">
        <f t="shared" si="3831"/>
        <v/>
      </c>
      <c r="DQ288" s="71" t="str">
        <f t="shared" si="3832"/>
        <v/>
      </c>
      <c r="DR288" s="71" t="str">
        <f t="shared" si="3833"/>
        <v/>
      </c>
      <c r="DS288" s="71" t="str">
        <f t="shared" si="3834"/>
        <v/>
      </c>
      <c r="DT288" s="71" t="str">
        <f t="shared" si="3835"/>
        <v/>
      </c>
      <c r="DU288" s="71" t="str">
        <f t="shared" si="3836"/>
        <v/>
      </c>
      <c r="DV288" s="71" t="str">
        <f t="shared" si="3837"/>
        <v/>
      </c>
      <c r="DW288" s="71" t="str">
        <f t="shared" si="3838"/>
        <v/>
      </c>
      <c r="DX288" s="71" t="str">
        <f t="shared" si="3839"/>
        <v/>
      </c>
      <c r="DY288" s="71" t="str">
        <f t="shared" si="3840"/>
        <v/>
      </c>
      <c r="DZ288" s="71" t="str">
        <f t="shared" si="3841"/>
        <v/>
      </c>
      <c r="EA288" s="71" t="str">
        <f t="shared" si="3842"/>
        <v/>
      </c>
      <c r="EB288" s="71" t="str">
        <f t="shared" si="3843"/>
        <v/>
      </c>
      <c r="EC288" s="71" t="str">
        <f t="shared" si="3844"/>
        <v/>
      </c>
      <c r="ED288" s="71" t="str">
        <f t="shared" si="3845"/>
        <v/>
      </c>
      <c r="EE288" s="71" t="str">
        <f t="shared" si="3846"/>
        <v/>
      </c>
      <c r="EF288" s="71" t="str">
        <f t="shared" si="3847"/>
        <v/>
      </c>
      <c r="EG288" s="71" t="str">
        <f t="shared" si="3848"/>
        <v/>
      </c>
      <c r="EH288" s="71" t="str">
        <f t="shared" si="3849"/>
        <v/>
      </c>
      <c r="EI288" s="71" t="str">
        <f t="shared" si="3850"/>
        <v/>
      </c>
      <c r="EJ288" s="71" t="str">
        <f t="shared" si="3851"/>
        <v/>
      </c>
      <c r="EK288" s="71" t="str">
        <f t="shared" si="3852"/>
        <v/>
      </c>
      <c r="EL288" s="71" t="str">
        <f t="shared" si="3853"/>
        <v/>
      </c>
      <c r="EM288" s="71" t="str">
        <f t="shared" si="3854"/>
        <v/>
      </c>
      <c r="EN288" s="71" t="str">
        <f t="shared" si="3855"/>
        <v/>
      </c>
      <c r="EO288" s="71" t="str">
        <f t="shared" si="3856"/>
        <v/>
      </c>
      <c r="EP288" s="71" t="str">
        <f t="shared" si="3857"/>
        <v/>
      </c>
      <c r="EQ288" s="71" t="str">
        <f t="shared" si="3858"/>
        <v/>
      </c>
      <c r="ER288" s="71" t="str">
        <f t="shared" si="3859"/>
        <v/>
      </c>
      <c r="ES288" s="71" t="str">
        <f t="shared" si="3860"/>
        <v/>
      </c>
      <c r="ET288" s="71" t="str">
        <f t="shared" si="3861"/>
        <v/>
      </c>
      <c r="EU288" s="71" t="str">
        <f t="shared" si="3862"/>
        <v/>
      </c>
      <c r="EV288" s="71" t="str">
        <f t="shared" si="3863"/>
        <v/>
      </c>
      <c r="EW288" s="71" t="str">
        <f t="shared" si="3864"/>
        <v/>
      </c>
      <c r="EX288" s="71" t="str">
        <f t="shared" si="3865"/>
        <v/>
      </c>
      <c r="EY288" s="71" t="str">
        <f t="shared" si="3866"/>
        <v/>
      </c>
      <c r="EZ288" s="71" t="str">
        <f t="shared" si="3867"/>
        <v/>
      </c>
      <c r="FA288" s="71" t="str">
        <f t="shared" si="3868"/>
        <v/>
      </c>
      <c r="FB288" s="71" t="str">
        <f t="shared" si="3869"/>
        <v/>
      </c>
      <c r="FC288" s="71" t="str">
        <f t="shared" si="3870"/>
        <v/>
      </c>
      <c r="FD288" s="71" t="str">
        <f t="shared" si="3871"/>
        <v/>
      </c>
      <c r="FE288" s="71" t="str">
        <f t="shared" si="3872"/>
        <v/>
      </c>
      <c r="FF288" s="71" t="str">
        <f t="shared" si="3873"/>
        <v/>
      </c>
      <c r="FG288" s="71" t="str">
        <f t="shared" si="3874"/>
        <v/>
      </c>
      <c r="FH288" s="71" t="str">
        <f t="shared" si="3875"/>
        <v/>
      </c>
      <c r="FI288" s="71" t="str">
        <f t="shared" si="3876"/>
        <v/>
      </c>
      <c r="FJ288" s="71" t="str">
        <f t="shared" si="3877"/>
        <v/>
      </c>
      <c r="FK288" s="71" t="str">
        <f t="shared" si="3878"/>
        <v/>
      </c>
      <c r="FL288" s="71" t="str">
        <f t="shared" si="3879"/>
        <v/>
      </c>
      <c r="FM288" s="71" t="str">
        <f t="shared" si="3880"/>
        <v/>
      </c>
      <c r="FN288" s="71" t="str">
        <f t="shared" si="3881"/>
        <v/>
      </c>
      <c r="FO288" s="71" t="str">
        <f t="shared" si="3882"/>
        <v/>
      </c>
      <c r="FP288" s="71" t="str">
        <f t="shared" si="3883"/>
        <v/>
      </c>
      <c r="FQ288" s="71" t="str">
        <f t="shared" si="3884"/>
        <v/>
      </c>
      <c r="FR288" s="71" t="str">
        <f t="shared" si="3885"/>
        <v/>
      </c>
      <c r="FS288" s="71" t="str">
        <f t="shared" si="3886"/>
        <v/>
      </c>
    </row>
    <row r="289" spans="1:175">
      <c r="A289" s="80"/>
      <c r="B289" s="80"/>
      <c r="C289" s="80"/>
      <c r="E289" s="131"/>
      <c r="T289" s="127"/>
      <c r="U289" s="86"/>
      <c r="CU289" s="98" t="str">
        <f t="shared" si="3816"/>
        <v>|n</v>
      </c>
      <c r="CW289" s="60"/>
      <c r="CX289" s="60"/>
      <c r="CY289" s="60"/>
      <c r="CZ289" s="60"/>
      <c r="DA289" s="60"/>
      <c r="DB289" s="71" t="str">
        <f t="shared" si="3817"/>
        <v/>
      </c>
      <c r="DC289" s="71" t="str">
        <f t="shared" si="3818"/>
        <v/>
      </c>
      <c r="DD289" s="71" t="str">
        <f t="shared" si="3819"/>
        <v/>
      </c>
      <c r="DE289" s="71" t="str">
        <f t="shared" si="3820"/>
        <v/>
      </c>
      <c r="DF289" s="71" t="str">
        <f t="shared" si="3821"/>
        <v/>
      </c>
      <c r="DG289" s="71" t="str">
        <f t="shared" si="3822"/>
        <v/>
      </c>
      <c r="DH289" s="71" t="str">
        <f t="shared" si="3823"/>
        <v/>
      </c>
      <c r="DI289" s="71" t="str">
        <f t="shared" si="3824"/>
        <v/>
      </c>
      <c r="DJ289" s="71" t="str">
        <f t="shared" si="3825"/>
        <v/>
      </c>
      <c r="DK289" s="71" t="str">
        <f t="shared" si="3826"/>
        <v/>
      </c>
      <c r="DL289" s="71" t="str">
        <f t="shared" si="3827"/>
        <v/>
      </c>
      <c r="DM289" s="71" t="str">
        <f t="shared" si="3828"/>
        <v/>
      </c>
      <c r="DN289" s="71" t="str">
        <f t="shared" si="3829"/>
        <v/>
      </c>
      <c r="DO289" s="71" t="str">
        <f t="shared" si="3830"/>
        <v/>
      </c>
      <c r="DP289" s="71" t="str">
        <f t="shared" si="3831"/>
        <v/>
      </c>
      <c r="DQ289" s="71" t="str">
        <f t="shared" si="3832"/>
        <v/>
      </c>
      <c r="DR289" s="71" t="str">
        <f t="shared" si="3833"/>
        <v/>
      </c>
      <c r="DS289" s="71" t="str">
        <f t="shared" si="3834"/>
        <v/>
      </c>
      <c r="DT289" s="71" t="str">
        <f t="shared" si="3835"/>
        <v/>
      </c>
      <c r="DU289" s="71" t="str">
        <f t="shared" si="3836"/>
        <v/>
      </c>
      <c r="DV289" s="71" t="str">
        <f t="shared" si="3837"/>
        <v/>
      </c>
      <c r="DW289" s="71" t="str">
        <f t="shared" si="3838"/>
        <v/>
      </c>
      <c r="DX289" s="71" t="str">
        <f t="shared" si="3839"/>
        <v/>
      </c>
      <c r="DY289" s="71" t="str">
        <f t="shared" si="3840"/>
        <v/>
      </c>
      <c r="DZ289" s="71" t="str">
        <f t="shared" si="3841"/>
        <v/>
      </c>
      <c r="EA289" s="71" t="str">
        <f t="shared" si="3842"/>
        <v/>
      </c>
      <c r="EB289" s="71" t="str">
        <f t="shared" si="3843"/>
        <v/>
      </c>
      <c r="EC289" s="71" t="str">
        <f t="shared" si="3844"/>
        <v/>
      </c>
      <c r="ED289" s="71" t="str">
        <f t="shared" si="3845"/>
        <v/>
      </c>
      <c r="EE289" s="71" t="str">
        <f t="shared" si="3846"/>
        <v/>
      </c>
      <c r="EF289" s="71" t="str">
        <f t="shared" si="3847"/>
        <v/>
      </c>
      <c r="EG289" s="71" t="str">
        <f t="shared" si="3848"/>
        <v/>
      </c>
      <c r="EH289" s="71" t="str">
        <f t="shared" si="3849"/>
        <v/>
      </c>
      <c r="EI289" s="71" t="str">
        <f t="shared" si="3850"/>
        <v/>
      </c>
      <c r="EJ289" s="71" t="str">
        <f t="shared" si="3851"/>
        <v/>
      </c>
      <c r="EK289" s="71" t="str">
        <f t="shared" si="3852"/>
        <v/>
      </c>
      <c r="EL289" s="71" t="str">
        <f t="shared" si="3853"/>
        <v/>
      </c>
      <c r="EM289" s="71" t="str">
        <f t="shared" si="3854"/>
        <v/>
      </c>
      <c r="EN289" s="71" t="str">
        <f t="shared" si="3855"/>
        <v/>
      </c>
      <c r="EO289" s="71" t="str">
        <f t="shared" si="3856"/>
        <v/>
      </c>
      <c r="EP289" s="71" t="str">
        <f t="shared" si="3857"/>
        <v/>
      </c>
      <c r="EQ289" s="71" t="str">
        <f t="shared" si="3858"/>
        <v/>
      </c>
      <c r="ER289" s="71" t="str">
        <f t="shared" si="3859"/>
        <v/>
      </c>
      <c r="ES289" s="71" t="str">
        <f t="shared" si="3860"/>
        <v/>
      </c>
      <c r="ET289" s="71" t="str">
        <f t="shared" si="3861"/>
        <v/>
      </c>
      <c r="EU289" s="71" t="str">
        <f t="shared" si="3862"/>
        <v/>
      </c>
      <c r="EV289" s="71" t="str">
        <f t="shared" si="3863"/>
        <v/>
      </c>
      <c r="EW289" s="71" t="str">
        <f t="shared" si="3864"/>
        <v/>
      </c>
      <c r="EX289" s="71" t="str">
        <f t="shared" si="3865"/>
        <v/>
      </c>
      <c r="EY289" s="71" t="str">
        <f t="shared" si="3866"/>
        <v/>
      </c>
      <c r="EZ289" s="71" t="str">
        <f t="shared" si="3867"/>
        <v/>
      </c>
      <c r="FA289" s="71" t="str">
        <f t="shared" si="3868"/>
        <v/>
      </c>
      <c r="FB289" s="71" t="str">
        <f t="shared" si="3869"/>
        <v/>
      </c>
      <c r="FC289" s="71" t="str">
        <f t="shared" si="3870"/>
        <v/>
      </c>
      <c r="FD289" s="71" t="str">
        <f t="shared" si="3871"/>
        <v/>
      </c>
      <c r="FE289" s="71" t="str">
        <f t="shared" si="3872"/>
        <v/>
      </c>
      <c r="FF289" s="71" t="str">
        <f t="shared" si="3873"/>
        <v/>
      </c>
      <c r="FG289" s="71" t="str">
        <f t="shared" si="3874"/>
        <v/>
      </c>
      <c r="FH289" s="71" t="str">
        <f t="shared" si="3875"/>
        <v/>
      </c>
      <c r="FI289" s="71" t="str">
        <f t="shared" si="3876"/>
        <v/>
      </c>
      <c r="FJ289" s="71" t="str">
        <f t="shared" si="3877"/>
        <v/>
      </c>
      <c r="FK289" s="71" t="str">
        <f t="shared" si="3878"/>
        <v/>
      </c>
      <c r="FL289" s="71" t="str">
        <f t="shared" si="3879"/>
        <v/>
      </c>
      <c r="FM289" s="71" t="str">
        <f t="shared" si="3880"/>
        <v/>
      </c>
      <c r="FN289" s="71" t="str">
        <f t="shared" si="3881"/>
        <v/>
      </c>
      <c r="FO289" s="71" t="str">
        <f t="shared" si="3882"/>
        <v/>
      </c>
      <c r="FP289" s="71" t="str">
        <f t="shared" si="3883"/>
        <v/>
      </c>
      <c r="FQ289" s="71" t="str">
        <f t="shared" si="3884"/>
        <v/>
      </c>
      <c r="FR289" s="71" t="str">
        <f t="shared" si="3885"/>
        <v/>
      </c>
      <c r="FS289" s="71" t="str">
        <f t="shared" si="3886"/>
        <v/>
      </c>
    </row>
    <row r="290" spans="1:175">
      <c r="A290" s="80"/>
      <c r="B290" s="80"/>
      <c r="C290" s="80"/>
      <c r="E290" s="131"/>
      <c r="T290" s="127"/>
      <c r="U290" s="86"/>
      <c r="CU290" s="98" t="str">
        <f t="shared" si="3816"/>
        <v>|n</v>
      </c>
      <c r="CW290" s="60"/>
      <c r="CX290" s="60"/>
      <c r="CY290" s="60"/>
      <c r="CZ290" s="60"/>
      <c r="DA290" s="60"/>
      <c r="DB290" s="71" t="str">
        <f t="shared" si="3817"/>
        <v/>
      </c>
      <c r="DC290" s="71" t="str">
        <f t="shared" si="3818"/>
        <v/>
      </c>
      <c r="DD290" s="71" t="str">
        <f t="shared" si="3819"/>
        <v/>
      </c>
      <c r="DE290" s="71" t="str">
        <f t="shared" si="3820"/>
        <v/>
      </c>
      <c r="DF290" s="71" t="str">
        <f t="shared" si="3821"/>
        <v/>
      </c>
      <c r="DG290" s="71" t="str">
        <f t="shared" si="3822"/>
        <v/>
      </c>
      <c r="DH290" s="71" t="str">
        <f t="shared" si="3823"/>
        <v/>
      </c>
      <c r="DI290" s="71" t="str">
        <f t="shared" si="3824"/>
        <v/>
      </c>
      <c r="DJ290" s="71" t="str">
        <f t="shared" si="3825"/>
        <v/>
      </c>
      <c r="DK290" s="71" t="str">
        <f t="shared" si="3826"/>
        <v/>
      </c>
      <c r="DL290" s="71" t="str">
        <f t="shared" si="3827"/>
        <v/>
      </c>
      <c r="DM290" s="71" t="str">
        <f t="shared" si="3828"/>
        <v/>
      </c>
      <c r="DN290" s="71" t="str">
        <f t="shared" si="3829"/>
        <v/>
      </c>
      <c r="DO290" s="71" t="str">
        <f t="shared" si="3830"/>
        <v/>
      </c>
      <c r="DP290" s="71" t="str">
        <f t="shared" si="3831"/>
        <v/>
      </c>
      <c r="DQ290" s="71" t="str">
        <f t="shared" si="3832"/>
        <v/>
      </c>
      <c r="DR290" s="71" t="str">
        <f t="shared" si="3833"/>
        <v/>
      </c>
      <c r="DS290" s="71" t="str">
        <f t="shared" si="3834"/>
        <v/>
      </c>
      <c r="DT290" s="71" t="str">
        <f t="shared" si="3835"/>
        <v/>
      </c>
      <c r="DU290" s="71" t="str">
        <f t="shared" si="3836"/>
        <v/>
      </c>
      <c r="DV290" s="71" t="str">
        <f t="shared" si="3837"/>
        <v/>
      </c>
      <c r="DW290" s="71" t="str">
        <f t="shared" si="3838"/>
        <v/>
      </c>
      <c r="DX290" s="71" t="str">
        <f t="shared" si="3839"/>
        <v/>
      </c>
      <c r="DY290" s="71" t="str">
        <f t="shared" si="3840"/>
        <v/>
      </c>
      <c r="DZ290" s="71" t="str">
        <f t="shared" si="3841"/>
        <v/>
      </c>
      <c r="EA290" s="71" t="str">
        <f t="shared" si="3842"/>
        <v/>
      </c>
      <c r="EB290" s="71" t="str">
        <f t="shared" si="3843"/>
        <v/>
      </c>
      <c r="EC290" s="71" t="str">
        <f t="shared" si="3844"/>
        <v/>
      </c>
      <c r="ED290" s="71" t="str">
        <f t="shared" si="3845"/>
        <v/>
      </c>
      <c r="EE290" s="71" t="str">
        <f t="shared" si="3846"/>
        <v/>
      </c>
      <c r="EF290" s="71" t="str">
        <f t="shared" si="3847"/>
        <v/>
      </c>
      <c r="EG290" s="71" t="str">
        <f t="shared" si="3848"/>
        <v/>
      </c>
      <c r="EH290" s="71" t="str">
        <f t="shared" si="3849"/>
        <v/>
      </c>
      <c r="EI290" s="71" t="str">
        <f t="shared" si="3850"/>
        <v/>
      </c>
      <c r="EJ290" s="71" t="str">
        <f t="shared" si="3851"/>
        <v/>
      </c>
      <c r="EK290" s="71" t="str">
        <f t="shared" si="3852"/>
        <v/>
      </c>
      <c r="EL290" s="71" t="str">
        <f t="shared" si="3853"/>
        <v/>
      </c>
      <c r="EM290" s="71" t="str">
        <f t="shared" si="3854"/>
        <v/>
      </c>
      <c r="EN290" s="71" t="str">
        <f t="shared" si="3855"/>
        <v/>
      </c>
      <c r="EO290" s="71" t="str">
        <f t="shared" si="3856"/>
        <v/>
      </c>
      <c r="EP290" s="71" t="str">
        <f t="shared" si="3857"/>
        <v/>
      </c>
      <c r="EQ290" s="71" t="str">
        <f t="shared" si="3858"/>
        <v/>
      </c>
      <c r="ER290" s="71" t="str">
        <f t="shared" si="3859"/>
        <v/>
      </c>
      <c r="ES290" s="71" t="str">
        <f t="shared" si="3860"/>
        <v/>
      </c>
      <c r="ET290" s="71" t="str">
        <f t="shared" si="3861"/>
        <v/>
      </c>
      <c r="EU290" s="71" t="str">
        <f t="shared" si="3862"/>
        <v/>
      </c>
      <c r="EV290" s="71" t="str">
        <f t="shared" si="3863"/>
        <v/>
      </c>
      <c r="EW290" s="71" t="str">
        <f t="shared" si="3864"/>
        <v/>
      </c>
      <c r="EX290" s="71" t="str">
        <f t="shared" si="3865"/>
        <v/>
      </c>
      <c r="EY290" s="71" t="str">
        <f t="shared" si="3866"/>
        <v/>
      </c>
      <c r="EZ290" s="71" t="str">
        <f t="shared" si="3867"/>
        <v/>
      </c>
      <c r="FA290" s="71" t="str">
        <f t="shared" si="3868"/>
        <v/>
      </c>
      <c r="FB290" s="71" t="str">
        <f t="shared" si="3869"/>
        <v/>
      </c>
      <c r="FC290" s="71" t="str">
        <f t="shared" si="3870"/>
        <v/>
      </c>
      <c r="FD290" s="71" t="str">
        <f t="shared" si="3871"/>
        <v/>
      </c>
      <c r="FE290" s="71" t="str">
        <f t="shared" si="3872"/>
        <v/>
      </c>
      <c r="FF290" s="71" t="str">
        <f t="shared" si="3873"/>
        <v/>
      </c>
      <c r="FG290" s="71" t="str">
        <f t="shared" si="3874"/>
        <v/>
      </c>
      <c r="FH290" s="71" t="str">
        <f t="shared" si="3875"/>
        <v/>
      </c>
      <c r="FI290" s="71" t="str">
        <f t="shared" si="3876"/>
        <v/>
      </c>
      <c r="FJ290" s="71" t="str">
        <f t="shared" si="3877"/>
        <v/>
      </c>
      <c r="FK290" s="71" t="str">
        <f t="shared" si="3878"/>
        <v/>
      </c>
      <c r="FL290" s="71" t="str">
        <f t="shared" si="3879"/>
        <v/>
      </c>
      <c r="FM290" s="71" t="str">
        <f t="shared" si="3880"/>
        <v/>
      </c>
      <c r="FN290" s="71" t="str">
        <f t="shared" si="3881"/>
        <v/>
      </c>
      <c r="FO290" s="71" t="str">
        <f t="shared" si="3882"/>
        <v/>
      </c>
      <c r="FP290" s="71" t="str">
        <f t="shared" si="3883"/>
        <v/>
      </c>
      <c r="FQ290" s="71" t="str">
        <f t="shared" si="3884"/>
        <v/>
      </c>
      <c r="FR290" s="71" t="str">
        <f t="shared" si="3885"/>
        <v/>
      </c>
      <c r="FS290" s="71" t="str">
        <f t="shared" si="3886"/>
        <v/>
      </c>
    </row>
    <row r="291" spans="1:175" s="60" customFormat="1" ht="16.5">
      <c r="A291" s="128"/>
      <c r="B291" s="73"/>
      <c r="C291" s="128"/>
      <c r="D291" s="74"/>
      <c r="E291" s="75"/>
      <c r="F291" s="129"/>
      <c r="G291" s="130"/>
      <c r="H291" s="130"/>
      <c r="I291" s="130"/>
      <c r="J291" s="130"/>
      <c r="K291" s="130"/>
      <c r="L291" s="130"/>
      <c r="M291" s="130"/>
      <c r="N291" s="130"/>
      <c r="O291" s="130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ref="CN291:CN294" si="4048">"InitUnitState('"&amp;B291&amp;"',"&amp;V291&amp;","&amp;W291&amp;","&amp;X291&amp;","&amp;Y291&amp;","&amp;Z291&amp;","&amp;AA291&amp;","&amp;AB291&amp;","&amp;AC291&amp;","&amp;AD291&amp;","&amp;AE291&amp;")"</f>
        <v>InitUnitState('',,,,,,,,,,)</v>
      </c>
      <c r="CO291" s="96" t="str">
        <f t="shared" ref="CO291:CO294" si="4049">"InitUnitNormal('"&amp;B291&amp;"',"&amp;AF291&amp;","&amp;AG291&amp;","&amp;AH291&amp;","&amp;AI291&amp;","&amp;AJ291&amp;","&amp;AK291&amp;","&amp;AL291&amp;","&amp;AM291&amp;","&amp;AN291&amp;","&amp;AO291&amp;")"</f>
        <v>InitUnitNormal('',,,,,,,,,,)</v>
      </c>
      <c r="CP291" s="96" t="str">
        <f t="shared" ref="CP291:CP294" si="4050">"InitUnitMagic('"&amp;B291&amp;"',"&amp;AP291&amp;","&amp;AQ291&amp;","&amp;AR291&amp;","&amp;AS291&amp;","&amp;AT291&amp;","&amp;AU291&amp;","&amp;AV291&amp;","&amp;AW291&amp;","&amp;BI291&amp;","&amp;BJ291&amp;")"</f>
        <v>InitUnitMagic('',,,,,,,,,,)</v>
      </c>
      <c r="CQ291" s="96" t="str">
        <f t="shared" ref="CQ291:CQ294" si="4051">"InitUnitAdd('"&amp;B291&amp;"',"&amp;BK291&amp;","&amp;BL291&amp;","&amp;BM291&amp;","&amp;BN291&amp;","&amp;BO291&amp;","&amp;BP291&amp;","&amp;BQ291&amp;","&amp;BR291&amp;","&amp;BS291&amp;","&amp;BT291&amp;")"</f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InitEquipData('',,"",,,,,'','','','','','',"")</v>
      </c>
      <c r="CS291" s="96"/>
      <c r="CT291" s="96"/>
      <c r="CU291" s="98" t="str">
        <f t="shared" si="3816"/>
        <v>|n</v>
      </c>
      <c r="CV291" s="70"/>
      <c r="DB291" s="71" t="str">
        <f t="shared" si="3817"/>
        <v/>
      </c>
      <c r="DC291" s="71" t="str">
        <f t="shared" si="3818"/>
        <v/>
      </c>
      <c r="DD291" s="71" t="str">
        <f t="shared" si="3819"/>
        <v/>
      </c>
      <c r="DE291" s="71" t="str">
        <f t="shared" si="3820"/>
        <v/>
      </c>
      <c r="DF291" s="71" t="str">
        <f t="shared" si="3821"/>
        <v/>
      </c>
      <c r="DG291" s="71" t="str">
        <f t="shared" si="3822"/>
        <v/>
      </c>
      <c r="DH291" s="71" t="str">
        <f t="shared" si="3823"/>
        <v/>
      </c>
      <c r="DI291" s="71" t="str">
        <f t="shared" si="3824"/>
        <v/>
      </c>
      <c r="DJ291" s="71" t="str">
        <f t="shared" si="3825"/>
        <v/>
      </c>
      <c r="DK291" s="71" t="str">
        <f t="shared" si="3826"/>
        <v/>
      </c>
      <c r="DL291" s="71" t="str">
        <f t="shared" si="3827"/>
        <v/>
      </c>
      <c r="DM291" s="71" t="str">
        <f t="shared" si="3828"/>
        <v/>
      </c>
      <c r="DN291" s="71" t="str">
        <f t="shared" si="3829"/>
        <v/>
      </c>
      <c r="DO291" s="71" t="str">
        <f t="shared" si="3830"/>
        <v/>
      </c>
      <c r="DP291" s="71" t="str">
        <f t="shared" si="3831"/>
        <v/>
      </c>
      <c r="DQ291" s="71" t="str">
        <f t="shared" si="3832"/>
        <v/>
      </c>
      <c r="DR291" s="71" t="str">
        <f t="shared" si="3833"/>
        <v/>
      </c>
      <c r="DS291" s="71" t="str">
        <f t="shared" si="3834"/>
        <v/>
      </c>
      <c r="DT291" s="71" t="str">
        <f t="shared" si="3835"/>
        <v/>
      </c>
      <c r="DU291" s="71" t="str">
        <f t="shared" si="3836"/>
        <v/>
      </c>
      <c r="DV291" s="71" t="str">
        <f t="shared" si="3837"/>
        <v/>
      </c>
      <c r="DW291" s="71" t="str">
        <f t="shared" si="3838"/>
        <v/>
      </c>
      <c r="DX291" s="71" t="str">
        <f t="shared" si="3839"/>
        <v/>
      </c>
      <c r="DY291" s="71" t="str">
        <f t="shared" si="3840"/>
        <v/>
      </c>
      <c r="DZ291" s="71" t="str">
        <f t="shared" si="3841"/>
        <v/>
      </c>
      <c r="EA291" s="71" t="str">
        <f t="shared" si="3842"/>
        <v/>
      </c>
      <c r="EB291" s="71" t="str">
        <f t="shared" si="3843"/>
        <v/>
      </c>
      <c r="EC291" s="71" t="str">
        <f t="shared" si="3844"/>
        <v/>
      </c>
      <c r="ED291" s="71" t="str">
        <f t="shared" si="3845"/>
        <v/>
      </c>
      <c r="EE291" s="71" t="str">
        <f t="shared" si="3846"/>
        <v/>
      </c>
      <c r="EF291" s="71" t="str">
        <f t="shared" si="3847"/>
        <v/>
      </c>
      <c r="EG291" s="71" t="str">
        <f t="shared" si="3848"/>
        <v/>
      </c>
      <c r="EH291" s="71" t="str">
        <f t="shared" si="3849"/>
        <v/>
      </c>
      <c r="EI291" s="71" t="str">
        <f t="shared" si="3850"/>
        <v/>
      </c>
      <c r="EJ291" s="71" t="str">
        <f t="shared" si="3851"/>
        <v/>
      </c>
      <c r="EK291" s="71" t="str">
        <f t="shared" si="3852"/>
        <v/>
      </c>
      <c r="EL291" s="71" t="str">
        <f t="shared" si="3853"/>
        <v/>
      </c>
      <c r="EM291" s="71" t="str">
        <f t="shared" si="3854"/>
        <v/>
      </c>
      <c r="EN291" s="71" t="str">
        <f t="shared" si="3855"/>
        <v/>
      </c>
      <c r="EO291" s="71" t="str">
        <f t="shared" si="3856"/>
        <v/>
      </c>
      <c r="EP291" s="71" t="str">
        <f t="shared" si="3857"/>
        <v/>
      </c>
      <c r="EQ291" s="71" t="str">
        <f t="shared" si="3858"/>
        <v/>
      </c>
      <c r="ER291" s="71" t="str">
        <f t="shared" si="3859"/>
        <v/>
      </c>
      <c r="ES291" s="71" t="str">
        <f t="shared" si="3860"/>
        <v/>
      </c>
      <c r="ET291" s="71" t="str">
        <f t="shared" si="3861"/>
        <v/>
      </c>
      <c r="EU291" s="71" t="str">
        <f t="shared" si="3862"/>
        <v/>
      </c>
      <c r="EV291" s="71" t="str">
        <f t="shared" si="3863"/>
        <v/>
      </c>
      <c r="EW291" s="71" t="str">
        <f t="shared" si="3864"/>
        <v/>
      </c>
      <c r="EX291" s="71" t="str">
        <f t="shared" si="3865"/>
        <v/>
      </c>
      <c r="EY291" s="71" t="str">
        <f t="shared" si="3866"/>
        <v/>
      </c>
      <c r="EZ291" s="71" t="str">
        <f t="shared" si="3867"/>
        <v/>
      </c>
      <c r="FA291" s="71" t="str">
        <f t="shared" si="3868"/>
        <v/>
      </c>
      <c r="FB291" s="71" t="str">
        <f t="shared" si="3869"/>
        <v/>
      </c>
      <c r="FC291" s="71" t="str">
        <f t="shared" si="3870"/>
        <v/>
      </c>
      <c r="FD291" s="71" t="str">
        <f t="shared" si="3871"/>
        <v/>
      </c>
      <c r="FE291" s="71" t="str">
        <f t="shared" si="3872"/>
        <v/>
      </c>
      <c r="FF291" s="71" t="str">
        <f t="shared" si="3873"/>
        <v/>
      </c>
      <c r="FG291" s="71" t="str">
        <f t="shared" si="3874"/>
        <v/>
      </c>
      <c r="FH291" s="71" t="str">
        <f t="shared" si="3875"/>
        <v/>
      </c>
      <c r="FI291" s="71" t="str">
        <f t="shared" si="3876"/>
        <v/>
      </c>
      <c r="FJ291" s="71" t="str">
        <f t="shared" si="3877"/>
        <v/>
      </c>
      <c r="FK291" s="71" t="str">
        <f t="shared" si="3878"/>
        <v/>
      </c>
      <c r="FL291" s="71" t="str">
        <f t="shared" si="3879"/>
        <v/>
      </c>
      <c r="FM291" s="71" t="str">
        <f t="shared" si="3880"/>
        <v/>
      </c>
      <c r="FN291" s="71" t="str">
        <f t="shared" si="3881"/>
        <v/>
      </c>
      <c r="FO291" s="71" t="str">
        <f t="shared" si="3882"/>
        <v/>
      </c>
      <c r="FP291" s="71" t="str">
        <f t="shared" si="3883"/>
        <v/>
      </c>
      <c r="FQ291" s="71" t="str">
        <f t="shared" si="3884"/>
        <v/>
      </c>
      <c r="FR291" s="71" t="str">
        <f t="shared" si="3885"/>
        <v/>
      </c>
      <c r="FS291" s="71" t="str">
        <f t="shared" si="3886"/>
        <v/>
      </c>
    </row>
    <row r="292" spans="1:175" s="60" customFormat="1" ht="16.5">
      <c r="A292" s="128"/>
      <c r="B292" s="73"/>
      <c r="C292" s="128"/>
      <c r="D292" s="74"/>
      <c r="E292" s="75"/>
      <c r="F292" s="129"/>
      <c r="G292" s="130"/>
      <c r="H292" s="130"/>
      <c r="I292" s="130"/>
      <c r="J292" s="130"/>
      <c r="K292" s="130"/>
      <c r="L292" s="130"/>
      <c r="M292" s="130"/>
      <c r="N292" s="130"/>
      <c r="O292" s="130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48"/>
        <v>InitUnitState('',,,,,,,,,,)</v>
      </c>
      <c r="CO292" s="96" t="str">
        <f t="shared" si="4049"/>
        <v>InitUnitNormal('',,,,,,,,,,)</v>
      </c>
      <c r="CP292" s="96" t="str">
        <f t="shared" si="4050"/>
        <v>InitUnitMagic('',,,,,,,,,,)</v>
      </c>
      <c r="CQ292" s="96" t="str">
        <f t="shared" si="4051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InitEquipData('',,"",,,,,'','','','','','',"")</v>
      </c>
      <c r="CS292" s="96"/>
      <c r="CT292" s="96"/>
      <c r="CU292" s="98" t="str">
        <f t="shared" si="3816"/>
        <v>|n</v>
      </c>
      <c r="CV292" s="70"/>
      <c r="DB292" s="71" t="str">
        <f t="shared" si="3817"/>
        <v/>
      </c>
      <c r="DC292" s="71" t="str">
        <f t="shared" si="3818"/>
        <v/>
      </c>
      <c r="DD292" s="71" t="str">
        <f t="shared" si="3819"/>
        <v/>
      </c>
      <c r="DE292" s="71" t="str">
        <f t="shared" si="3820"/>
        <v/>
      </c>
      <c r="DF292" s="71" t="str">
        <f t="shared" si="3821"/>
        <v/>
      </c>
      <c r="DG292" s="71" t="str">
        <f t="shared" si="3822"/>
        <v/>
      </c>
      <c r="DH292" s="71" t="str">
        <f t="shared" si="3823"/>
        <v/>
      </c>
      <c r="DI292" s="71" t="str">
        <f t="shared" si="3824"/>
        <v/>
      </c>
      <c r="DJ292" s="71" t="str">
        <f t="shared" si="3825"/>
        <v/>
      </c>
      <c r="DK292" s="71" t="str">
        <f t="shared" si="3826"/>
        <v/>
      </c>
      <c r="DL292" s="71" t="str">
        <f t="shared" si="3827"/>
        <v/>
      </c>
      <c r="DM292" s="71" t="str">
        <f t="shared" si="3828"/>
        <v/>
      </c>
      <c r="DN292" s="71" t="str">
        <f t="shared" si="3829"/>
        <v/>
      </c>
      <c r="DO292" s="71" t="str">
        <f t="shared" si="3830"/>
        <v/>
      </c>
      <c r="DP292" s="71" t="str">
        <f t="shared" si="3831"/>
        <v/>
      </c>
      <c r="DQ292" s="71" t="str">
        <f t="shared" si="3832"/>
        <v/>
      </c>
      <c r="DR292" s="71" t="str">
        <f t="shared" si="3833"/>
        <v/>
      </c>
      <c r="DS292" s="71" t="str">
        <f t="shared" si="3834"/>
        <v/>
      </c>
      <c r="DT292" s="71" t="str">
        <f t="shared" si="3835"/>
        <v/>
      </c>
      <c r="DU292" s="71" t="str">
        <f t="shared" si="3836"/>
        <v/>
      </c>
      <c r="DV292" s="71" t="str">
        <f t="shared" si="3837"/>
        <v/>
      </c>
      <c r="DW292" s="71" t="str">
        <f t="shared" si="3838"/>
        <v/>
      </c>
      <c r="DX292" s="71" t="str">
        <f t="shared" si="3839"/>
        <v/>
      </c>
      <c r="DY292" s="71" t="str">
        <f t="shared" si="3840"/>
        <v/>
      </c>
      <c r="DZ292" s="71" t="str">
        <f t="shared" si="3841"/>
        <v/>
      </c>
      <c r="EA292" s="71" t="str">
        <f t="shared" si="3842"/>
        <v/>
      </c>
      <c r="EB292" s="71" t="str">
        <f t="shared" si="3843"/>
        <v/>
      </c>
      <c r="EC292" s="71" t="str">
        <f t="shared" si="3844"/>
        <v/>
      </c>
      <c r="ED292" s="71" t="str">
        <f t="shared" si="3845"/>
        <v/>
      </c>
      <c r="EE292" s="71" t="str">
        <f t="shared" si="3846"/>
        <v/>
      </c>
      <c r="EF292" s="71" t="str">
        <f t="shared" si="3847"/>
        <v/>
      </c>
      <c r="EG292" s="71" t="str">
        <f t="shared" si="3848"/>
        <v/>
      </c>
      <c r="EH292" s="71" t="str">
        <f t="shared" si="3849"/>
        <v/>
      </c>
      <c r="EI292" s="71" t="str">
        <f t="shared" si="3850"/>
        <v/>
      </c>
      <c r="EJ292" s="71" t="str">
        <f t="shared" si="3851"/>
        <v/>
      </c>
      <c r="EK292" s="71" t="str">
        <f t="shared" si="3852"/>
        <v/>
      </c>
      <c r="EL292" s="71" t="str">
        <f t="shared" si="3853"/>
        <v/>
      </c>
      <c r="EM292" s="71" t="str">
        <f t="shared" si="3854"/>
        <v/>
      </c>
      <c r="EN292" s="71" t="str">
        <f t="shared" si="3855"/>
        <v/>
      </c>
      <c r="EO292" s="71" t="str">
        <f t="shared" si="3856"/>
        <v/>
      </c>
      <c r="EP292" s="71" t="str">
        <f t="shared" si="3857"/>
        <v/>
      </c>
      <c r="EQ292" s="71" t="str">
        <f t="shared" si="3858"/>
        <v/>
      </c>
      <c r="ER292" s="71" t="str">
        <f t="shared" si="3859"/>
        <v/>
      </c>
      <c r="ES292" s="71" t="str">
        <f t="shared" si="3860"/>
        <v/>
      </c>
      <c r="ET292" s="71" t="str">
        <f t="shared" si="3861"/>
        <v/>
      </c>
      <c r="EU292" s="71" t="str">
        <f t="shared" si="3862"/>
        <v/>
      </c>
      <c r="EV292" s="71" t="str">
        <f t="shared" si="3863"/>
        <v/>
      </c>
      <c r="EW292" s="71" t="str">
        <f t="shared" si="3864"/>
        <v/>
      </c>
      <c r="EX292" s="71" t="str">
        <f t="shared" si="3865"/>
        <v/>
      </c>
      <c r="EY292" s="71" t="str">
        <f t="shared" si="3866"/>
        <v/>
      </c>
      <c r="EZ292" s="71" t="str">
        <f t="shared" si="3867"/>
        <v/>
      </c>
      <c r="FA292" s="71" t="str">
        <f t="shared" si="3868"/>
        <v/>
      </c>
      <c r="FB292" s="71" t="str">
        <f t="shared" si="3869"/>
        <v/>
      </c>
      <c r="FC292" s="71" t="str">
        <f t="shared" si="3870"/>
        <v/>
      </c>
      <c r="FD292" s="71" t="str">
        <f t="shared" si="3871"/>
        <v/>
      </c>
      <c r="FE292" s="71" t="str">
        <f t="shared" si="3872"/>
        <v/>
      </c>
      <c r="FF292" s="71" t="str">
        <f t="shared" si="3873"/>
        <v/>
      </c>
      <c r="FG292" s="71" t="str">
        <f t="shared" si="3874"/>
        <v/>
      </c>
      <c r="FH292" s="71" t="str">
        <f t="shared" si="3875"/>
        <v/>
      </c>
      <c r="FI292" s="71" t="str">
        <f t="shared" si="3876"/>
        <v/>
      </c>
      <c r="FJ292" s="71" t="str">
        <f t="shared" si="3877"/>
        <v/>
      </c>
      <c r="FK292" s="71" t="str">
        <f t="shared" si="3878"/>
        <v/>
      </c>
      <c r="FL292" s="71" t="str">
        <f t="shared" si="3879"/>
        <v/>
      </c>
      <c r="FM292" s="71" t="str">
        <f t="shared" si="3880"/>
        <v/>
      </c>
      <c r="FN292" s="71" t="str">
        <f t="shared" si="3881"/>
        <v/>
      </c>
      <c r="FO292" s="71" t="str">
        <f t="shared" si="3882"/>
        <v/>
      </c>
      <c r="FP292" s="71" t="str">
        <f t="shared" si="3883"/>
        <v/>
      </c>
      <c r="FQ292" s="71" t="str">
        <f t="shared" si="3884"/>
        <v/>
      </c>
      <c r="FR292" s="71" t="str">
        <f t="shared" si="3885"/>
        <v/>
      </c>
      <c r="FS292" s="71" t="str">
        <f t="shared" si="3886"/>
        <v/>
      </c>
    </row>
    <row r="293" spans="1:175" s="60" customFormat="1" ht="16.5">
      <c r="A293" s="128"/>
      <c r="B293" s="73"/>
      <c r="C293" s="128"/>
      <c r="D293" s="74"/>
      <c r="E293" s="75"/>
      <c r="F293" s="129"/>
      <c r="G293" s="130"/>
      <c r="H293" s="130"/>
      <c r="I293" s="130"/>
      <c r="J293" s="130"/>
      <c r="K293" s="130"/>
      <c r="L293" s="130"/>
      <c r="M293" s="130"/>
      <c r="N293" s="130"/>
      <c r="O293" s="130"/>
      <c r="P293" s="82"/>
      <c r="Q293" s="82"/>
      <c r="R293" s="82"/>
      <c r="S293" s="82"/>
      <c r="T293" s="90"/>
      <c r="U293" s="86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048"/>
        <v>InitUnitState('',,,,,,,,,,)</v>
      </c>
      <c r="CO293" s="96" t="str">
        <f t="shared" si="4049"/>
        <v>InitUnitNormal('',,,,,,,,,,)</v>
      </c>
      <c r="CP293" s="96" t="str">
        <f t="shared" si="4050"/>
        <v>InitUnitMagic('',,,,,,,,,,)</v>
      </c>
      <c r="CQ293" s="96" t="str">
        <f t="shared" si="4051"/>
        <v>InitUnitAdd('',,,,,,,,,,)</v>
      </c>
      <c r="CR293" s="96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295&amp;CR$1&amp;")"</f>
        <v>InitEquipData('',,"",,,,,'','','','','','',"")</v>
      </c>
      <c r="CS293" s="96"/>
      <c r="CT293" s="96"/>
      <c r="CU293" s="98" t="str">
        <f t="shared" si="3816"/>
        <v>|n</v>
      </c>
      <c r="CV293" s="70"/>
      <c r="DB293" s="71" t="str">
        <f t="shared" si="3817"/>
        <v/>
      </c>
      <c r="DC293" s="71" t="str">
        <f t="shared" si="3818"/>
        <v/>
      </c>
      <c r="DD293" s="71" t="str">
        <f t="shared" si="3819"/>
        <v/>
      </c>
      <c r="DE293" s="71" t="str">
        <f t="shared" si="3820"/>
        <v/>
      </c>
      <c r="DF293" s="71" t="str">
        <f t="shared" si="3821"/>
        <v/>
      </c>
      <c r="DG293" s="71" t="str">
        <f t="shared" si="3822"/>
        <v/>
      </c>
      <c r="DH293" s="71" t="str">
        <f t="shared" si="3823"/>
        <v/>
      </c>
      <c r="DI293" s="71" t="str">
        <f t="shared" si="3824"/>
        <v/>
      </c>
      <c r="DJ293" s="71" t="str">
        <f t="shared" si="3825"/>
        <v/>
      </c>
      <c r="DK293" s="71" t="str">
        <f t="shared" si="3826"/>
        <v/>
      </c>
      <c r="DL293" s="71" t="str">
        <f t="shared" si="3827"/>
        <v/>
      </c>
      <c r="DM293" s="71" t="str">
        <f t="shared" si="3828"/>
        <v/>
      </c>
      <c r="DN293" s="71" t="str">
        <f t="shared" si="3829"/>
        <v/>
      </c>
      <c r="DO293" s="71" t="str">
        <f t="shared" si="3830"/>
        <v/>
      </c>
      <c r="DP293" s="71" t="str">
        <f t="shared" si="3831"/>
        <v/>
      </c>
      <c r="DQ293" s="71" t="str">
        <f t="shared" si="3832"/>
        <v/>
      </c>
      <c r="DR293" s="71" t="str">
        <f t="shared" si="3833"/>
        <v/>
      </c>
      <c r="DS293" s="71" t="str">
        <f t="shared" si="3834"/>
        <v/>
      </c>
      <c r="DT293" s="71" t="str">
        <f t="shared" si="3835"/>
        <v/>
      </c>
      <c r="DU293" s="71" t="str">
        <f t="shared" si="3836"/>
        <v/>
      </c>
      <c r="DV293" s="71" t="str">
        <f t="shared" si="3837"/>
        <v/>
      </c>
      <c r="DW293" s="71" t="str">
        <f t="shared" si="3838"/>
        <v/>
      </c>
      <c r="DX293" s="71" t="str">
        <f t="shared" si="3839"/>
        <v/>
      </c>
      <c r="DY293" s="71" t="str">
        <f t="shared" si="3840"/>
        <v/>
      </c>
      <c r="DZ293" s="71" t="str">
        <f t="shared" si="3841"/>
        <v/>
      </c>
      <c r="EA293" s="71" t="str">
        <f t="shared" si="3842"/>
        <v/>
      </c>
      <c r="EB293" s="71" t="str">
        <f t="shared" si="3843"/>
        <v/>
      </c>
      <c r="EC293" s="71" t="str">
        <f t="shared" si="3844"/>
        <v/>
      </c>
      <c r="ED293" s="71" t="str">
        <f t="shared" si="3845"/>
        <v/>
      </c>
      <c r="EE293" s="71" t="str">
        <f t="shared" si="3846"/>
        <v/>
      </c>
      <c r="EF293" s="71" t="str">
        <f t="shared" si="3847"/>
        <v/>
      </c>
      <c r="EG293" s="71" t="str">
        <f t="shared" si="3848"/>
        <v/>
      </c>
      <c r="EH293" s="71" t="str">
        <f t="shared" si="3849"/>
        <v/>
      </c>
      <c r="EI293" s="71" t="str">
        <f t="shared" si="3850"/>
        <v/>
      </c>
      <c r="EJ293" s="71" t="str">
        <f t="shared" si="3851"/>
        <v/>
      </c>
      <c r="EK293" s="71" t="str">
        <f t="shared" si="3852"/>
        <v/>
      </c>
      <c r="EL293" s="71" t="str">
        <f t="shared" si="3853"/>
        <v/>
      </c>
      <c r="EM293" s="71" t="str">
        <f t="shared" si="3854"/>
        <v/>
      </c>
      <c r="EN293" s="71" t="str">
        <f t="shared" si="3855"/>
        <v/>
      </c>
      <c r="EO293" s="71" t="str">
        <f t="shared" si="3856"/>
        <v/>
      </c>
      <c r="EP293" s="71" t="str">
        <f t="shared" si="3857"/>
        <v/>
      </c>
      <c r="EQ293" s="71" t="str">
        <f t="shared" si="3858"/>
        <v/>
      </c>
      <c r="ER293" s="71" t="str">
        <f t="shared" si="3859"/>
        <v/>
      </c>
      <c r="ES293" s="71" t="str">
        <f t="shared" si="3860"/>
        <v/>
      </c>
      <c r="ET293" s="71" t="str">
        <f t="shared" si="3861"/>
        <v/>
      </c>
      <c r="EU293" s="71" t="str">
        <f t="shared" si="3862"/>
        <v/>
      </c>
      <c r="EV293" s="71" t="str">
        <f t="shared" si="3863"/>
        <v/>
      </c>
      <c r="EW293" s="71" t="str">
        <f t="shared" si="3864"/>
        <v/>
      </c>
      <c r="EX293" s="71" t="str">
        <f t="shared" si="3865"/>
        <v/>
      </c>
      <c r="EY293" s="71" t="str">
        <f t="shared" si="3866"/>
        <v/>
      </c>
      <c r="EZ293" s="71" t="str">
        <f t="shared" si="3867"/>
        <v/>
      </c>
      <c r="FA293" s="71" t="str">
        <f t="shared" si="3868"/>
        <v/>
      </c>
      <c r="FB293" s="71" t="str">
        <f t="shared" si="3869"/>
        <v/>
      </c>
      <c r="FC293" s="71" t="str">
        <f t="shared" si="3870"/>
        <v/>
      </c>
      <c r="FD293" s="71" t="str">
        <f t="shared" si="3871"/>
        <v/>
      </c>
      <c r="FE293" s="71" t="str">
        <f t="shared" si="3872"/>
        <v/>
      </c>
      <c r="FF293" s="71" t="str">
        <f t="shared" si="3873"/>
        <v/>
      </c>
      <c r="FG293" s="71" t="str">
        <f t="shared" si="3874"/>
        <v/>
      </c>
      <c r="FH293" s="71" t="str">
        <f t="shared" si="3875"/>
        <v/>
      </c>
      <c r="FI293" s="71" t="str">
        <f t="shared" si="3876"/>
        <v/>
      </c>
      <c r="FJ293" s="71" t="str">
        <f t="shared" si="3877"/>
        <v/>
      </c>
      <c r="FK293" s="71" t="str">
        <f t="shared" si="3878"/>
        <v/>
      </c>
      <c r="FL293" s="71" t="str">
        <f t="shared" si="3879"/>
        <v/>
      </c>
      <c r="FM293" s="71" t="str">
        <f t="shared" si="3880"/>
        <v/>
      </c>
      <c r="FN293" s="71" t="str">
        <f t="shared" si="3881"/>
        <v/>
      </c>
      <c r="FO293" s="71" t="str">
        <f t="shared" si="3882"/>
        <v/>
      </c>
      <c r="FP293" s="71" t="str">
        <f t="shared" si="3883"/>
        <v/>
      </c>
      <c r="FQ293" s="71" t="str">
        <f t="shared" si="3884"/>
        <v/>
      </c>
      <c r="FR293" s="71" t="str">
        <f t="shared" si="3885"/>
        <v/>
      </c>
      <c r="FS293" s="71" t="str">
        <f t="shared" si="3886"/>
        <v/>
      </c>
    </row>
    <row r="294" spans="1:175" s="60" customFormat="1" ht="16.5">
      <c r="A294" s="128"/>
      <c r="B294" s="73"/>
      <c r="C294" s="128"/>
      <c r="D294" s="74"/>
      <c r="E294" s="75"/>
      <c r="F294" s="129"/>
      <c r="G294" s="130"/>
      <c r="H294" s="130"/>
      <c r="I294" s="130"/>
      <c r="J294" s="130"/>
      <c r="K294" s="130"/>
      <c r="L294" s="130"/>
      <c r="M294" s="130"/>
      <c r="N294" s="130"/>
      <c r="O294" s="130"/>
      <c r="P294" s="82"/>
      <c r="Q294" s="82"/>
      <c r="R294" s="82"/>
      <c r="S294" s="82"/>
      <c r="T294" s="90"/>
      <c r="U294" s="86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048"/>
        <v>InitUnitState('',,,,,,,,,,)</v>
      </c>
      <c r="CO294" s="96" t="str">
        <f t="shared" si="4049"/>
        <v>InitUnitNormal('',,,,,,,,,,)</v>
      </c>
      <c r="CP294" s="96" t="str">
        <f t="shared" si="4050"/>
        <v>InitUnitMagic('',,,,,,,,,,)</v>
      </c>
      <c r="CQ294" s="96" t="str">
        <f t="shared" si="4051"/>
        <v>InitUnitAdd('',,,,,,,,,,)</v>
      </c>
      <c r="CR294" s="96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296&amp;CR$1&amp;")"</f>
        <v>InitEquipData('',,"",,,,,'','','','','','',"")</v>
      </c>
      <c r="CS294" s="96"/>
      <c r="CT294" s="96"/>
      <c r="CU294" s="98" t="str">
        <f t="shared" si="3816"/>
        <v>|n</v>
      </c>
      <c r="CV294" s="70"/>
      <c r="DB294" s="71" t="str">
        <f t="shared" si="3817"/>
        <v/>
      </c>
      <c r="DC294" s="71" t="str">
        <f t="shared" si="3818"/>
        <v/>
      </c>
      <c r="DD294" s="71" t="str">
        <f t="shared" si="3819"/>
        <v/>
      </c>
      <c r="DE294" s="71" t="str">
        <f t="shared" si="3820"/>
        <v/>
      </c>
      <c r="DF294" s="71" t="str">
        <f t="shared" si="3821"/>
        <v/>
      </c>
      <c r="DG294" s="71" t="str">
        <f t="shared" si="3822"/>
        <v/>
      </c>
      <c r="DH294" s="71" t="str">
        <f t="shared" si="3823"/>
        <v/>
      </c>
      <c r="DI294" s="71" t="str">
        <f t="shared" si="3824"/>
        <v/>
      </c>
      <c r="DJ294" s="71" t="str">
        <f t="shared" si="3825"/>
        <v/>
      </c>
      <c r="DK294" s="71" t="str">
        <f t="shared" si="3826"/>
        <v/>
      </c>
      <c r="DL294" s="71" t="str">
        <f t="shared" si="3827"/>
        <v/>
      </c>
      <c r="DM294" s="71" t="str">
        <f t="shared" si="3828"/>
        <v/>
      </c>
      <c r="DN294" s="71" t="str">
        <f t="shared" si="3829"/>
        <v/>
      </c>
      <c r="DO294" s="71" t="str">
        <f t="shared" si="3830"/>
        <v/>
      </c>
      <c r="DP294" s="71" t="str">
        <f t="shared" si="3831"/>
        <v/>
      </c>
      <c r="DQ294" s="71" t="str">
        <f t="shared" si="3832"/>
        <v/>
      </c>
      <c r="DR294" s="71" t="str">
        <f t="shared" si="3833"/>
        <v/>
      </c>
      <c r="DS294" s="71" t="str">
        <f t="shared" si="3834"/>
        <v/>
      </c>
      <c r="DT294" s="71" t="str">
        <f t="shared" si="3835"/>
        <v/>
      </c>
      <c r="DU294" s="71" t="str">
        <f t="shared" si="3836"/>
        <v/>
      </c>
      <c r="DV294" s="71" t="str">
        <f t="shared" si="3837"/>
        <v/>
      </c>
      <c r="DW294" s="71" t="str">
        <f t="shared" si="3838"/>
        <v/>
      </c>
      <c r="DX294" s="71" t="str">
        <f t="shared" si="3839"/>
        <v/>
      </c>
      <c r="DY294" s="71" t="str">
        <f t="shared" si="3840"/>
        <v/>
      </c>
      <c r="DZ294" s="71" t="str">
        <f t="shared" si="3841"/>
        <v/>
      </c>
      <c r="EA294" s="71" t="str">
        <f t="shared" si="3842"/>
        <v/>
      </c>
      <c r="EB294" s="71" t="str">
        <f t="shared" si="3843"/>
        <v/>
      </c>
      <c r="EC294" s="71" t="str">
        <f t="shared" si="3844"/>
        <v/>
      </c>
      <c r="ED294" s="71" t="str">
        <f t="shared" si="3845"/>
        <v/>
      </c>
      <c r="EE294" s="71" t="str">
        <f t="shared" si="3846"/>
        <v/>
      </c>
      <c r="EF294" s="71" t="str">
        <f t="shared" si="3847"/>
        <v/>
      </c>
      <c r="EG294" s="71" t="str">
        <f t="shared" si="3848"/>
        <v/>
      </c>
      <c r="EH294" s="71" t="str">
        <f t="shared" si="3849"/>
        <v/>
      </c>
      <c r="EI294" s="71" t="str">
        <f t="shared" si="3850"/>
        <v/>
      </c>
      <c r="EJ294" s="71" t="str">
        <f t="shared" si="3851"/>
        <v/>
      </c>
      <c r="EK294" s="71" t="str">
        <f t="shared" si="3852"/>
        <v/>
      </c>
      <c r="EL294" s="71" t="str">
        <f t="shared" si="3853"/>
        <v/>
      </c>
      <c r="EM294" s="71" t="str">
        <f t="shared" si="3854"/>
        <v/>
      </c>
      <c r="EN294" s="71" t="str">
        <f t="shared" si="3855"/>
        <v/>
      </c>
      <c r="EO294" s="71" t="str">
        <f t="shared" si="3856"/>
        <v/>
      </c>
      <c r="EP294" s="71" t="str">
        <f t="shared" si="3857"/>
        <v/>
      </c>
      <c r="EQ294" s="71" t="str">
        <f t="shared" si="3858"/>
        <v/>
      </c>
      <c r="ER294" s="71" t="str">
        <f t="shared" si="3859"/>
        <v/>
      </c>
      <c r="ES294" s="71" t="str">
        <f t="shared" si="3860"/>
        <v/>
      </c>
      <c r="ET294" s="71" t="str">
        <f t="shared" si="3861"/>
        <v/>
      </c>
      <c r="EU294" s="71" t="str">
        <f t="shared" si="3862"/>
        <v/>
      </c>
      <c r="EV294" s="71" t="str">
        <f t="shared" si="3863"/>
        <v/>
      </c>
      <c r="EW294" s="71" t="str">
        <f t="shared" si="3864"/>
        <v/>
      </c>
      <c r="EX294" s="71" t="str">
        <f t="shared" si="3865"/>
        <v/>
      </c>
      <c r="EY294" s="71" t="str">
        <f t="shared" si="3866"/>
        <v/>
      </c>
      <c r="EZ294" s="71" t="str">
        <f t="shared" si="3867"/>
        <v/>
      </c>
      <c r="FA294" s="71" t="str">
        <f t="shared" si="3868"/>
        <v/>
      </c>
      <c r="FB294" s="71" t="str">
        <f t="shared" si="3869"/>
        <v/>
      </c>
      <c r="FC294" s="71" t="str">
        <f t="shared" si="3870"/>
        <v/>
      </c>
      <c r="FD294" s="71" t="str">
        <f t="shared" si="3871"/>
        <v/>
      </c>
      <c r="FE294" s="71" t="str">
        <f t="shared" si="3872"/>
        <v/>
      </c>
      <c r="FF294" s="71" t="str">
        <f t="shared" si="3873"/>
        <v/>
      </c>
      <c r="FG294" s="71" t="str">
        <f t="shared" si="3874"/>
        <v/>
      </c>
      <c r="FH294" s="71" t="str">
        <f t="shared" si="3875"/>
        <v/>
      </c>
      <c r="FI294" s="71" t="str">
        <f t="shared" si="3876"/>
        <v/>
      </c>
      <c r="FJ294" s="71" t="str">
        <f t="shared" si="3877"/>
        <v/>
      </c>
      <c r="FK294" s="71" t="str">
        <f t="shared" si="3878"/>
        <v/>
      </c>
      <c r="FL294" s="71" t="str">
        <f t="shared" si="3879"/>
        <v/>
      </c>
      <c r="FM294" s="71" t="str">
        <f t="shared" si="3880"/>
        <v/>
      </c>
      <c r="FN294" s="71" t="str">
        <f t="shared" si="3881"/>
        <v/>
      </c>
      <c r="FO294" s="71" t="str">
        <f t="shared" si="3882"/>
        <v/>
      </c>
      <c r="FP294" s="71" t="str">
        <f t="shared" si="3883"/>
        <v/>
      </c>
      <c r="FQ294" s="71" t="str">
        <f t="shared" si="3884"/>
        <v/>
      </c>
      <c r="FR294" s="71" t="str">
        <f t="shared" si="3885"/>
        <v/>
      </c>
      <c r="FS294" s="71" t="str">
        <f t="shared" si="3886"/>
        <v/>
      </c>
    </row>
    <row r="295" spans="1:175" ht="16.5">
      <c r="A295" s="72"/>
      <c r="B295" s="132"/>
      <c r="C295" s="72"/>
      <c r="E295" s="131"/>
      <c r="T295" s="134"/>
      <c r="U295" s="86"/>
      <c r="CU295" s="98" t="str">
        <f t="shared" si="3816"/>
        <v>|n</v>
      </c>
      <c r="CW295" s="60"/>
      <c r="CX295" s="60"/>
      <c r="CY295" s="60"/>
      <c r="CZ295" s="60"/>
      <c r="DA295" s="60"/>
      <c r="DB295" s="71" t="str">
        <f t="shared" si="3817"/>
        <v/>
      </c>
      <c r="DC295" s="71" t="str">
        <f t="shared" si="3818"/>
        <v/>
      </c>
      <c r="DD295" s="71" t="str">
        <f t="shared" si="3819"/>
        <v/>
      </c>
      <c r="DE295" s="71" t="str">
        <f t="shared" si="3820"/>
        <v/>
      </c>
      <c r="DF295" s="71" t="str">
        <f t="shared" si="3821"/>
        <v/>
      </c>
      <c r="DG295" s="71" t="str">
        <f t="shared" si="3822"/>
        <v/>
      </c>
      <c r="DH295" s="71" t="str">
        <f t="shared" si="3823"/>
        <v/>
      </c>
      <c r="DI295" s="71" t="str">
        <f t="shared" si="3824"/>
        <v/>
      </c>
      <c r="DJ295" s="71" t="str">
        <f t="shared" si="3825"/>
        <v/>
      </c>
      <c r="DK295" s="71" t="str">
        <f t="shared" si="3826"/>
        <v/>
      </c>
      <c r="DL295" s="71" t="str">
        <f t="shared" si="3827"/>
        <v/>
      </c>
      <c r="DM295" s="71" t="str">
        <f t="shared" si="3828"/>
        <v/>
      </c>
      <c r="DN295" s="71" t="str">
        <f t="shared" si="3829"/>
        <v/>
      </c>
      <c r="DO295" s="71" t="str">
        <f t="shared" si="3830"/>
        <v/>
      </c>
      <c r="DP295" s="71" t="str">
        <f t="shared" si="3831"/>
        <v/>
      </c>
      <c r="DQ295" s="71" t="str">
        <f t="shared" si="3832"/>
        <v/>
      </c>
      <c r="DR295" s="71" t="str">
        <f t="shared" si="3833"/>
        <v/>
      </c>
      <c r="DS295" s="71" t="str">
        <f t="shared" si="3834"/>
        <v/>
      </c>
      <c r="DT295" s="71" t="str">
        <f t="shared" si="3835"/>
        <v/>
      </c>
      <c r="DU295" s="71" t="str">
        <f t="shared" si="3836"/>
        <v/>
      </c>
      <c r="DV295" s="71" t="str">
        <f t="shared" si="3837"/>
        <v/>
      </c>
      <c r="DW295" s="71" t="str">
        <f t="shared" si="3838"/>
        <v/>
      </c>
      <c r="DX295" s="71" t="str">
        <f t="shared" si="3839"/>
        <v/>
      </c>
      <c r="DY295" s="71" t="str">
        <f t="shared" si="3840"/>
        <v/>
      </c>
      <c r="DZ295" s="71" t="str">
        <f t="shared" si="3841"/>
        <v/>
      </c>
      <c r="EA295" s="71" t="str">
        <f t="shared" si="3842"/>
        <v/>
      </c>
      <c r="EB295" s="71" t="str">
        <f t="shared" si="3843"/>
        <v/>
      </c>
      <c r="EC295" s="71" t="str">
        <f t="shared" si="3844"/>
        <v/>
      </c>
      <c r="ED295" s="71" t="str">
        <f t="shared" si="3845"/>
        <v/>
      </c>
      <c r="EE295" s="71" t="str">
        <f t="shared" si="3846"/>
        <v/>
      </c>
      <c r="EF295" s="71" t="str">
        <f t="shared" si="3847"/>
        <v/>
      </c>
      <c r="EG295" s="71" t="str">
        <f t="shared" si="3848"/>
        <v/>
      </c>
      <c r="EH295" s="71" t="str">
        <f t="shared" si="3849"/>
        <v/>
      </c>
      <c r="EI295" s="71" t="str">
        <f t="shared" si="3850"/>
        <v/>
      </c>
      <c r="EJ295" s="71" t="str">
        <f t="shared" si="3851"/>
        <v/>
      </c>
      <c r="EK295" s="71" t="str">
        <f t="shared" si="3852"/>
        <v/>
      </c>
      <c r="EL295" s="71" t="str">
        <f t="shared" si="3853"/>
        <v/>
      </c>
      <c r="EM295" s="71" t="str">
        <f t="shared" si="3854"/>
        <v/>
      </c>
      <c r="EN295" s="71" t="str">
        <f t="shared" si="3855"/>
        <v/>
      </c>
      <c r="EO295" s="71" t="str">
        <f t="shared" si="3856"/>
        <v/>
      </c>
      <c r="EP295" s="71" t="str">
        <f t="shared" si="3857"/>
        <v/>
      </c>
      <c r="EQ295" s="71" t="str">
        <f t="shared" si="3858"/>
        <v/>
      </c>
      <c r="ER295" s="71" t="str">
        <f t="shared" si="3859"/>
        <v/>
      </c>
      <c r="ES295" s="71" t="str">
        <f t="shared" si="3860"/>
        <v/>
      </c>
      <c r="ET295" s="71" t="str">
        <f t="shared" si="3861"/>
        <v/>
      </c>
      <c r="EU295" s="71" t="str">
        <f t="shared" si="3862"/>
        <v/>
      </c>
      <c r="EV295" s="71" t="str">
        <f t="shared" si="3863"/>
        <v/>
      </c>
      <c r="EW295" s="71" t="str">
        <f t="shared" si="3864"/>
        <v/>
      </c>
      <c r="EX295" s="71" t="str">
        <f t="shared" si="3865"/>
        <v/>
      </c>
      <c r="EY295" s="71" t="str">
        <f t="shared" si="3866"/>
        <v/>
      </c>
      <c r="EZ295" s="71" t="str">
        <f t="shared" si="3867"/>
        <v/>
      </c>
      <c r="FA295" s="71" t="str">
        <f t="shared" si="3868"/>
        <v/>
      </c>
      <c r="FB295" s="71" t="str">
        <f t="shared" si="3869"/>
        <v/>
      </c>
      <c r="FC295" s="71" t="str">
        <f t="shared" si="3870"/>
        <v/>
      </c>
      <c r="FD295" s="71" t="str">
        <f t="shared" si="3871"/>
        <v/>
      </c>
      <c r="FE295" s="71" t="str">
        <f t="shared" si="3872"/>
        <v/>
      </c>
      <c r="FF295" s="71" t="str">
        <f t="shared" si="3873"/>
        <v/>
      </c>
      <c r="FG295" s="71" t="str">
        <f t="shared" si="3874"/>
        <v/>
      </c>
      <c r="FH295" s="71" t="str">
        <f t="shared" si="3875"/>
        <v/>
      </c>
      <c r="FI295" s="71" t="str">
        <f t="shared" si="3876"/>
        <v/>
      </c>
      <c r="FJ295" s="71" t="str">
        <f t="shared" si="3877"/>
        <v/>
      </c>
      <c r="FK295" s="71" t="str">
        <f t="shared" si="3878"/>
        <v/>
      </c>
      <c r="FL295" s="71" t="str">
        <f t="shared" si="3879"/>
        <v/>
      </c>
      <c r="FM295" s="71" t="str">
        <f t="shared" si="3880"/>
        <v/>
      </c>
      <c r="FN295" s="71" t="str">
        <f t="shared" si="3881"/>
        <v/>
      </c>
      <c r="FO295" s="71" t="str">
        <f t="shared" si="3882"/>
        <v/>
      </c>
      <c r="FP295" s="71" t="str">
        <f t="shared" si="3883"/>
        <v/>
      </c>
      <c r="FQ295" s="71" t="str">
        <f t="shared" si="3884"/>
        <v/>
      </c>
      <c r="FR295" s="71" t="str">
        <f t="shared" si="3885"/>
        <v/>
      </c>
      <c r="FS295" s="71" t="str">
        <f t="shared" si="3886"/>
        <v/>
      </c>
    </row>
    <row r="296" spans="1:175" ht="16.5">
      <c r="A296" s="72"/>
      <c r="B296" s="132"/>
      <c r="C296" s="72"/>
      <c r="E296" s="131"/>
      <c r="T296" s="134"/>
      <c r="U296" s="86"/>
      <c r="CU296" s="98" t="str">
        <f t="shared" si="3816"/>
        <v>|n</v>
      </c>
      <c r="CW296" s="60"/>
      <c r="CX296" s="60"/>
      <c r="CY296" s="60"/>
      <c r="CZ296" s="60"/>
      <c r="DA296" s="60"/>
      <c r="DB296" s="71" t="str">
        <f t="shared" si="3817"/>
        <v/>
      </c>
      <c r="DC296" s="71" t="str">
        <f t="shared" si="3818"/>
        <v/>
      </c>
      <c r="DD296" s="71" t="str">
        <f t="shared" si="3819"/>
        <v/>
      </c>
      <c r="DE296" s="71" t="str">
        <f t="shared" si="3820"/>
        <v/>
      </c>
      <c r="DF296" s="71" t="str">
        <f t="shared" si="3821"/>
        <v/>
      </c>
      <c r="DG296" s="71" t="str">
        <f t="shared" si="3822"/>
        <v/>
      </c>
      <c r="DH296" s="71" t="str">
        <f t="shared" si="3823"/>
        <v/>
      </c>
      <c r="DI296" s="71" t="str">
        <f t="shared" si="3824"/>
        <v/>
      </c>
      <c r="DJ296" s="71" t="str">
        <f t="shared" si="3825"/>
        <v/>
      </c>
      <c r="DK296" s="71" t="str">
        <f t="shared" si="3826"/>
        <v/>
      </c>
      <c r="DL296" s="71" t="str">
        <f t="shared" si="3827"/>
        <v/>
      </c>
      <c r="DM296" s="71" t="str">
        <f t="shared" si="3828"/>
        <v/>
      </c>
      <c r="DN296" s="71" t="str">
        <f t="shared" si="3829"/>
        <v/>
      </c>
      <c r="DO296" s="71" t="str">
        <f t="shared" si="3830"/>
        <v/>
      </c>
      <c r="DP296" s="71" t="str">
        <f t="shared" si="3831"/>
        <v/>
      </c>
      <c r="DQ296" s="71" t="str">
        <f t="shared" si="3832"/>
        <v/>
      </c>
      <c r="DR296" s="71" t="str">
        <f t="shared" si="3833"/>
        <v/>
      </c>
      <c r="DS296" s="71" t="str">
        <f t="shared" si="3834"/>
        <v/>
      </c>
      <c r="DT296" s="71" t="str">
        <f t="shared" si="3835"/>
        <v/>
      </c>
      <c r="DU296" s="71" t="str">
        <f t="shared" si="3836"/>
        <v/>
      </c>
      <c r="DV296" s="71" t="str">
        <f t="shared" si="3837"/>
        <v/>
      </c>
      <c r="DW296" s="71" t="str">
        <f t="shared" si="3838"/>
        <v/>
      </c>
      <c r="DX296" s="71" t="str">
        <f t="shared" si="3839"/>
        <v/>
      </c>
      <c r="DY296" s="71" t="str">
        <f t="shared" si="3840"/>
        <v/>
      </c>
      <c r="DZ296" s="71" t="str">
        <f t="shared" si="3841"/>
        <v/>
      </c>
      <c r="EA296" s="71" t="str">
        <f t="shared" si="3842"/>
        <v/>
      </c>
      <c r="EB296" s="71" t="str">
        <f t="shared" si="3843"/>
        <v/>
      </c>
      <c r="EC296" s="71" t="str">
        <f t="shared" si="3844"/>
        <v/>
      </c>
      <c r="ED296" s="71" t="str">
        <f t="shared" si="3845"/>
        <v/>
      </c>
      <c r="EE296" s="71" t="str">
        <f t="shared" si="3846"/>
        <v/>
      </c>
      <c r="EF296" s="71" t="str">
        <f t="shared" si="3847"/>
        <v/>
      </c>
      <c r="EG296" s="71" t="str">
        <f t="shared" si="3848"/>
        <v/>
      </c>
      <c r="EH296" s="71" t="str">
        <f t="shared" si="3849"/>
        <v/>
      </c>
      <c r="EI296" s="71" t="str">
        <f t="shared" si="3850"/>
        <v/>
      </c>
      <c r="EJ296" s="71" t="str">
        <f t="shared" si="3851"/>
        <v/>
      </c>
      <c r="EK296" s="71" t="str">
        <f t="shared" si="3852"/>
        <v/>
      </c>
      <c r="EL296" s="71" t="str">
        <f t="shared" si="3853"/>
        <v/>
      </c>
      <c r="EM296" s="71" t="str">
        <f t="shared" si="3854"/>
        <v/>
      </c>
      <c r="EN296" s="71" t="str">
        <f t="shared" si="3855"/>
        <v/>
      </c>
      <c r="EO296" s="71" t="str">
        <f t="shared" si="3856"/>
        <v/>
      </c>
      <c r="EP296" s="71" t="str">
        <f t="shared" si="3857"/>
        <v/>
      </c>
      <c r="EQ296" s="71" t="str">
        <f t="shared" si="3858"/>
        <v/>
      </c>
      <c r="ER296" s="71" t="str">
        <f t="shared" si="3859"/>
        <v/>
      </c>
      <c r="ES296" s="71" t="str">
        <f t="shared" si="3860"/>
        <v/>
      </c>
      <c r="ET296" s="71" t="str">
        <f t="shared" si="3861"/>
        <v/>
      </c>
      <c r="EU296" s="71" t="str">
        <f t="shared" si="3862"/>
        <v/>
      </c>
      <c r="EV296" s="71" t="str">
        <f t="shared" si="3863"/>
        <v/>
      </c>
      <c r="EW296" s="71" t="str">
        <f t="shared" si="3864"/>
        <v/>
      </c>
      <c r="EX296" s="71" t="str">
        <f t="shared" si="3865"/>
        <v/>
      </c>
      <c r="EY296" s="71" t="str">
        <f t="shared" si="3866"/>
        <v/>
      </c>
      <c r="EZ296" s="71" t="str">
        <f t="shared" si="3867"/>
        <v/>
      </c>
      <c r="FA296" s="71" t="str">
        <f t="shared" si="3868"/>
        <v/>
      </c>
      <c r="FB296" s="71" t="str">
        <f t="shared" si="3869"/>
        <v/>
      </c>
      <c r="FC296" s="71" t="str">
        <f t="shared" si="3870"/>
        <v/>
      </c>
      <c r="FD296" s="71" t="str">
        <f t="shared" si="3871"/>
        <v/>
      </c>
      <c r="FE296" s="71" t="str">
        <f t="shared" si="3872"/>
        <v/>
      </c>
      <c r="FF296" s="71" t="str">
        <f t="shared" si="3873"/>
        <v/>
      </c>
      <c r="FG296" s="71" t="str">
        <f t="shared" si="3874"/>
        <v/>
      </c>
      <c r="FH296" s="71" t="str">
        <f t="shared" si="3875"/>
        <v/>
      </c>
      <c r="FI296" s="71" t="str">
        <f t="shared" si="3876"/>
        <v/>
      </c>
      <c r="FJ296" s="71" t="str">
        <f t="shared" si="3877"/>
        <v/>
      </c>
      <c r="FK296" s="71" t="str">
        <f t="shared" si="3878"/>
        <v/>
      </c>
      <c r="FL296" s="71" t="str">
        <f t="shared" si="3879"/>
        <v/>
      </c>
      <c r="FM296" s="71" t="str">
        <f t="shared" si="3880"/>
        <v/>
      </c>
      <c r="FN296" s="71" t="str">
        <f t="shared" si="3881"/>
        <v/>
      </c>
      <c r="FO296" s="71" t="str">
        <f t="shared" si="3882"/>
        <v/>
      </c>
      <c r="FP296" s="71" t="str">
        <f t="shared" si="3883"/>
        <v/>
      </c>
      <c r="FQ296" s="71" t="str">
        <f t="shared" si="3884"/>
        <v/>
      </c>
      <c r="FR296" s="71" t="str">
        <f t="shared" si="3885"/>
        <v/>
      </c>
      <c r="FS296" s="71" t="str">
        <f t="shared" si="3886"/>
        <v/>
      </c>
    </row>
    <row r="297" spans="1:175" ht="16.5">
      <c r="A297" s="72"/>
      <c r="B297" s="132"/>
      <c r="C297" s="72"/>
      <c r="E297" s="131"/>
      <c r="T297" s="134"/>
      <c r="U297" s="86"/>
      <c r="CU297" s="98" t="str">
        <f t="shared" si="3816"/>
        <v>|n</v>
      </c>
      <c r="CW297" s="60"/>
      <c r="CX297" s="60"/>
      <c r="CY297" s="60"/>
      <c r="CZ297" s="60"/>
      <c r="DA297" s="60"/>
      <c r="DB297" s="71" t="str">
        <f t="shared" si="3817"/>
        <v/>
      </c>
      <c r="DC297" s="71" t="str">
        <f t="shared" si="3818"/>
        <v/>
      </c>
      <c r="DD297" s="71" t="str">
        <f t="shared" si="3819"/>
        <v/>
      </c>
      <c r="DE297" s="71" t="str">
        <f t="shared" si="3820"/>
        <v/>
      </c>
      <c r="DF297" s="71" t="str">
        <f t="shared" si="3821"/>
        <v/>
      </c>
      <c r="DG297" s="71" t="str">
        <f t="shared" si="3822"/>
        <v/>
      </c>
      <c r="DH297" s="71" t="str">
        <f t="shared" si="3823"/>
        <v/>
      </c>
      <c r="DI297" s="71" t="str">
        <f t="shared" si="3824"/>
        <v/>
      </c>
      <c r="DJ297" s="71" t="str">
        <f t="shared" si="3825"/>
        <v/>
      </c>
      <c r="DK297" s="71" t="str">
        <f t="shared" si="3826"/>
        <v/>
      </c>
      <c r="DL297" s="71" t="str">
        <f t="shared" si="3827"/>
        <v/>
      </c>
      <c r="DM297" s="71" t="str">
        <f t="shared" si="3828"/>
        <v/>
      </c>
      <c r="DN297" s="71" t="str">
        <f t="shared" si="3829"/>
        <v/>
      </c>
      <c r="DO297" s="71" t="str">
        <f t="shared" si="3830"/>
        <v/>
      </c>
      <c r="DP297" s="71" t="str">
        <f t="shared" si="3831"/>
        <v/>
      </c>
      <c r="DQ297" s="71" t="str">
        <f t="shared" si="3832"/>
        <v/>
      </c>
      <c r="DR297" s="71" t="str">
        <f t="shared" si="3833"/>
        <v/>
      </c>
      <c r="DS297" s="71" t="str">
        <f t="shared" si="3834"/>
        <v/>
      </c>
      <c r="DT297" s="71" t="str">
        <f t="shared" si="3835"/>
        <v/>
      </c>
      <c r="DU297" s="71" t="str">
        <f t="shared" si="3836"/>
        <v/>
      </c>
      <c r="DV297" s="71" t="str">
        <f t="shared" si="3837"/>
        <v/>
      </c>
      <c r="DW297" s="71" t="str">
        <f t="shared" si="3838"/>
        <v/>
      </c>
      <c r="DX297" s="71" t="str">
        <f t="shared" si="3839"/>
        <v/>
      </c>
      <c r="DY297" s="71" t="str">
        <f t="shared" si="3840"/>
        <v/>
      </c>
      <c r="DZ297" s="71" t="str">
        <f t="shared" si="3841"/>
        <v/>
      </c>
      <c r="EA297" s="71" t="str">
        <f t="shared" si="3842"/>
        <v/>
      </c>
      <c r="EB297" s="71" t="str">
        <f t="shared" si="3843"/>
        <v/>
      </c>
      <c r="EC297" s="71" t="str">
        <f t="shared" si="3844"/>
        <v/>
      </c>
      <c r="ED297" s="71" t="str">
        <f t="shared" si="3845"/>
        <v/>
      </c>
      <c r="EE297" s="71" t="str">
        <f t="shared" si="3846"/>
        <v/>
      </c>
      <c r="EF297" s="71" t="str">
        <f t="shared" si="3847"/>
        <v/>
      </c>
      <c r="EG297" s="71" t="str">
        <f t="shared" si="3848"/>
        <v/>
      </c>
      <c r="EH297" s="71" t="str">
        <f t="shared" si="3849"/>
        <v/>
      </c>
      <c r="EI297" s="71" t="str">
        <f t="shared" si="3850"/>
        <v/>
      </c>
      <c r="EJ297" s="71" t="str">
        <f t="shared" si="3851"/>
        <v/>
      </c>
      <c r="EK297" s="71" t="str">
        <f t="shared" si="3852"/>
        <v/>
      </c>
      <c r="EL297" s="71" t="str">
        <f t="shared" si="3853"/>
        <v/>
      </c>
      <c r="EM297" s="71" t="str">
        <f t="shared" si="3854"/>
        <v/>
      </c>
      <c r="EN297" s="71" t="str">
        <f t="shared" si="3855"/>
        <v/>
      </c>
      <c r="EO297" s="71" t="str">
        <f t="shared" si="3856"/>
        <v/>
      </c>
      <c r="EP297" s="71" t="str">
        <f t="shared" si="3857"/>
        <v/>
      </c>
      <c r="EQ297" s="71" t="str">
        <f t="shared" si="3858"/>
        <v/>
      </c>
      <c r="ER297" s="71" t="str">
        <f t="shared" si="3859"/>
        <v/>
      </c>
      <c r="ES297" s="71" t="str">
        <f t="shared" si="3860"/>
        <v/>
      </c>
      <c r="ET297" s="71" t="str">
        <f t="shared" si="3861"/>
        <v/>
      </c>
      <c r="EU297" s="71" t="str">
        <f t="shared" si="3862"/>
        <v/>
      </c>
      <c r="EV297" s="71" t="str">
        <f t="shared" si="3863"/>
        <v/>
      </c>
      <c r="EW297" s="71" t="str">
        <f t="shared" si="3864"/>
        <v/>
      </c>
      <c r="EX297" s="71" t="str">
        <f t="shared" si="3865"/>
        <v/>
      </c>
      <c r="EY297" s="71" t="str">
        <f t="shared" si="3866"/>
        <v/>
      </c>
      <c r="EZ297" s="71" t="str">
        <f t="shared" si="3867"/>
        <v/>
      </c>
      <c r="FA297" s="71" t="str">
        <f t="shared" si="3868"/>
        <v/>
      </c>
      <c r="FB297" s="71" t="str">
        <f t="shared" si="3869"/>
        <v/>
      </c>
      <c r="FC297" s="71" t="str">
        <f t="shared" si="3870"/>
        <v/>
      </c>
      <c r="FD297" s="71" t="str">
        <f t="shared" si="3871"/>
        <v/>
      </c>
      <c r="FE297" s="71" t="str">
        <f t="shared" si="3872"/>
        <v/>
      </c>
      <c r="FF297" s="71" t="str">
        <f t="shared" si="3873"/>
        <v/>
      </c>
      <c r="FG297" s="71" t="str">
        <f t="shared" si="3874"/>
        <v/>
      </c>
      <c r="FH297" s="71" t="str">
        <f t="shared" si="3875"/>
        <v/>
      </c>
      <c r="FI297" s="71" t="str">
        <f t="shared" si="3876"/>
        <v/>
      </c>
      <c r="FJ297" s="71" t="str">
        <f t="shared" si="3877"/>
        <v/>
      </c>
      <c r="FK297" s="71" t="str">
        <f t="shared" si="3878"/>
        <v/>
      </c>
      <c r="FL297" s="71" t="str">
        <f t="shared" si="3879"/>
        <v/>
      </c>
      <c r="FM297" s="71" t="str">
        <f t="shared" si="3880"/>
        <v/>
      </c>
      <c r="FN297" s="71" t="str">
        <f t="shared" si="3881"/>
        <v/>
      </c>
      <c r="FO297" s="71" t="str">
        <f t="shared" si="3882"/>
        <v/>
      </c>
      <c r="FP297" s="71" t="str">
        <f t="shared" si="3883"/>
        <v/>
      </c>
      <c r="FQ297" s="71" t="str">
        <f t="shared" si="3884"/>
        <v/>
      </c>
      <c r="FR297" s="71" t="str">
        <f t="shared" si="3885"/>
        <v/>
      </c>
      <c r="FS297" s="71" t="str">
        <f t="shared" si="3886"/>
        <v/>
      </c>
    </row>
    <row r="298" spans="1:175" ht="16.5">
      <c r="A298" s="72"/>
      <c r="B298" s="132"/>
      <c r="C298" s="72"/>
      <c r="E298" s="131"/>
      <c r="T298" s="134"/>
      <c r="U298" s="86"/>
      <c r="CU298" s="98" t="str">
        <f t="shared" si="3816"/>
        <v>|n</v>
      </c>
      <c r="CW298" s="60"/>
      <c r="CX298" s="60"/>
      <c r="CY298" s="60"/>
      <c r="CZ298" s="60"/>
      <c r="DA298" s="60"/>
      <c r="DB298" s="71" t="str">
        <f t="shared" si="3817"/>
        <v/>
      </c>
      <c r="DC298" s="71" t="str">
        <f t="shared" si="3818"/>
        <v/>
      </c>
      <c r="DD298" s="71" t="str">
        <f t="shared" si="3819"/>
        <v/>
      </c>
      <c r="DE298" s="71" t="str">
        <f t="shared" si="3820"/>
        <v/>
      </c>
      <c r="DF298" s="71" t="str">
        <f t="shared" si="3821"/>
        <v/>
      </c>
      <c r="DG298" s="71" t="str">
        <f t="shared" si="3822"/>
        <v/>
      </c>
      <c r="DH298" s="71" t="str">
        <f t="shared" si="3823"/>
        <v/>
      </c>
      <c r="DI298" s="71" t="str">
        <f t="shared" si="3824"/>
        <v/>
      </c>
      <c r="DJ298" s="71" t="str">
        <f t="shared" si="3825"/>
        <v/>
      </c>
      <c r="DK298" s="71" t="str">
        <f t="shared" si="3826"/>
        <v/>
      </c>
      <c r="DL298" s="71" t="str">
        <f t="shared" si="3827"/>
        <v/>
      </c>
      <c r="DM298" s="71" t="str">
        <f t="shared" si="3828"/>
        <v/>
      </c>
      <c r="DN298" s="71" t="str">
        <f t="shared" si="3829"/>
        <v/>
      </c>
      <c r="DO298" s="71" t="str">
        <f t="shared" si="3830"/>
        <v/>
      </c>
      <c r="DP298" s="71" t="str">
        <f t="shared" si="3831"/>
        <v/>
      </c>
      <c r="DQ298" s="71" t="str">
        <f t="shared" si="3832"/>
        <v/>
      </c>
      <c r="DR298" s="71" t="str">
        <f t="shared" si="3833"/>
        <v/>
      </c>
      <c r="DS298" s="71" t="str">
        <f t="shared" si="3834"/>
        <v/>
      </c>
      <c r="DT298" s="71" t="str">
        <f t="shared" si="3835"/>
        <v/>
      </c>
      <c r="DU298" s="71" t="str">
        <f t="shared" si="3836"/>
        <v/>
      </c>
      <c r="DV298" s="71" t="str">
        <f t="shared" si="3837"/>
        <v/>
      </c>
      <c r="DW298" s="71" t="str">
        <f t="shared" si="3838"/>
        <v/>
      </c>
      <c r="DX298" s="71" t="str">
        <f t="shared" si="3839"/>
        <v/>
      </c>
      <c r="DY298" s="71" t="str">
        <f t="shared" si="3840"/>
        <v/>
      </c>
      <c r="DZ298" s="71" t="str">
        <f t="shared" si="3841"/>
        <v/>
      </c>
      <c r="EA298" s="71" t="str">
        <f t="shared" si="3842"/>
        <v/>
      </c>
      <c r="EB298" s="71" t="str">
        <f t="shared" si="3843"/>
        <v/>
      </c>
      <c r="EC298" s="71" t="str">
        <f t="shared" si="3844"/>
        <v/>
      </c>
      <c r="ED298" s="71" t="str">
        <f t="shared" si="3845"/>
        <v/>
      </c>
      <c r="EE298" s="71" t="str">
        <f t="shared" si="3846"/>
        <v/>
      </c>
      <c r="EF298" s="71" t="str">
        <f t="shared" si="3847"/>
        <v/>
      </c>
      <c r="EG298" s="71" t="str">
        <f t="shared" si="3848"/>
        <v/>
      </c>
      <c r="EH298" s="71" t="str">
        <f t="shared" si="3849"/>
        <v/>
      </c>
      <c r="EI298" s="71" t="str">
        <f t="shared" si="3850"/>
        <v/>
      </c>
      <c r="EJ298" s="71" t="str">
        <f t="shared" si="3851"/>
        <v/>
      </c>
      <c r="EK298" s="71" t="str">
        <f t="shared" si="3852"/>
        <v/>
      </c>
      <c r="EL298" s="71" t="str">
        <f t="shared" si="3853"/>
        <v/>
      </c>
      <c r="EM298" s="71" t="str">
        <f t="shared" si="3854"/>
        <v/>
      </c>
      <c r="EN298" s="71" t="str">
        <f t="shared" si="3855"/>
        <v/>
      </c>
      <c r="EO298" s="71" t="str">
        <f t="shared" si="3856"/>
        <v/>
      </c>
      <c r="EP298" s="71" t="str">
        <f t="shared" si="3857"/>
        <v/>
      </c>
      <c r="EQ298" s="71" t="str">
        <f t="shared" si="3858"/>
        <v/>
      </c>
      <c r="ER298" s="71" t="str">
        <f t="shared" si="3859"/>
        <v/>
      </c>
      <c r="ES298" s="71" t="str">
        <f t="shared" si="3860"/>
        <v/>
      </c>
      <c r="ET298" s="71" t="str">
        <f t="shared" si="3861"/>
        <v/>
      </c>
      <c r="EU298" s="71" t="str">
        <f t="shared" si="3862"/>
        <v/>
      </c>
      <c r="EV298" s="71" t="str">
        <f t="shared" si="3863"/>
        <v/>
      </c>
      <c r="EW298" s="71" t="str">
        <f t="shared" si="3864"/>
        <v/>
      </c>
      <c r="EX298" s="71" t="str">
        <f t="shared" si="3865"/>
        <v/>
      </c>
      <c r="EY298" s="71" t="str">
        <f t="shared" si="3866"/>
        <v/>
      </c>
      <c r="EZ298" s="71" t="str">
        <f t="shared" si="3867"/>
        <v/>
      </c>
      <c r="FA298" s="71" t="str">
        <f t="shared" si="3868"/>
        <v/>
      </c>
      <c r="FB298" s="71" t="str">
        <f t="shared" si="3869"/>
        <v/>
      </c>
      <c r="FC298" s="71" t="str">
        <f t="shared" si="3870"/>
        <v/>
      </c>
      <c r="FD298" s="71" t="str">
        <f t="shared" si="3871"/>
        <v/>
      </c>
      <c r="FE298" s="71" t="str">
        <f t="shared" si="3872"/>
        <v/>
      </c>
      <c r="FF298" s="71" t="str">
        <f t="shared" si="3873"/>
        <v/>
      </c>
      <c r="FG298" s="71" t="str">
        <f t="shared" si="3874"/>
        <v/>
      </c>
      <c r="FH298" s="71" t="str">
        <f t="shared" si="3875"/>
        <v/>
      </c>
      <c r="FI298" s="71" t="str">
        <f t="shared" si="3876"/>
        <v/>
      </c>
      <c r="FJ298" s="71" t="str">
        <f t="shared" si="3877"/>
        <v/>
      </c>
      <c r="FK298" s="71" t="str">
        <f t="shared" si="3878"/>
        <v/>
      </c>
      <c r="FL298" s="71" t="str">
        <f t="shared" si="3879"/>
        <v/>
      </c>
      <c r="FM298" s="71" t="str">
        <f t="shared" si="3880"/>
        <v/>
      </c>
      <c r="FN298" s="71" t="str">
        <f t="shared" si="3881"/>
        <v/>
      </c>
      <c r="FO298" s="71" t="str">
        <f t="shared" si="3882"/>
        <v/>
      </c>
      <c r="FP298" s="71" t="str">
        <f t="shared" si="3883"/>
        <v/>
      </c>
      <c r="FQ298" s="71" t="str">
        <f t="shared" si="3884"/>
        <v/>
      </c>
      <c r="FR298" s="71" t="str">
        <f t="shared" si="3885"/>
        <v/>
      </c>
      <c r="FS298" s="71" t="str">
        <f t="shared" si="3886"/>
        <v/>
      </c>
    </row>
    <row r="299" spans="1:175" ht="16.5">
      <c r="A299" s="72"/>
      <c r="B299" s="132"/>
      <c r="C299" s="72"/>
      <c r="E299" s="131"/>
      <c r="T299" s="134"/>
      <c r="U299" s="86"/>
      <c r="CU299" s="98" t="str">
        <f t="shared" si="3816"/>
        <v>|n</v>
      </c>
      <c r="CW299" s="60"/>
      <c r="CX299" s="60"/>
      <c r="CY299" s="60"/>
      <c r="CZ299" s="60"/>
      <c r="DA299" s="60"/>
      <c r="DB299" s="71" t="str">
        <f t="shared" si="3817"/>
        <v/>
      </c>
      <c r="DC299" s="71" t="str">
        <f t="shared" si="3818"/>
        <v/>
      </c>
      <c r="DD299" s="71" t="str">
        <f t="shared" si="3819"/>
        <v/>
      </c>
      <c r="DE299" s="71" t="str">
        <f t="shared" si="3820"/>
        <v/>
      </c>
      <c r="DF299" s="71" t="str">
        <f t="shared" si="3821"/>
        <v/>
      </c>
      <c r="DG299" s="71" t="str">
        <f t="shared" si="3822"/>
        <v/>
      </c>
      <c r="DH299" s="71" t="str">
        <f t="shared" si="3823"/>
        <v/>
      </c>
      <c r="DI299" s="71" t="str">
        <f t="shared" si="3824"/>
        <v/>
      </c>
      <c r="DJ299" s="71" t="str">
        <f t="shared" si="3825"/>
        <v/>
      </c>
      <c r="DK299" s="71" t="str">
        <f t="shared" si="3826"/>
        <v/>
      </c>
      <c r="DL299" s="71" t="str">
        <f t="shared" si="3827"/>
        <v/>
      </c>
      <c r="DM299" s="71" t="str">
        <f t="shared" si="3828"/>
        <v/>
      </c>
      <c r="DN299" s="71" t="str">
        <f t="shared" si="3829"/>
        <v/>
      </c>
      <c r="DO299" s="71" t="str">
        <f t="shared" si="3830"/>
        <v/>
      </c>
      <c r="DP299" s="71" t="str">
        <f t="shared" si="3831"/>
        <v/>
      </c>
      <c r="DQ299" s="71" t="str">
        <f t="shared" si="3832"/>
        <v/>
      </c>
      <c r="DR299" s="71" t="str">
        <f t="shared" si="3833"/>
        <v/>
      </c>
      <c r="DS299" s="71" t="str">
        <f t="shared" si="3834"/>
        <v/>
      </c>
      <c r="DT299" s="71" t="str">
        <f t="shared" si="3835"/>
        <v/>
      </c>
      <c r="DU299" s="71" t="str">
        <f t="shared" si="3836"/>
        <v/>
      </c>
      <c r="DV299" s="71" t="str">
        <f t="shared" si="3837"/>
        <v/>
      </c>
      <c r="DW299" s="71" t="str">
        <f t="shared" si="3838"/>
        <v/>
      </c>
      <c r="DX299" s="71" t="str">
        <f t="shared" si="3839"/>
        <v/>
      </c>
      <c r="DY299" s="71" t="str">
        <f t="shared" si="3840"/>
        <v/>
      </c>
      <c r="DZ299" s="71" t="str">
        <f t="shared" si="3841"/>
        <v/>
      </c>
      <c r="EA299" s="71" t="str">
        <f t="shared" si="3842"/>
        <v/>
      </c>
      <c r="EB299" s="71" t="str">
        <f t="shared" si="3843"/>
        <v/>
      </c>
      <c r="EC299" s="71" t="str">
        <f t="shared" si="3844"/>
        <v/>
      </c>
      <c r="ED299" s="71" t="str">
        <f t="shared" si="3845"/>
        <v/>
      </c>
      <c r="EE299" s="71" t="str">
        <f t="shared" si="3846"/>
        <v/>
      </c>
      <c r="EF299" s="71" t="str">
        <f t="shared" si="3847"/>
        <v/>
      </c>
      <c r="EG299" s="71" t="str">
        <f t="shared" si="3848"/>
        <v/>
      </c>
      <c r="EH299" s="71" t="str">
        <f t="shared" si="3849"/>
        <v/>
      </c>
      <c r="EI299" s="71" t="str">
        <f t="shared" si="3850"/>
        <v/>
      </c>
      <c r="EJ299" s="71" t="str">
        <f t="shared" si="3851"/>
        <v/>
      </c>
      <c r="EK299" s="71" t="str">
        <f t="shared" si="3852"/>
        <v/>
      </c>
      <c r="EL299" s="71" t="str">
        <f t="shared" si="3853"/>
        <v/>
      </c>
      <c r="EM299" s="71" t="str">
        <f t="shared" si="3854"/>
        <v/>
      </c>
      <c r="EN299" s="71" t="str">
        <f t="shared" si="3855"/>
        <v/>
      </c>
      <c r="EO299" s="71" t="str">
        <f t="shared" si="3856"/>
        <v/>
      </c>
      <c r="EP299" s="71" t="str">
        <f t="shared" si="3857"/>
        <v/>
      </c>
      <c r="EQ299" s="71" t="str">
        <f t="shared" si="3858"/>
        <v/>
      </c>
      <c r="ER299" s="71" t="str">
        <f t="shared" si="3859"/>
        <v/>
      </c>
      <c r="ES299" s="71" t="str">
        <f t="shared" si="3860"/>
        <v/>
      </c>
      <c r="ET299" s="71" t="str">
        <f t="shared" si="3861"/>
        <v/>
      </c>
      <c r="EU299" s="71" t="str">
        <f t="shared" si="3862"/>
        <v/>
      </c>
      <c r="EV299" s="71" t="str">
        <f t="shared" si="3863"/>
        <v/>
      </c>
      <c r="EW299" s="71" t="str">
        <f t="shared" si="3864"/>
        <v/>
      </c>
      <c r="EX299" s="71" t="str">
        <f t="shared" si="3865"/>
        <v/>
      </c>
      <c r="EY299" s="71" t="str">
        <f t="shared" si="3866"/>
        <v/>
      </c>
      <c r="EZ299" s="71" t="str">
        <f t="shared" si="3867"/>
        <v/>
      </c>
      <c r="FA299" s="71" t="str">
        <f t="shared" si="3868"/>
        <v/>
      </c>
      <c r="FB299" s="71" t="str">
        <f t="shared" si="3869"/>
        <v/>
      </c>
      <c r="FC299" s="71" t="str">
        <f t="shared" si="3870"/>
        <v/>
      </c>
      <c r="FD299" s="71" t="str">
        <f t="shared" si="3871"/>
        <v/>
      </c>
      <c r="FE299" s="71" t="str">
        <f t="shared" si="3872"/>
        <v/>
      </c>
      <c r="FF299" s="71" t="str">
        <f t="shared" si="3873"/>
        <v/>
      </c>
      <c r="FG299" s="71" t="str">
        <f t="shared" si="3874"/>
        <v/>
      </c>
      <c r="FH299" s="71" t="str">
        <f t="shared" si="3875"/>
        <v/>
      </c>
      <c r="FI299" s="71" t="str">
        <f t="shared" si="3876"/>
        <v/>
      </c>
      <c r="FJ299" s="71" t="str">
        <f t="shared" si="3877"/>
        <v/>
      </c>
      <c r="FK299" s="71" t="str">
        <f t="shared" si="3878"/>
        <v/>
      </c>
      <c r="FL299" s="71" t="str">
        <f t="shared" si="3879"/>
        <v/>
      </c>
      <c r="FM299" s="71" t="str">
        <f t="shared" si="3880"/>
        <v/>
      </c>
      <c r="FN299" s="71" t="str">
        <f t="shared" si="3881"/>
        <v/>
      </c>
      <c r="FO299" s="71" t="str">
        <f t="shared" si="3882"/>
        <v/>
      </c>
      <c r="FP299" s="71" t="str">
        <f t="shared" si="3883"/>
        <v/>
      </c>
      <c r="FQ299" s="71" t="str">
        <f t="shared" si="3884"/>
        <v/>
      </c>
      <c r="FR299" s="71" t="str">
        <f t="shared" si="3885"/>
        <v/>
      </c>
      <c r="FS299" s="71" t="str">
        <f t="shared" si="3886"/>
        <v/>
      </c>
    </row>
    <row r="300" spans="1:175" ht="16.5">
      <c r="A300" s="72"/>
      <c r="B300" s="132"/>
      <c r="C300" s="72"/>
      <c r="E300" s="131"/>
      <c r="T300" s="134"/>
      <c r="U300" s="86"/>
      <c r="CU300" s="98" t="str">
        <f t="shared" si="3816"/>
        <v>|n</v>
      </c>
      <c r="CW300" s="60"/>
      <c r="CX300" s="60"/>
      <c r="CY300" s="60"/>
      <c r="CZ300" s="60"/>
      <c r="DA300" s="60"/>
      <c r="DB300" s="71" t="str">
        <f t="shared" si="3817"/>
        <v/>
      </c>
      <c r="DC300" s="71" t="str">
        <f t="shared" si="3818"/>
        <v/>
      </c>
      <c r="DD300" s="71" t="str">
        <f t="shared" si="3819"/>
        <v/>
      </c>
      <c r="DE300" s="71" t="str">
        <f t="shared" si="3820"/>
        <v/>
      </c>
      <c r="DF300" s="71" t="str">
        <f t="shared" si="3821"/>
        <v/>
      </c>
      <c r="DG300" s="71" t="str">
        <f t="shared" si="3822"/>
        <v/>
      </c>
      <c r="DH300" s="71" t="str">
        <f t="shared" si="3823"/>
        <v/>
      </c>
      <c r="DI300" s="71" t="str">
        <f t="shared" si="3824"/>
        <v/>
      </c>
      <c r="DJ300" s="71" t="str">
        <f t="shared" si="3825"/>
        <v/>
      </c>
      <c r="DK300" s="71" t="str">
        <f t="shared" si="3826"/>
        <v/>
      </c>
      <c r="DL300" s="71" t="str">
        <f t="shared" si="3827"/>
        <v/>
      </c>
      <c r="DM300" s="71" t="str">
        <f t="shared" si="3828"/>
        <v/>
      </c>
      <c r="DN300" s="71" t="str">
        <f t="shared" si="3829"/>
        <v/>
      </c>
      <c r="DO300" s="71" t="str">
        <f t="shared" si="3830"/>
        <v/>
      </c>
      <c r="DP300" s="71" t="str">
        <f t="shared" si="3831"/>
        <v/>
      </c>
      <c r="DQ300" s="71" t="str">
        <f t="shared" si="3832"/>
        <v/>
      </c>
      <c r="DR300" s="71" t="str">
        <f t="shared" si="3833"/>
        <v/>
      </c>
      <c r="DS300" s="71" t="str">
        <f t="shared" si="3834"/>
        <v/>
      </c>
      <c r="DT300" s="71" t="str">
        <f t="shared" si="3835"/>
        <v/>
      </c>
      <c r="DU300" s="71" t="str">
        <f t="shared" si="3836"/>
        <v/>
      </c>
      <c r="DV300" s="71" t="str">
        <f t="shared" si="3837"/>
        <v/>
      </c>
      <c r="DW300" s="71" t="str">
        <f t="shared" si="3838"/>
        <v/>
      </c>
      <c r="DX300" s="71" t="str">
        <f t="shared" si="3839"/>
        <v/>
      </c>
      <c r="DY300" s="71" t="str">
        <f t="shared" si="3840"/>
        <v/>
      </c>
      <c r="DZ300" s="71" t="str">
        <f t="shared" si="3841"/>
        <v/>
      </c>
      <c r="EA300" s="71" t="str">
        <f t="shared" si="3842"/>
        <v/>
      </c>
      <c r="EB300" s="71" t="str">
        <f t="shared" si="3843"/>
        <v/>
      </c>
      <c r="EC300" s="71" t="str">
        <f t="shared" si="3844"/>
        <v/>
      </c>
      <c r="ED300" s="71" t="str">
        <f t="shared" si="3845"/>
        <v/>
      </c>
      <c r="EE300" s="71" t="str">
        <f t="shared" si="3846"/>
        <v/>
      </c>
      <c r="EF300" s="71" t="str">
        <f t="shared" si="3847"/>
        <v/>
      </c>
      <c r="EG300" s="71" t="str">
        <f t="shared" si="3848"/>
        <v/>
      </c>
      <c r="EH300" s="71" t="str">
        <f t="shared" si="3849"/>
        <v/>
      </c>
      <c r="EI300" s="71" t="str">
        <f t="shared" si="3850"/>
        <v/>
      </c>
      <c r="EJ300" s="71" t="str">
        <f t="shared" si="3851"/>
        <v/>
      </c>
      <c r="EK300" s="71" t="str">
        <f t="shared" si="3852"/>
        <v/>
      </c>
      <c r="EL300" s="71" t="str">
        <f t="shared" si="3853"/>
        <v/>
      </c>
      <c r="EM300" s="71" t="str">
        <f t="shared" si="3854"/>
        <v/>
      </c>
      <c r="EN300" s="71" t="str">
        <f t="shared" si="3855"/>
        <v/>
      </c>
      <c r="EO300" s="71" t="str">
        <f t="shared" si="3856"/>
        <v/>
      </c>
      <c r="EP300" s="71" t="str">
        <f t="shared" si="3857"/>
        <v/>
      </c>
      <c r="EQ300" s="71" t="str">
        <f t="shared" si="3858"/>
        <v/>
      </c>
      <c r="ER300" s="71" t="str">
        <f t="shared" si="3859"/>
        <v/>
      </c>
      <c r="ES300" s="71" t="str">
        <f t="shared" si="3860"/>
        <v/>
      </c>
      <c r="ET300" s="71" t="str">
        <f t="shared" si="3861"/>
        <v/>
      </c>
      <c r="EU300" s="71" t="str">
        <f t="shared" si="3862"/>
        <v/>
      </c>
      <c r="EV300" s="71" t="str">
        <f t="shared" si="3863"/>
        <v/>
      </c>
      <c r="EW300" s="71" t="str">
        <f t="shared" si="3864"/>
        <v/>
      </c>
      <c r="EX300" s="71" t="str">
        <f t="shared" si="3865"/>
        <v/>
      </c>
      <c r="EY300" s="71" t="str">
        <f t="shared" si="3866"/>
        <v/>
      </c>
      <c r="EZ300" s="71" t="str">
        <f t="shared" si="3867"/>
        <v/>
      </c>
      <c r="FA300" s="71" t="str">
        <f t="shared" si="3868"/>
        <v/>
      </c>
      <c r="FB300" s="71" t="str">
        <f t="shared" si="3869"/>
        <v/>
      </c>
      <c r="FC300" s="71" t="str">
        <f t="shared" si="3870"/>
        <v/>
      </c>
      <c r="FD300" s="71" t="str">
        <f t="shared" si="3871"/>
        <v/>
      </c>
      <c r="FE300" s="71" t="str">
        <f t="shared" si="3872"/>
        <v/>
      </c>
      <c r="FF300" s="71" t="str">
        <f t="shared" si="3873"/>
        <v/>
      </c>
      <c r="FG300" s="71" t="str">
        <f t="shared" si="3874"/>
        <v/>
      </c>
      <c r="FH300" s="71" t="str">
        <f t="shared" si="3875"/>
        <v/>
      </c>
      <c r="FI300" s="71" t="str">
        <f t="shared" si="3876"/>
        <v/>
      </c>
      <c r="FJ300" s="71" t="str">
        <f t="shared" si="3877"/>
        <v/>
      </c>
      <c r="FK300" s="71" t="str">
        <f t="shared" si="3878"/>
        <v/>
      </c>
      <c r="FL300" s="71" t="str">
        <f t="shared" si="3879"/>
        <v/>
      </c>
      <c r="FM300" s="71" t="str">
        <f t="shared" si="3880"/>
        <v/>
      </c>
      <c r="FN300" s="71" t="str">
        <f t="shared" si="3881"/>
        <v/>
      </c>
      <c r="FO300" s="71" t="str">
        <f t="shared" si="3882"/>
        <v/>
      </c>
      <c r="FP300" s="71" t="str">
        <f t="shared" si="3883"/>
        <v/>
      </c>
      <c r="FQ300" s="71" t="str">
        <f t="shared" si="3884"/>
        <v/>
      </c>
      <c r="FR300" s="71" t="str">
        <f t="shared" si="3885"/>
        <v/>
      </c>
      <c r="FS300" s="71" t="str">
        <f t="shared" si="3886"/>
        <v/>
      </c>
    </row>
    <row r="301" spans="1:175" ht="16.5">
      <c r="A301" s="72"/>
      <c r="B301" s="132"/>
      <c r="C301" s="72"/>
      <c r="E301" s="131"/>
      <c r="T301" s="134"/>
      <c r="U301" s="86"/>
      <c r="CU301" s="98" t="str">
        <f t="shared" si="3816"/>
        <v>|n</v>
      </c>
      <c r="CW301" s="60"/>
      <c r="CX301" s="60"/>
      <c r="CY301" s="60"/>
      <c r="CZ301" s="60"/>
      <c r="DA301" s="60"/>
      <c r="DB301" s="71" t="str">
        <f t="shared" si="3817"/>
        <v/>
      </c>
      <c r="DC301" s="71" t="str">
        <f t="shared" si="3818"/>
        <v/>
      </c>
      <c r="DD301" s="71" t="str">
        <f t="shared" si="3819"/>
        <v/>
      </c>
      <c r="DE301" s="71" t="str">
        <f t="shared" si="3820"/>
        <v/>
      </c>
      <c r="DF301" s="71" t="str">
        <f t="shared" si="3821"/>
        <v/>
      </c>
      <c r="DG301" s="71" t="str">
        <f t="shared" si="3822"/>
        <v/>
      </c>
      <c r="DH301" s="71" t="str">
        <f t="shared" si="3823"/>
        <v/>
      </c>
      <c r="DI301" s="71" t="str">
        <f t="shared" si="3824"/>
        <v/>
      </c>
      <c r="DJ301" s="71" t="str">
        <f t="shared" si="3825"/>
        <v/>
      </c>
      <c r="DK301" s="71" t="str">
        <f t="shared" si="3826"/>
        <v/>
      </c>
      <c r="DL301" s="71" t="str">
        <f t="shared" si="3827"/>
        <v/>
      </c>
      <c r="DM301" s="71" t="str">
        <f t="shared" si="3828"/>
        <v/>
      </c>
      <c r="DN301" s="71" t="str">
        <f t="shared" si="3829"/>
        <v/>
      </c>
      <c r="DO301" s="71" t="str">
        <f t="shared" si="3830"/>
        <v/>
      </c>
      <c r="DP301" s="71" t="str">
        <f t="shared" si="3831"/>
        <v/>
      </c>
      <c r="DQ301" s="71" t="str">
        <f t="shared" si="3832"/>
        <v/>
      </c>
      <c r="DR301" s="71" t="str">
        <f t="shared" si="3833"/>
        <v/>
      </c>
      <c r="DS301" s="71" t="str">
        <f t="shared" si="3834"/>
        <v/>
      </c>
      <c r="DT301" s="71" t="str">
        <f t="shared" si="3835"/>
        <v/>
      </c>
      <c r="DU301" s="71" t="str">
        <f t="shared" si="3836"/>
        <v/>
      </c>
      <c r="DV301" s="71" t="str">
        <f t="shared" si="3837"/>
        <v/>
      </c>
      <c r="DW301" s="71" t="str">
        <f t="shared" si="3838"/>
        <v/>
      </c>
      <c r="DX301" s="71" t="str">
        <f t="shared" si="3839"/>
        <v/>
      </c>
      <c r="DY301" s="71" t="str">
        <f t="shared" si="3840"/>
        <v/>
      </c>
      <c r="DZ301" s="71" t="str">
        <f t="shared" si="3841"/>
        <v/>
      </c>
      <c r="EA301" s="71" t="str">
        <f t="shared" si="3842"/>
        <v/>
      </c>
      <c r="EB301" s="71" t="str">
        <f t="shared" si="3843"/>
        <v/>
      </c>
      <c r="EC301" s="71" t="str">
        <f t="shared" si="3844"/>
        <v/>
      </c>
      <c r="ED301" s="71" t="str">
        <f t="shared" si="3845"/>
        <v/>
      </c>
      <c r="EE301" s="71" t="str">
        <f t="shared" si="3846"/>
        <v/>
      </c>
      <c r="EF301" s="71" t="str">
        <f t="shared" si="3847"/>
        <v/>
      </c>
      <c r="EG301" s="71" t="str">
        <f t="shared" si="3848"/>
        <v/>
      </c>
      <c r="EH301" s="71" t="str">
        <f t="shared" si="3849"/>
        <v/>
      </c>
      <c r="EI301" s="71" t="str">
        <f t="shared" si="3850"/>
        <v/>
      </c>
      <c r="EJ301" s="71" t="str">
        <f t="shared" si="3851"/>
        <v/>
      </c>
      <c r="EK301" s="71" t="str">
        <f t="shared" si="3852"/>
        <v/>
      </c>
      <c r="EL301" s="71" t="str">
        <f t="shared" si="3853"/>
        <v/>
      </c>
      <c r="EM301" s="71" t="str">
        <f t="shared" si="3854"/>
        <v/>
      </c>
      <c r="EN301" s="71" t="str">
        <f t="shared" si="3855"/>
        <v/>
      </c>
      <c r="EO301" s="71" t="str">
        <f t="shared" si="3856"/>
        <v/>
      </c>
      <c r="EP301" s="71" t="str">
        <f t="shared" si="3857"/>
        <v/>
      </c>
      <c r="EQ301" s="71" t="str">
        <f t="shared" si="3858"/>
        <v/>
      </c>
      <c r="ER301" s="71" t="str">
        <f t="shared" si="3859"/>
        <v/>
      </c>
      <c r="ES301" s="71" t="str">
        <f t="shared" si="3860"/>
        <v/>
      </c>
      <c r="ET301" s="71" t="str">
        <f t="shared" si="3861"/>
        <v/>
      </c>
      <c r="EU301" s="71" t="str">
        <f t="shared" si="3862"/>
        <v/>
      </c>
      <c r="EV301" s="71" t="str">
        <f t="shared" si="3863"/>
        <v/>
      </c>
      <c r="EW301" s="71" t="str">
        <f t="shared" si="3864"/>
        <v/>
      </c>
      <c r="EX301" s="71" t="str">
        <f t="shared" si="3865"/>
        <v/>
      </c>
      <c r="EY301" s="71" t="str">
        <f t="shared" si="3866"/>
        <v/>
      </c>
      <c r="EZ301" s="71" t="str">
        <f t="shared" si="3867"/>
        <v/>
      </c>
      <c r="FA301" s="71" t="str">
        <f t="shared" si="3868"/>
        <v/>
      </c>
      <c r="FB301" s="71" t="str">
        <f t="shared" si="3869"/>
        <v/>
      </c>
      <c r="FC301" s="71" t="str">
        <f t="shared" si="3870"/>
        <v/>
      </c>
      <c r="FD301" s="71" t="str">
        <f t="shared" si="3871"/>
        <v/>
      </c>
      <c r="FE301" s="71" t="str">
        <f t="shared" si="3872"/>
        <v/>
      </c>
      <c r="FF301" s="71" t="str">
        <f t="shared" si="3873"/>
        <v/>
      </c>
      <c r="FG301" s="71" t="str">
        <f t="shared" si="3874"/>
        <v/>
      </c>
      <c r="FH301" s="71" t="str">
        <f t="shared" si="3875"/>
        <v/>
      </c>
      <c r="FI301" s="71" t="str">
        <f t="shared" si="3876"/>
        <v/>
      </c>
      <c r="FJ301" s="71" t="str">
        <f t="shared" si="3877"/>
        <v/>
      </c>
      <c r="FK301" s="71" t="str">
        <f t="shared" si="3878"/>
        <v/>
      </c>
      <c r="FL301" s="71" t="str">
        <f t="shared" si="3879"/>
        <v/>
      </c>
      <c r="FM301" s="71" t="str">
        <f t="shared" si="3880"/>
        <v/>
      </c>
      <c r="FN301" s="71" t="str">
        <f t="shared" si="3881"/>
        <v/>
      </c>
      <c r="FO301" s="71" t="str">
        <f t="shared" si="3882"/>
        <v/>
      </c>
      <c r="FP301" s="71" t="str">
        <f t="shared" si="3883"/>
        <v/>
      </c>
      <c r="FQ301" s="71" t="str">
        <f t="shared" si="3884"/>
        <v/>
      </c>
      <c r="FR301" s="71" t="str">
        <f t="shared" si="3885"/>
        <v/>
      </c>
      <c r="FS301" s="71" t="str">
        <f t="shared" si="3886"/>
        <v/>
      </c>
    </row>
    <row r="302" spans="1:175" ht="16.5">
      <c r="A302" s="72"/>
      <c r="B302" s="132"/>
      <c r="C302" s="72"/>
      <c r="E302" s="131"/>
      <c r="T302" s="134"/>
      <c r="U302" s="86"/>
      <c r="CU302" s="98" t="str">
        <f t="shared" si="3816"/>
        <v>|n</v>
      </c>
      <c r="CW302" s="60"/>
      <c r="CX302" s="60"/>
      <c r="CY302" s="60"/>
      <c r="CZ302" s="60"/>
      <c r="DA302" s="60"/>
      <c r="DB302" s="71" t="str">
        <f t="shared" si="3817"/>
        <v/>
      </c>
      <c r="DC302" s="71" t="str">
        <f t="shared" si="3818"/>
        <v/>
      </c>
      <c r="DD302" s="71" t="str">
        <f t="shared" si="3819"/>
        <v/>
      </c>
      <c r="DE302" s="71" t="str">
        <f t="shared" si="3820"/>
        <v/>
      </c>
      <c r="DF302" s="71" t="str">
        <f t="shared" si="3821"/>
        <v/>
      </c>
      <c r="DG302" s="71" t="str">
        <f t="shared" si="3822"/>
        <v/>
      </c>
      <c r="DH302" s="71" t="str">
        <f t="shared" si="3823"/>
        <v/>
      </c>
      <c r="DI302" s="71" t="str">
        <f t="shared" si="3824"/>
        <v/>
      </c>
      <c r="DJ302" s="71" t="str">
        <f t="shared" si="3825"/>
        <v/>
      </c>
      <c r="DK302" s="71" t="str">
        <f t="shared" si="3826"/>
        <v/>
      </c>
      <c r="DL302" s="71" t="str">
        <f t="shared" si="3827"/>
        <v/>
      </c>
      <c r="DM302" s="71" t="str">
        <f t="shared" si="3828"/>
        <v/>
      </c>
      <c r="DN302" s="71" t="str">
        <f t="shared" si="3829"/>
        <v/>
      </c>
      <c r="DO302" s="71" t="str">
        <f t="shared" si="3830"/>
        <v/>
      </c>
      <c r="DP302" s="71" t="str">
        <f t="shared" si="3831"/>
        <v/>
      </c>
      <c r="DQ302" s="71" t="str">
        <f t="shared" si="3832"/>
        <v/>
      </c>
      <c r="DR302" s="71" t="str">
        <f t="shared" si="3833"/>
        <v/>
      </c>
      <c r="DS302" s="71" t="str">
        <f t="shared" si="3834"/>
        <v/>
      </c>
      <c r="DT302" s="71" t="str">
        <f t="shared" si="3835"/>
        <v/>
      </c>
      <c r="DU302" s="71" t="str">
        <f t="shared" si="3836"/>
        <v/>
      </c>
      <c r="DV302" s="71" t="str">
        <f t="shared" si="3837"/>
        <v/>
      </c>
      <c r="DW302" s="71" t="str">
        <f t="shared" si="3838"/>
        <v/>
      </c>
      <c r="DX302" s="71" t="str">
        <f t="shared" si="3839"/>
        <v/>
      </c>
      <c r="DY302" s="71" t="str">
        <f t="shared" si="3840"/>
        <v/>
      </c>
      <c r="DZ302" s="71" t="str">
        <f t="shared" si="3841"/>
        <v/>
      </c>
      <c r="EA302" s="71" t="str">
        <f t="shared" si="3842"/>
        <v/>
      </c>
      <c r="EB302" s="71" t="str">
        <f t="shared" si="3843"/>
        <v/>
      </c>
      <c r="EC302" s="71" t="str">
        <f t="shared" si="3844"/>
        <v/>
      </c>
      <c r="ED302" s="71" t="str">
        <f t="shared" si="3845"/>
        <v/>
      </c>
      <c r="EE302" s="71" t="str">
        <f t="shared" si="3846"/>
        <v/>
      </c>
      <c r="EF302" s="71" t="str">
        <f t="shared" si="3847"/>
        <v/>
      </c>
      <c r="EG302" s="71" t="str">
        <f t="shared" si="3848"/>
        <v/>
      </c>
      <c r="EH302" s="71" t="str">
        <f t="shared" si="3849"/>
        <v/>
      </c>
      <c r="EI302" s="71" t="str">
        <f t="shared" si="3850"/>
        <v/>
      </c>
      <c r="EJ302" s="71" t="str">
        <f t="shared" si="3851"/>
        <v/>
      </c>
      <c r="EK302" s="71" t="str">
        <f t="shared" si="3852"/>
        <v/>
      </c>
      <c r="EL302" s="71" t="str">
        <f t="shared" si="3853"/>
        <v/>
      </c>
      <c r="EM302" s="71" t="str">
        <f t="shared" si="3854"/>
        <v/>
      </c>
      <c r="EN302" s="71" t="str">
        <f t="shared" si="3855"/>
        <v/>
      </c>
      <c r="EO302" s="71" t="str">
        <f t="shared" si="3856"/>
        <v/>
      </c>
      <c r="EP302" s="71" t="str">
        <f t="shared" si="3857"/>
        <v/>
      </c>
      <c r="EQ302" s="71" t="str">
        <f t="shared" si="3858"/>
        <v/>
      </c>
      <c r="ER302" s="71" t="str">
        <f t="shared" si="3859"/>
        <v/>
      </c>
      <c r="ES302" s="71" t="str">
        <f t="shared" si="3860"/>
        <v/>
      </c>
      <c r="ET302" s="71" t="str">
        <f t="shared" si="3861"/>
        <v/>
      </c>
      <c r="EU302" s="71" t="str">
        <f t="shared" si="3862"/>
        <v/>
      </c>
      <c r="EV302" s="71" t="str">
        <f t="shared" si="3863"/>
        <v/>
      </c>
      <c r="EW302" s="71" t="str">
        <f t="shared" si="3864"/>
        <v/>
      </c>
      <c r="EX302" s="71" t="str">
        <f t="shared" si="3865"/>
        <v/>
      </c>
      <c r="EY302" s="71" t="str">
        <f t="shared" si="3866"/>
        <v/>
      </c>
      <c r="EZ302" s="71" t="str">
        <f t="shared" si="3867"/>
        <v/>
      </c>
      <c r="FA302" s="71" t="str">
        <f t="shared" si="3868"/>
        <v/>
      </c>
      <c r="FB302" s="71" t="str">
        <f t="shared" si="3869"/>
        <v/>
      </c>
      <c r="FC302" s="71" t="str">
        <f t="shared" si="3870"/>
        <v/>
      </c>
      <c r="FD302" s="71" t="str">
        <f t="shared" si="3871"/>
        <v/>
      </c>
      <c r="FE302" s="71" t="str">
        <f t="shared" si="3872"/>
        <v/>
      </c>
      <c r="FF302" s="71" t="str">
        <f t="shared" si="3873"/>
        <v/>
      </c>
      <c r="FG302" s="71" t="str">
        <f t="shared" si="3874"/>
        <v/>
      </c>
      <c r="FH302" s="71" t="str">
        <f t="shared" si="3875"/>
        <v/>
      </c>
      <c r="FI302" s="71" t="str">
        <f t="shared" si="3876"/>
        <v/>
      </c>
      <c r="FJ302" s="71" t="str">
        <f t="shared" si="3877"/>
        <v/>
      </c>
      <c r="FK302" s="71" t="str">
        <f t="shared" si="3878"/>
        <v/>
      </c>
      <c r="FL302" s="71" t="str">
        <f t="shared" si="3879"/>
        <v/>
      </c>
      <c r="FM302" s="71" t="str">
        <f t="shared" si="3880"/>
        <v/>
      </c>
      <c r="FN302" s="71" t="str">
        <f t="shared" si="3881"/>
        <v/>
      </c>
      <c r="FO302" s="71" t="str">
        <f t="shared" si="3882"/>
        <v/>
      </c>
      <c r="FP302" s="71" t="str">
        <f t="shared" si="3883"/>
        <v/>
      </c>
      <c r="FQ302" s="71" t="str">
        <f t="shared" si="3884"/>
        <v/>
      </c>
      <c r="FR302" s="71" t="str">
        <f t="shared" si="3885"/>
        <v/>
      </c>
      <c r="FS302" s="71" t="str">
        <f t="shared" si="3886"/>
        <v/>
      </c>
    </row>
    <row r="303" spans="1:175" ht="16.5">
      <c r="A303" s="72"/>
      <c r="B303" s="132"/>
      <c r="C303" s="72"/>
      <c r="E303" s="131"/>
      <c r="T303" s="134"/>
      <c r="U303" s="86"/>
      <c r="CU303" s="98" t="str">
        <f t="shared" si="3816"/>
        <v>|n</v>
      </c>
      <c r="CW303" s="60"/>
      <c r="CX303" s="60"/>
      <c r="CY303" s="60"/>
      <c r="CZ303" s="60"/>
      <c r="DA303" s="60"/>
      <c r="DB303" s="71" t="str">
        <f t="shared" si="3817"/>
        <v/>
      </c>
      <c r="DC303" s="71" t="str">
        <f t="shared" si="3818"/>
        <v/>
      </c>
      <c r="DD303" s="71" t="str">
        <f t="shared" si="3819"/>
        <v/>
      </c>
      <c r="DE303" s="71" t="str">
        <f t="shared" si="3820"/>
        <v/>
      </c>
      <c r="DF303" s="71" t="str">
        <f t="shared" si="3821"/>
        <v/>
      </c>
      <c r="DG303" s="71" t="str">
        <f t="shared" si="3822"/>
        <v/>
      </c>
      <c r="DH303" s="71" t="str">
        <f t="shared" si="3823"/>
        <v/>
      </c>
      <c r="DI303" s="71" t="str">
        <f t="shared" si="3824"/>
        <v/>
      </c>
      <c r="DJ303" s="71" t="str">
        <f t="shared" si="3825"/>
        <v/>
      </c>
      <c r="DK303" s="71" t="str">
        <f t="shared" si="3826"/>
        <v/>
      </c>
      <c r="DL303" s="71" t="str">
        <f t="shared" si="3827"/>
        <v/>
      </c>
      <c r="DM303" s="71" t="str">
        <f t="shared" si="3828"/>
        <v/>
      </c>
      <c r="DN303" s="71" t="str">
        <f t="shared" si="3829"/>
        <v/>
      </c>
      <c r="DO303" s="71" t="str">
        <f t="shared" si="3830"/>
        <v/>
      </c>
      <c r="DP303" s="71" t="str">
        <f t="shared" si="3831"/>
        <v/>
      </c>
      <c r="DQ303" s="71" t="str">
        <f t="shared" si="3832"/>
        <v/>
      </c>
      <c r="DR303" s="71" t="str">
        <f t="shared" si="3833"/>
        <v/>
      </c>
      <c r="DS303" s="71" t="str">
        <f t="shared" si="3834"/>
        <v/>
      </c>
      <c r="DT303" s="71" t="str">
        <f t="shared" si="3835"/>
        <v/>
      </c>
      <c r="DU303" s="71" t="str">
        <f t="shared" si="3836"/>
        <v/>
      </c>
      <c r="DV303" s="71" t="str">
        <f t="shared" si="3837"/>
        <v/>
      </c>
      <c r="DW303" s="71" t="str">
        <f t="shared" si="3838"/>
        <v/>
      </c>
      <c r="DX303" s="71" t="str">
        <f t="shared" si="3839"/>
        <v/>
      </c>
      <c r="DY303" s="71" t="str">
        <f t="shared" si="3840"/>
        <v/>
      </c>
      <c r="DZ303" s="71" t="str">
        <f t="shared" si="3841"/>
        <v/>
      </c>
      <c r="EA303" s="71" t="str">
        <f t="shared" si="3842"/>
        <v/>
      </c>
      <c r="EB303" s="71" t="str">
        <f t="shared" si="3843"/>
        <v/>
      </c>
      <c r="EC303" s="71" t="str">
        <f t="shared" si="3844"/>
        <v/>
      </c>
      <c r="ED303" s="71" t="str">
        <f t="shared" si="3845"/>
        <v/>
      </c>
      <c r="EE303" s="71" t="str">
        <f t="shared" si="3846"/>
        <v/>
      </c>
      <c r="EF303" s="71" t="str">
        <f t="shared" si="3847"/>
        <v/>
      </c>
      <c r="EG303" s="71" t="str">
        <f t="shared" si="3848"/>
        <v/>
      </c>
      <c r="EH303" s="71" t="str">
        <f t="shared" si="3849"/>
        <v/>
      </c>
      <c r="EI303" s="71" t="str">
        <f t="shared" si="3850"/>
        <v/>
      </c>
      <c r="EJ303" s="71" t="str">
        <f t="shared" si="3851"/>
        <v/>
      </c>
      <c r="EK303" s="71" t="str">
        <f t="shared" si="3852"/>
        <v/>
      </c>
      <c r="EL303" s="71" t="str">
        <f t="shared" si="3853"/>
        <v/>
      </c>
      <c r="EM303" s="71" t="str">
        <f t="shared" si="3854"/>
        <v/>
      </c>
      <c r="EN303" s="71" t="str">
        <f t="shared" si="3855"/>
        <v/>
      </c>
      <c r="EO303" s="71" t="str">
        <f t="shared" si="3856"/>
        <v/>
      </c>
      <c r="EP303" s="71" t="str">
        <f t="shared" si="3857"/>
        <v/>
      </c>
      <c r="EQ303" s="71" t="str">
        <f t="shared" si="3858"/>
        <v/>
      </c>
      <c r="ER303" s="71" t="str">
        <f t="shared" si="3859"/>
        <v/>
      </c>
      <c r="ES303" s="71" t="str">
        <f t="shared" si="3860"/>
        <v/>
      </c>
      <c r="ET303" s="71" t="str">
        <f t="shared" si="3861"/>
        <v/>
      </c>
      <c r="EU303" s="71" t="str">
        <f t="shared" si="3862"/>
        <v/>
      </c>
      <c r="EV303" s="71" t="str">
        <f t="shared" si="3863"/>
        <v/>
      </c>
      <c r="EW303" s="71" t="str">
        <f t="shared" si="3864"/>
        <v/>
      </c>
      <c r="EX303" s="71" t="str">
        <f t="shared" si="3865"/>
        <v/>
      </c>
      <c r="EY303" s="71" t="str">
        <f t="shared" si="3866"/>
        <v/>
      </c>
      <c r="EZ303" s="71" t="str">
        <f t="shared" si="3867"/>
        <v/>
      </c>
      <c r="FA303" s="71" t="str">
        <f t="shared" si="3868"/>
        <v/>
      </c>
      <c r="FB303" s="71" t="str">
        <f t="shared" si="3869"/>
        <v/>
      </c>
      <c r="FC303" s="71" t="str">
        <f t="shared" si="3870"/>
        <v/>
      </c>
      <c r="FD303" s="71" t="str">
        <f t="shared" si="3871"/>
        <v/>
      </c>
      <c r="FE303" s="71" t="str">
        <f t="shared" si="3872"/>
        <v/>
      </c>
      <c r="FF303" s="71" t="str">
        <f t="shared" si="3873"/>
        <v/>
      </c>
      <c r="FG303" s="71" t="str">
        <f t="shared" si="3874"/>
        <v/>
      </c>
      <c r="FH303" s="71" t="str">
        <f t="shared" si="3875"/>
        <v/>
      </c>
      <c r="FI303" s="71" t="str">
        <f t="shared" si="3876"/>
        <v/>
      </c>
      <c r="FJ303" s="71" t="str">
        <f t="shared" si="3877"/>
        <v/>
      </c>
      <c r="FK303" s="71" t="str">
        <f t="shared" si="3878"/>
        <v/>
      </c>
      <c r="FL303" s="71" t="str">
        <f t="shared" si="3879"/>
        <v/>
      </c>
      <c r="FM303" s="71" t="str">
        <f t="shared" si="3880"/>
        <v/>
      </c>
      <c r="FN303" s="71" t="str">
        <f t="shared" si="3881"/>
        <v/>
      </c>
      <c r="FO303" s="71" t="str">
        <f t="shared" si="3882"/>
        <v/>
      </c>
      <c r="FP303" s="71" t="str">
        <f t="shared" si="3883"/>
        <v/>
      </c>
      <c r="FQ303" s="71" t="str">
        <f t="shared" si="3884"/>
        <v/>
      </c>
      <c r="FR303" s="71" t="str">
        <f t="shared" si="3885"/>
        <v/>
      </c>
      <c r="FS303" s="71" t="str">
        <f t="shared" si="3886"/>
        <v/>
      </c>
    </row>
    <row r="304" spans="1:175" ht="16.5">
      <c r="A304" s="72"/>
      <c r="B304" s="132"/>
      <c r="C304" s="72"/>
      <c r="E304" s="131"/>
      <c r="T304" s="134"/>
      <c r="U304" s="86"/>
      <c r="CU304" s="98" t="str">
        <f t="shared" si="3816"/>
        <v>|n</v>
      </c>
      <c r="CW304" s="60"/>
      <c r="CX304" s="60"/>
      <c r="CY304" s="60"/>
      <c r="CZ304" s="60"/>
      <c r="DA304" s="60"/>
      <c r="DB304" s="71" t="str">
        <f t="shared" si="3817"/>
        <v/>
      </c>
      <c r="DC304" s="71" t="str">
        <f t="shared" si="3818"/>
        <v/>
      </c>
      <c r="DD304" s="71" t="str">
        <f t="shared" si="3819"/>
        <v/>
      </c>
      <c r="DE304" s="71" t="str">
        <f t="shared" si="3820"/>
        <v/>
      </c>
      <c r="DF304" s="71" t="str">
        <f t="shared" si="3821"/>
        <v/>
      </c>
      <c r="DG304" s="71" t="str">
        <f t="shared" si="3822"/>
        <v/>
      </c>
      <c r="DH304" s="71" t="str">
        <f t="shared" si="3823"/>
        <v/>
      </c>
      <c r="DI304" s="71" t="str">
        <f t="shared" si="3824"/>
        <v/>
      </c>
      <c r="DJ304" s="71" t="str">
        <f t="shared" si="3825"/>
        <v/>
      </c>
      <c r="DK304" s="71" t="str">
        <f t="shared" si="3826"/>
        <v/>
      </c>
      <c r="DL304" s="71" t="str">
        <f t="shared" si="3827"/>
        <v/>
      </c>
      <c r="DM304" s="71" t="str">
        <f t="shared" si="3828"/>
        <v/>
      </c>
      <c r="DN304" s="71" t="str">
        <f t="shared" si="3829"/>
        <v/>
      </c>
      <c r="DO304" s="71" t="str">
        <f t="shared" si="3830"/>
        <v/>
      </c>
      <c r="DP304" s="71" t="str">
        <f t="shared" si="3831"/>
        <v/>
      </c>
      <c r="DQ304" s="71" t="str">
        <f t="shared" si="3832"/>
        <v/>
      </c>
      <c r="DR304" s="71" t="str">
        <f t="shared" si="3833"/>
        <v/>
      </c>
      <c r="DS304" s="71" t="str">
        <f t="shared" si="3834"/>
        <v/>
      </c>
      <c r="DT304" s="71" t="str">
        <f t="shared" si="3835"/>
        <v/>
      </c>
      <c r="DU304" s="71" t="str">
        <f t="shared" si="3836"/>
        <v/>
      </c>
      <c r="DV304" s="71" t="str">
        <f t="shared" si="3837"/>
        <v/>
      </c>
      <c r="DW304" s="71" t="str">
        <f t="shared" si="3838"/>
        <v/>
      </c>
      <c r="DX304" s="71" t="str">
        <f t="shared" si="3839"/>
        <v/>
      </c>
      <c r="DY304" s="71" t="str">
        <f t="shared" si="3840"/>
        <v/>
      </c>
      <c r="DZ304" s="71" t="str">
        <f t="shared" si="3841"/>
        <v/>
      </c>
      <c r="EA304" s="71" t="str">
        <f t="shared" si="3842"/>
        <v/>
      </c>
      <c r="EB304" s="71" t="str">
        <f t="shared" si="3843"/>
        <v/>
      </c>
      <c r="EC304" s="71" t="str">
        <f t="shared" si="3844"/>
        <v/>
      </c>
      <c r="ED304" s="71" t="str">
        <f t="shared" si="3845"/>
        <v/>
      </c>
      <c r="EE304" s="71" t="str">
        <f t="shared" si="3846"/>
        <v/>
      </c>
      <c r="EF304" s="71" t="str">
        <f t="shared" si="3847"/>
        <v/>
      </c>
      <c r="EG304" s="71" t="str">
        <f t="shared" si="3848"/>
        <v/>
      </c>
      <c r="EH304" s="71" t="str">
        <f t="shared" si="3849"/>
        <v/>
      </c>
      <c r="EI304" s="71" t="str">
        <f t="shared" si="3850"/>
        <v/>
      </c>
      <c r="EJ304" s="71" t="str">
        <f t="shared" si="3851"/>
        <v/>
      </c>
      <c r="EK304" s="71" t="str">
        <f t="shared" si="3852"/>
        <v/>
      </c>
      <c r="EL304" s="71" t="str">
        <f t="shared" si="3853"/>
        <v/>
      </c>
      <c r="EM304" s="71" t="str">
        <f t="shared" si="3854"/>
        <v/>
      </c>
      <c r="EN304" s="71" t="str">
        <f t="shared" si="3855"/>
        <v/>
      </c>
      <c r="EO304" s="71" t="str">
        <f t="shared" si="3856"/>
        <v/>
      </c>
      <c r="EP304" s="71" t="str">
        <f t="shared" si="3857"/>
        <v/>
      </c>
      <c r="EQ304" s="71" t="str">
        <f t="shared" si="3858"/>
        <v/>
      </c>
      <c r="ER304" s="71" t="str">
        <f t="shared" si="3859"/>
        <v/>
      </c>
      <c r="ES304" s="71" t="str">
        <f t="shared" si="3860"/>
        <v/>
      </c>
      <c r="ET304" s="71" t="str">
        <f t="shared" si="3861"/>
        <v/>
      </c>
      <c r="EU304" s="71" t="str">
        <f t="shared" si="3862"/>
        <v/>
      </c>
      <c r="EV304" s="71" t="str">
        <f t="shared" si="3863"/>
        <v/>
      </c>
      <c r="EW304" s="71" t="str">
        <f t="shared" si="3864"/>
        <v/>
      </c>
      <c r="EX304" s="71" t="str">
        <f t="shared" si="3865"/>
        <v/>
      </c>
      <c r="EY304" s="71" t="str">
        <f t="shared" si="3866"/>
        <v/>
      </c>
      <c r="EZ304" s="71" t="str">
        <f t="shared" si="3867"/>
        <v/>
      </c>
      <c r="FA304" s="71" t="str">
        <f t="shared" si="3868"/>
        <v/>
      </c>
      <c r="FB304" s="71" t="str">
        <f t="shared" si="3869"/>
        <v/>
      </c>
      <c r="FC304" s="71" t="str">
        <f t="shared" si="3870"/>
        <v/>
      </c>
      <c r="FD304" s="71" t="str">
        <f t="shared" si="3871"/>
        <v/>
      </c>
      <c r="FE304" s="71" t="str">
        <f t="shared" si="3872"/>
        <v/>
      </c>
      <c r="FF304" s="71" t="str">
        <f t="shared" si="3873"/>
        <v/>
      </c>
      <c r="FG304" s="71" t="str">
        <f t="shared" si="3874"/>
        <v/>
      </c>
      <c r="FH304" s="71" t="str">
        <f t="shared" si="3875"/>
        <v/>
      </c>
      <c r="FI304" s="71" t="str">
        <f t="shared" si="3876"/>
        <v/>
      </c>
      <c r="FJ304" s="71" t="str">
        <f t="shared" si="3877"/>
        <v/>
      </c>
      <c r="FK304" s="71" t="str">
        <f t="shared" si="3878"/>
        <v/>
      </c>
      <c r="FL304" s="71" t="str">
        <f t="shared" si="3879"/>
        <v/>
      </c>
      <c r="FM304" s="71" t="str">
        <f t="shared" si="3880"/>
        <v/>
      </c>
      <c r="FN304" s="71" t="str">
        <f t="shared" si="3881"/>
        <v/>
      </c>
      <c r="FO304" s="71" t="str">
        <f t="shared" si="3882"/>
        <v/>
      </c>
      <c r="FP304" s="71" t="str">
        <f t="shared" si="3883"/>
        <v/>
      </c>
      <c r="FQ304" s="71" t="str">
        <f t="shared" si="3884"/>
        <v/>
      </c>
      <c r="FR304" s="71" t="str">
        <f t="shared" si="3885"/>
        <v/>
      </c>
      <c r="FS304" s="71" t="str">
        <f t="shared" si="3886"/>
        <v/>
      </c>
    </row>
    <row r="305" spans="1:175" ht="16.5">
      <c r="A305" s="72"/>
      <c r="B305" s="132"/>
      <c r="C305" s="72"/>
      <c r="E305" s="131"/>
      <c r="T305" s="134"/>
      <c r="U305" s="86"/>
      <c r="CU305" s="98" t="str">
        <f t="shared" si="3816"/>
        <v>|n</v>
      </c>
      <c r="CW305" s="60"/>
      <c r="CX305" s="60"/>
      <c r="CY305" s="60"/>
      <c r="CZ305" s="60"/>
      <c r="DA305" s="60"/>
      <c r="DB305" s="71" t="str">
        <f t="shared" si="3817"/>
        <v/>
      </c>
      <c r="DC305" s="71" t="str">
        <f t="shared" si="3818"/>
        <v/>
      </c>
      <c r="DD305" s="71" t="str">
        <f t="shared" si="3819"/>
        <v/>
      </c>
      <c r="DE305" s="71" t="str">
        <f t="shared" si="3820"/>
        <v/>
      </c>
      <c r="DF305" s="71" t="str">
        <f t="shared" si="3821"/>
        <v/>
      </c>
      <c r="DG305" s="71" t="str">
        <f t="shared" si="3822"/>
        <v/>
      </c>
      <c r="DH305" s="71" t="str">
        <f t="shared" si="3823"/>
        <v/>
      </c>
      <c r="DI305" s="71" t="str">
        <f t="shared" si="3824"/>
        <v/>
      </c>
      <c r="DJ305" s="71" t="str">
        <f t="shared" si="3825"/>
        <v/>
      </c>
      <c r="DK305" s="71" t="str">
        <f t="shared" si="3826"/>
        <v/>
      </c>
      <c r="DL305" s="71" t="str">
        <f t="shared" si="3827"/>
        <v/>
      </c>
      <c r="DM305" s="71" t="str">
        <f t="shared" si="3828"/>
        <v/>
      </c>
      <c r="DN305" s="71" t="str">
        <f t="shared" si="3829"/>
        <v/>
      </c>
      <c r="DO305" s="71" t="str">
        <f t="shared" si="3830"/>
        <v/>
      </c>
      <c r="DP305" s="71" t="str">
        <f t="shared" si="3831"/>
        <v/>
      </c>
      <c r="DQ305" s="71" t="str">
        <f t="shared" si="3832"/>
        <v/>
      </c>
      <c r="DR305" s="71" t="str">
        <f t="shared" si="3833"/>
        <v/>
      </c>
      <c r="DS305" s="71" t="str">
        <f t="shared" si="3834"/>
        <v/>
      </c>
      <c r="DT305" s="71" t="str">
        <f t="shared" si="3835"/>
        <v/>
      </c>
      <c r="DU305" s="71" t="str">
        <f t="shared" si="3836"/>
        <v/>
      </c>
      <c r="DV305" s="71" t="str">
        <f t="shared" si="3837"/>
        <v/>
      </c>
      <c r="DW305" s="71" t="str">
        <f t="shared" si="3838"/>
        <v/>
      </c>
      <c r="DX305" s="71" t="str">
        <f t="shared" si="3839"/>
        <v/>
      </c>
      <c r="DY305" s="71" t="str">
        <f t="shared" si="3840"/>
        <v/>
      </c>
      <c r="DZ305" s="71" t="str">
        <f t="shared" si="3841"/>
        <v/>
      </c>
      <c r="EA305" s="71" t="str">
        <f t="shared" si="3842"/>
        <v/>
      </c>
      <c r="EB305" s="71" t="str">
        <f t="shared" si="3843"/>
        <v/>
      </c>
      <c r="EC305" s="71" t="str">
        <f t="shared" si="3844"/>
        <v/>
      </c>
      <c r="ED305" s="71" t="str">
        <f t="shared" si="3845"/>
        <v/>
      </c>
      <c r="EE305" s="71" t="str">
        <f t="shared" si="3846"/>
        <v/>
      </c>
      <c r="EF305" s="71" t="str">
        <f t="shared" si="3847"/>
        <v/>
      </c>
      <c r="EG305" s="71" t="str">
        <f t="shared" si="3848"/>
        <v/>
      </c>
      <c r="EH305" s="71" t="str">
        <f t="shared" si="3849"/>
        <v/>
      </c>
      <c r="EI305" s="71" t="str">
        <f t="shared" si="3850"/>
        <v/>
      </c>
      <c r="EJ305" s="71" t="str">
        <f t="shared" si="3851"/>
        <v/>
      </c>
      <c r="EK305" s="71" t="str">
        <f t="shared" si="3852"/>
        <v/>
      </c>
      <c r="EL305" s="71" t="str">
        <f t="shared" si="3853"/>
        <v/>
      </c>
      <c r="EM305" s="71" t="str">
        <f t="shared" si="3854"/>
        <v/>
      </c>
      <c r="EN305" s="71" t="str">
        <f t="shared" si="3855"/>
        <v/>
      </c>
      <c r="EO305" s="71" t="str">
        <f t="shared" si="3856"/>
        <v/>
      </c>
      <c r="EP305" s="71" t="str">
        <f t="shared" si="3857"/>
        <v/>
      </c>
      <c r="EQ305" s="71" t="str">
        <f t="shared" si="3858"/>
        <v/>
      </c>
      <c r="ER305" s="71" t="str">
        <f t="shared" si="3859"/>
        <v/>
      </c>
      <c r="ES305" s="71" t="str">
        <f t="shared" si="3860"/>
        <v/>
      </c>
      <c r="ET305" s="71" t="str">
        <f t="shared" si="3861"/>
        <v/>
      </c>
      <c r="EU305" s="71" t="str">
        <f t="shared" si="3862"/>
        <v/>
      </c>
      <c r="EV305" s="71" t="str">
        <f t="shared" si="3863"/>
        <v/>
      </c>
      <c r="EW305" s="71" t="str">
        <f t="shared" si="3864"/>
        <v/>
      </c>
      <c r="EX305" s="71" t="str">
        <f t="shared" si="3865"/>
        <v/>
      </c>
      <c r="EY305" s="71" t="str">
        <f t="shared" si="3866"/>
        <v/>
      </c>
      <c r="EZ305" s="71" t="str">
        <f t="shared" si="3867"/>
        <v/>
      </c>
      <c r="FA305" s="71" t="str">
        <f t="shared" si="3868"/>
        <v/>
      </c>
      <c r="FB305" s="71" t="str">
        <f t="shared" si="3869"/>
        <v/>
      </c>
      <c r="FC305" s="71" t="str">
        <f t="shared" si="3870"/>
        <v/>
      </c>
      <c r="FD305" s="71" t="str">
        <f t="shared" si="3871"/>
        <v/>
      </c>
      <c r="FE305" s="71" t="str">
        <f t="shared" si="3872"/>
        <v/>
      </c>
      <c r="FF305" s="71" t="str">
        <f t="shared" si="3873"/>
        <v/>
      </c>
      <c r="FG305" s="71" t="str">
        <f t="shared" si="3874"/>
        <v/>
      </c>
      <c r="FH305" s="71" t="str">
        <f t="shared" si="3875"/>
        <v/>
      </c>
      <c r="FI305" s="71" t="str">
        <f t="shared" si="3876"/>
        <v/>
      </c>
      <c r="FJ305" s="71" t="str">
        <f t="shared" si="3877"/>
        <v/>
      </c>
      <c r="FK305" s="71" t="str">
        <f t="shared" si="3878"/>
        <v/>
      </c>
      <c r="FL305" s="71" t="str">
        <f t="shared" si="3879"/>
        <v/>
      </c>
      <c r="FM305" s="71" t="str">
        <f t="shared" si="3880"/>
        <v/>
      </c>
      <c r="FN305" s="71" t="str">
        <f t="shared" si="3881"/>
        <v/>
      </c>
      <c r="FO305" s="71" t="str">
        <f t="shared" si="3882"/>
        <v/>
      </c>
      <c r="FP305" s="71" t="str">
        <f t="shared" si="3883"/>
        <v/>
      </c>
      <c r="FQ305" s="71" t="str">
        <f t="shared" si="3884"/>
        <v/>
      </c>
      <c r="FR305" s="71" t="str">
        <f t="shared" si="3885"/>
        <v/>
      </c>
      <c r="FS305" s="71" t="str">
        <f t="shared" si="3886"/>
        <v/>
      </c>
    </row>
    <row r="306" spans="1:175" ht="16.5">
      <c r="A306" s="72"/>
      <c r="B306" s="132"/>
      <c r="C306" s="72"/>
      <c r="E306" s="131"/>
      <c r="T306" s="134"/>
      <c r="U306" s="86"/>
      <c r="CU306" s="98" t="str">
        <f t="shared" si="3816"/>
        <v>|n</v>
      </c>
      <c r="CW306" s="60"/>
      <c r="CX306" s="60"/>
      <c r="CY306" s="60"/>
      <c r="CZ306" s="60"/>
      <c r="DA306" s="60"/>
      <c r="DB306" s="71" t="str">
        <f t="shared" si="3817"/>
        <v/>
      </c>
      <c r="DC306" s="71" t="str">
        <f t="shared" si="3818"/>
        <v/>
      </c>
      <c r="DD306" s="71" t="str">
        <f t="shared" si="3819"/>
        <v/>
      </c>
      <c r="DE306" s="71" t="str">
        <f t="shared" si="3820"/>
        <v/>
      </c>
      <c r="DF306" s="71" t="str">
        <f t="shared" si="3821"/>
        <v/>
      </c>
      <c r="DG306" s="71" t="str">
        <f t="shared" si="3822"/>
        <v/>
      </c>
      <c r="DH306" s="71" t="str">
        <f t="shared" si="3823"/>
        <v/>
      </c>
      <c r="DI306" s="71" t="str">
        <f t="shared" si="3824"/>
        <v/>
      </c>
      <c r="DJ306" s="71" t="str">
        <f t="shared" si="3825"/>
        <v/>
      </c>
      <c r="DK306" s="71" t="str">
        <f t="shared" si="3826"/>
        <v/>
      </c>
      <c r="DL306" s="71" t="str">
        <f t="shared" si="3827"/>
        <v/>
      </c>
      <c r="DM306" s="71" t="str">
        <f t="shared" si="3828"/>
        <v/>
      </c>
      <c r="DN306" s="71" t="str">
        <f t="shared" si="3829"/>
        <v/>
      </c>
      <c r="DO306" s="71" t="str">
        <f t="shared" si="3830"/>
        <v/>
      </c>
      <c r="DP306" s="71" t="str">
        <f t="shared" si="3831"/>
        <v/>
      </c>
      <c r="DQ306" s="71" t="str">
        <f t="shared" si="3832"/>
        <v/>
      </c>
      <c r="DR306" s="71" t="str">
        <f t="shared" si="3833"/>
        <v/>
      </c>
      <c r="DS306" s="71" t="str">
        <f t="shared" si="3834"/>
        <v/>
      </c>
      <c r="DT306" s="71" t="str">
        <f t="shared" si="3835"/>
        <v/>
      </c>
      <c r="DU306" s="71" t="str">
        <f t="shared" si="3836"/>
        <v/>
      </c>
      <c r="DV306" s="71" t="str">
        <f t="shared" si="3837"/>
        <v/>
      </c>
      <c r="DW306" s="71" t="str">
        <f t="shared" si="3838"/>
        <v/>
      </c>
      <c r="DX306" s="71" t="str">
        <f t="shared" si="3839"/>
        <v/>
      </c>
      <c r="DY306" s="71" t="str">
        <f t="shared" si="3840"/>
        <v/>
      </c>
      <c r="DZ306" s="71" t="str">
        <f t="shared" si="3841"/>
        <v/>
      </c>
      <c r="EA306" s="71" t="str">
        <f t="shared" si="3842"/>
        <v/>
      </c>
      <c r="EB306" s="71" t="str">
        <f t="shared" si="3843"/>
        <v/>
      </c>
      <c r="EC306" s="71" t="str">
        <f t="shared" si="3844"/>
        <v/>
      </c>
      <c r="ED306" s="71" t="str">
        <f t="shared" si="3845"/>
        <v/>
      </c>
      <c r="EE306" s="71" t="str">
        <f t="shared" si="3846"/>
        <v/>
      </c>
      <c r="EF306" s="71" t="str">
        <f t="shared" si="3847"/>
        <v/>
      </c>
      <c r="EG306" s="71" t="str">
        <f t="shared" si="3848"/>
        <v/>
      </c>
      <c r="EH306" s="71" t="str">
        <f t="shared" si="3849"/>
        <v/>
      </c>
      <c r="EI306" s="71" t="str">
        <f t="shared" si="3850"/>
        <v/>
      </c>
      <c r="EJ306" s="71" t="str">
        <f t="shared" si="3851"/>
        <v/>
      </c>
      <c r="EK306" s="71" t="str">
        <f t="shared" si="3852"/>
        <v/>
      </c>
      <c r="EL306" s="71" t="str">
        <f t="shared" si="3853"/>
        <v/>
      </c>
      <c r="EM306" s="71" t="str">
        <f t="shared" si="3854"/>
        <v/>
      </c>
      <c r="EN306" s="71" t="str">
        <f t="shared" si="3855"/>
        <v/>
      </c>
      <c r="EO306" s="71" t="str">
        <f t="shared" si="3856"/>
        <v/>
      </c>
      <c r="EP306" s="71" t="str">
        <f t="shared" si="3857"/>
        <v/>
      </c>
      <c r="EQ306" s="71" t="str">
        <f t="shared" si="3858"/>
        <v/>
      </c>
      <c r="ER306" s="71" t="str">
        <f t="shared" si="3859"/>
        <v/>
      </c>
      <c r="ES306" s="71" t="str">
        <f t="shared" si="3860"/>
        <v/>
      </c>
      <c r="ET306" s="71" t="str">
        <f t="shared" si="3861"/>
        <v/>
      </c>
      <c r="EU306" s="71" t="str">
        <f t="shared" si="3862"/>
        <v/>
      </c>
      <c r="EV306" s="71" t="str">
        <f t="shared" si="3863"/>
        <v/>
      </c>
      <c r="EW306" s="71" t="str">
        <f t="shared" si="3864"/>
        <v/>
      </c>
      <c r="EX306" s="71" t="str">
        <f t="shared" si="3865"/>
        <v/>
      </c>
      <c r="EY306" s="71" t="str">
        <f t="shared" si="3866"/>
        <v/>
      </c>
      <c r="EZ306" s="71" t="str">
        <f t="shared" si="3867"/>
        <v/>
      </c>
      <c r="FA306" s="71" t="str">
        <f t="shared" si="3868"/>
        <v/>
      </c>
      <c r="FB306" s="71" t="str">
        <f t="shared" si="3869"/>
        <v/>
      </c>
      <c r="FC306" s="71" t="str">
        <f t="shared" si="3870"/>
        <v/>
      </c>
      <c r="FD306" s="71" t="str">
        <f t="shared" si="3871"/>
        <v/>
      </c>
      <c r="FE306" s="71" t="str">
        <f t="shared" si="3872"/>
        <v/>
      </c>
      <c r="FF306" s="71" t="str">
        <f t="shared" si="3873"/>
        <v/>
      </c>
      <c r="FG306" s="71" t="str">
        <f t="shared" si="3874"/>
        <v/>
      </c>
      <c r="FH306" s="71" t="str">
        <f t="shared" si="3875"/>
        <v/>
      </c>
      <c r="FI306" s="71" t="str">
        <f t="shared" si="3876"/>
        <v/>
      </c>
      <c r="FJ306" s="71" t="str">
        <f t="shared" si="3877"/>
        <v/>
      </c>
      <c r="FK306" s="71" t="str">
        <f t="shared" si="3878"/>
        <v/>
      </c>
      <c r="FL306" s="71" t="str">
        <f t="shared" si="3879"/>
        <v/>
      </c>
      <c r="FM306" s="71" t="str">
        <f t="shared" si="3880"/>
        <v/>
      </c>
      <c r="FN306" s="71" t="str">
        <f t="shared" si="3881"/>
        <v/>
      </c>
      <c r="FO306" s="71" t="str">
        <f t="shared" si="3882"/>
        <v/>
      </c>
      <c r="FP306" s="71" t="str">
        <f t="shared" si="3883"/>
        <v/>
      </c>
      <c r="FQ306" s="71" t="str">
        <f t="shared" si="3884"/>
        <v/>
      </c>
      <c r="FR306" s="71" t="str">
        <f t="shared" si="3885"/>
        <v/>
      </c>
      <c r="FS306" s="71" t="str">
        <f t="shared" si="3886"/>
        <v/>
      </c>
    </row>
    <row r="307" spans="1:175" ht="16.5">
      <c r="A307" s="72"/>
      <c r="B307" s="132"/>
      <c r="C307" s="72"/>
      <c r="E307" s="131"/>
      <c r="T307" s="134"/>
      <c r="U307" s="86"/>
      <c r="CU307" s="98" t="str">
        <f t="shared" si="3816"/>
        <v>|n</v>
      </c>
      <c r="CW307" s="60"/>
      <c r="CX307" s="60"/>
      <c r="CY307" s="60"/>
      <c r="CZ307" s="60"/>
      <c r="DA307" s="60"/>
      <c r="DB307" s="71" t="str">
        <f t="shared" si="3817"/>
        <v/>
      </c>
      <c r="DC307" s="71" t="str">
        <f t="shared" si="3818"/>
        <v/>
      </c>
      <c r="DD307" s="71" t="str">
        <f t="shared" si="3819"/>
        <v/>
      </c>
      <c r="DE307" s="71" t="str">
        <f t="shared" si="3820"/>
        <v/>
      </c>
      <c r="DF307" s="71" t="str">
        <f t="shared" si="3821"/>
        <v/>
      </c>
      <c r="DG307" s="71" t="str">
        <f t="shared" si="3822"/>
        <v/>
      </c>
      <c r="DH307" s="71" t="str">
        <f t="shared" si="3823"/>
        <v/>
      </c>
      <c r="DI307" s="71" t="str">
        <f t="shared" si="3824"/>
        <v/>
      </c>
      <c r="DJ307" s="71" t="str">
        <f t="shared" si="3825"/>
        <v/>
      </c>
      <c r="DK307" s="71" t="str">
        <f t="shared" si="3826"/>
        <v/>
      </c>
      <c r="DL307" s="71" t="str">
        <f t="shared" si="3827"/>
        <v/>
      </c>
      <c r="DM307" s="71" t="str">
        <f t="shared" si="3828"/>
        <v/>
      </c>
      <c r="DN307" s="71" t="str">
        <f t="shared" si="3829"/>
        <v/>
      </c>
      <c r="DO307" s="71" t="str">
        <f t="shared" si="3830"/>
        <v/>
      </c>
      <c r="DP307" s="71" t="str">
        <f t="shared" si="3831"/>
        <v/>
      </c>
      <c r="DQ307" s="71" t="str">
        <f t="shared" si="3832"/>
        <v/>
      </c>
      <c r="DR307" s="71" t="str">
        <f t="shared" si="3833"/>
        <v/>
      </c>
      <c r="DS307" s="71" t="str">
        <f t="shared" si="3834"/>
        <v/>
      </c>
      <c r="DT307" s="71" t="str">
        <f t="shared" si="3835"/>
        <v/>
      </c>
      <c r="DU307" s="71" t="str">
        <f t="shared" si="3836"/>
        <v/>
      </c>
      <c r="DV307" s="71" t="str">
        <f t="shared" si="3837"/>
        <v/>
      </c>
      <c r="DW307" s="71" t="str">
        <f t="shared" si="3838"/>
        <v/>
      </c>
      <c r="DX307" s="71" t="str">
        <f t="shared" si="3839"/>
        <v/>
      </c>
      <c r="DY307" s="71" t="str">
        <f t="shared" si="3840"/>
        <v/>
      </c>
      <c r="DZ307" s="71" t="str">
        <f t="shared" si="3841"/>
        <v/>
      </c>
      <c r="EA307" s="71" t="str">
        <f t="shared" si="3842"/>
        <v/>
      </c>
      <c r="EB307" s="71" t="str">
        <f t="shared" si="3843"/>
        <v/>
      </c>
      <c r="EC307" s="71" t="str">
        <f t="shared" si="3844"/>
        <v/>
      </c>
      <c r="ED307" s="71" t="str">
        <f t="shared" si="3845"/>
        <v/>
      </c>
      <c r="EE307" s="71" t="str">
        <f t="shared" si="3846"/>
        <v/>
      </c>
      <c r="EF307" s="71" t="str">
        <f t="shared" si="3847"/>
        <v/>
      </c>
      <c r="EG307" s="71" t="str">
        <f t="shared" si="3848"/>
        <v/>
      </c>
      <c r="EH307" s="71" t="str">
        <f t="shared" si="3849"/>
        <v/>
      </c>
      <c r="EI307" s="71" t="str">
        <f t="shared" si="3850"/>
        <v/>
      </c>
      <c r="EJ307" s="71" t="str">
        <f t="shared" si="3851"/>
        <v/>
      </c>
      <c r="EK307" s="71" t="str">
        <f t="shared" si="3852"/>
        <v/>
      </c>
      <c r="EL307" s="71" t="str">
        <f t="shared" si="3853"/>
        <v/>
      </c>
      <c r="EM307" s="71" t="str">
        <f t="shared" si="3854"/>
        <v/>
      </c>
      <c r="EN307" s="71" t="str">
        <f t="shared" si="3855"/>
        <v/>
      </c>
      <c r="EO307" s="71" t="str">
        <f t="shared" si="3856"/>
        <v/>
      </c>
      <c r="EP307" s="71" t="str">
        <f t="shared" si="3857"/>
        <v/>
      </c>
      <c r="EQ307" s="71" t="str">
        <f t="shared" si="3858"/>
        <v/>
      </c>
      <c r="ER307" s="71" t="str">
        <f t="shared" si="3859"/>
        <v/>
      </c>
      <c r="ES307" s="71" t="str">
        <f t="shared" si="3860"/>
        <v/>
      </c>
      <c r="ET307" s="71" t="str">
        <f t="shared" si="3861"/>
        <v/>
      </c>
      <c r="EU307" s="71" t="str">
        <f t="shared" si="3862"/>
        <v/>
      </c>
      <c r="EV307" s="71" t="str">
        <f t="shared" si="3863"/>
        <v/>
      </c>
      <c r="EW307" s="71" t="str">
        <f t="shared" si="3864"/>
        <v/>
      </c>
      <c r="EX307" s="71" t="str">
        <f t="shared" si="3865"/>
        <v/>
      </c>
      <c r="EY307" s="71" t="str">
        <f t="shared" si="3866"/>
        <v/>
      </c>
      <c r="EZ307" s="71" t="str">
        <f t="shared" si="3867"/>
        <v/>
      </c>
      <c r="FA307" s="71" t="str">
        <f t="shared" si="3868"/>
        <v/>
      </c>
      <c r="FB307" s="71" t="str">
        <f t="shared" si="3869"/>
        <v/>
      </c>
      <c r="FC307" s="71" t="str">
        <f t="shared" si="3870"/>
        <v/>
      </c>
      <c r="FD307" s="71" t="str">
        <f t="shared" si="3871"/>
        <v/>
      </c>
      <c r="FE307" s="71" t="str">
        <f t="shared" si="3872"/>
        <v/>
      </c>
      <c r="FF307" s="71" t="str">
        <f t="shared" si="3873"/>
        <v/>
      </c>
      <c r="FG307" s="71" t="str">
        <f t="shared" si="3874"/>
        <v/>
      </c>
      <c r="FH307" s="71" t="str">
        <f t="shared" si="3875"/>
        <v/>
      </c>
      <c r="FI307" s="71" t="str">
        <f t="shared" si="3876"/>
        <v/>
      </c>
      <c r="FJ307" s="71" t="str">
        <f t="shared" si="3877"/>
        <v/>
      </c>
      <c r="FK307" s="71" t="str">
        <f t="shared" si="3878"/>
        <v/>
      </c>
      <c r="FL307" s="71" t="str">
        <f t="shared" si="3879"/>
        <v/>
      </c>
      <c r="FM307" s="71" t="str">
        <f t="shared" si="3880"/>
        <v/>
      </c>
      <c r="FN307" s="71" t="str">
        <f t="shared" si="3881"/>
        <v/>
      </c>
      <c r="FO307" s="71" t="str">
        <f t="shared" si="3882"/>
        <v/>
      </c>
      <c r="FP307" s="71" t="str">
        <f t="shared" si="3883"/>
        <v/>
      </c>
      <c r="FQ307" s="71" t="str">
        <f t="shared" si="3884"/>
        <v/>
      </c>
      <c r="FR307" s="71" t="str">
        <f t="shared" si="3885"/>
        <v/>
      </c>
      <c r="FS307" s="71" t="str">
        <f t="shared" si="3886"/>
        <v/>
      </c>
    </row>
    <row r="308" spans="1:175" ht="16.5">
      <c r="A308" s="72"/>
      <c r="B308" s="132"/>
      <c r="C308" s="72"/>
      <c r="E308" s="131"/>
      <c r="T308" s="134"/>
      <c r="U308" s="86"/>
      <c r="CU308" s="98" t="str">
        <f t="shared" si="3816"/>
        <v>|n</v>
      </c>
      <c r="CW308" s="60"/>
      <c r="CX308" s="60"/>
      <c r="CY308" s="60"/>
      <c r="CZ308" s="60"/>
      <c r="DA308" s="60"/>
      <c r="DB308" s="71" t="str">
        <f t="shared" si="3817"/>
        <v/>
      </c>
      <c r="DC308" s="71" t="str">
        <f t="shared" si="3818"/>
        <v/>
      </c>
      <c r="DD308" s="71" t="str">
        <f t="shared" si="3819"/>
        <v/>
      </c>
      <c r="DE308" s="71" t="str">
        <f t="shared" si="3820"/>
        <v/>
      </c>
      <c r="DF308" s="71" t="str">
        <f t="shared" si="3821"/>
        <v/>
      </c>
      <c r="DG308" s="71" t="str">
        <f t="shared" si="3822"/>
        <v/>
      </c>
      <c r="DH308" s="71" t="str">
        <f t="shared" si="3823"/>
        <v/>
      </c>
      <c r="DI308" s="71" t="str">
        <f t="shared" si="3824"/>
        <v/>
      </c>
      <c r="DJ308" s="71" t="str">
        <f t="shared" si="3825"/>
        <v/>
      </c>
      <c r="DK308" s="71" t="str">
        <f t="shared" si="3826"/>
        <v/>
      </c>
      <c r="DL308" s="71" t="str">
        <f t="shared" si="3827"/>
        <v/>
      </c>
      <c r="DM308" s="71" t="str">
        <f t="shared" si="3828"/>
        <v/>
      </c>
      <c r="DN308" s="71" t="str">
        <f t="shared" si="3829"/>
        <v/>
      </c>
      <c r="DO308" s="71" t="str">
        <f t="shared" si="3830"/>
        <v/>
      </c>
      <c r="DP308" s="71" t="str">
        <f t="shared" si="3831"/>
        <v/>
      </c>
      <c r="DQ308" s="71" t="str">
        <f t="shared" si="3832"/>
        <v/>
      </c>
      <c r="DR308" s="71" t="str">
        <f t="shared" si="3833"/>
        <v/>
      </c>
      <c r="DS308" s="71" t="str">
        <f t="shared" si="3834"/>
        <v/>
      </c>
      <c r="DT308" s="71" t="str">
        <f t="shared" si="3835"/>
        <v/>
      </c>
      <c r="DU308" s="71" t="str">
        <f t="shared" si="3836"/>
        <v/>
      </c>
      <c r="DV308" s="71" t="str">
        <f t="shared" si="3837"/>
        <v/>
      </c>
      <c r="DW308" s="71" t="str">
        <f t="shared" si="3838"/>
        <v/>
      </c>
      <c r="DX308" s="71" t="str">
        <f t="shared" si="3839"/>
        <v/>
      </c>
      <c r="DY308" s="71" t="str">
        <f t="shared" si="3840"/>
        <v/>
      </c>
      <c r="DZ308" s="71" t="str">
        <f t="shared" si="3841"/>
        <v/>
      </c>
      <c r="EA308" s="71" t="str">
        <f t="shared" si="3842"/>
        <v/>
      </c>
      <c r="EB308" s="71" t="str">
        <f t="shared" si="3843"/>
        <v/>
      </c>
      <c r="EC308" s="71" t="str">
        <f t="shared" si="3844"/>
        <v/>
      </c>
      <c r="ED308" s="71" t="str">
        <f t="shared" si="3845"/>
        <v/>
      </c>
      <c r="EE308" s="71" t="str">
        <f t="shared" si="3846"/>
        <v/>
      </c>
      <c r="EF308" s="71" t="str">
        <f t="shared" si="3847"/>
        <v/>
      </c>
      <c r="EG308" s="71" t="str">
        <f t="shared" si="3848"/>
        <v/>
      </c>
      <c r="EH308" s="71" t="str">
        <f t="shared" si="3849"/>
        <v/>
      </c>
      <c r="EI308" s="71" t="str">
        <f t="shared" si="3850"/>
        <v/>
      </c>
      <c r="EJ308" s="71" t="str">
        <f t="shared" si="3851"/>
        <v/>
      </c>
      <c r="EK308" s="71" t="str">
        <f t="shared" si="3852"/>
        <v/>
      </c>
      <c r="EL308" s="71" t="str">
        <f t="shared" si="3853"/>
        <v/>
      </c>
      <c r="EM308" s="71" t="str">
        <f t="shared" si="3854"/>
        <v/>
      </c>
      <c r="EN308" s="71" t="str">
        <f t="shared" si="3855"/>
        <v/>
      </c>
      <c r="EO308" s="71" t="str">
        <f t="shared" si="3856"/>
        <v/>
      </c>
      <c r="EP308" s="71" t="str">
        <f t="shared" si="3857"/>
        <v/>
      </c>
      <c r="EQ308" s="71" t="str">
        <f t="shared" si="3858"/>
        <v/>
      </c>
      <c r="ER308" s="71" t="str">
        <f t="shared" si="3859"/>
        <v/>
      </c>
      <c r="ES308" s="71" t="str">
        <f t="shared" si="3860"/>
        <v/>
      </c>
      <c r="ET308" s="71" t="str">
        <f t="shared" si="3861"/>
        <v/>
      </c>
      <c r="EU308" s="71" t="str">
        <f t="shared" si="3862"/>
        <v/>
      </c>
      <c r="EV308" s="71" t="str">
        <f t="shared" si="3863"/>
        <v/>
      </c>
      <c r="EW308" s="71" t="str">
        <f t="shared" si="3864"/>
        <v/>
      </c>
      <c r="EX308" s="71" t="str">
        <f t="shared" si="3865"/>
        <v/>
      </c>
      <c r="EY308" s="71" t="str">
        <f t="shared" si="3866"/>
        <v/>
      </c>
      <c r="EZ308" s="71" t="str">
        <f t="shared" si="3867"/>
        <v/>
      </c>
      <c r="FA308" s="71" t="str">
        <f t="shared" si="3868"/>
        <v/>
      </c>
      <c r="FB308" s="71" t="str">
        <f t="shared" si="3869"/>
        <v/>
      </c>
      <c r="FC308" s="71" t="str">
        <f t="shared" si="3870"/>
        <v/>
      </c>
      <c r="FD308" s="71" t="str">
        <f t="shared" si="3871"/>
        <v/>
      </c>
      <c r="FE308" s="71" t="str">
        <f t="shared" si="3872"/>
        <v/>
      </c>
      <c r="FF308" s="71" t="str">
        <f t="shared" si="3873"/>
        <v/>
      </c>
      <c r="FG308" s="71" t="str">
        <f t="shared" si="3874"/>
        <v/>
      </c>
      <c r="FH308" s="71" t="str">
        <f t="shared" si="3875"/>
        <v/>
      </c>
      <c r="FI308" s="71" t="str">
        <f t="shared" si="3876"/>
        <v/>
      </c>
      <c r="FJ308" s="71" t="str">
        <f t="shared" si="3877"/>
        <v/>
      </c>
      <c r="FK308" s="71" t="str">
        <f t="shared" si="3878"/>
        <v/>
      </c>
      <c r="FL308" s="71" t="str">
        <f t="shared" si="3879"/>
        <v/>
      </c>
      <c r="FM308" s="71" t="str">
        <f t="shared" si="3880"/>
        <v/>
      </c>
      <c r="FN308" s="71" t="str">
        <f t="shared" si="3881"/>
        <v/>
      </c>
      <c r="FO308" s="71" t="str">
        <f t="shared" si="3882"/>
        <v/>
      </c>
      <c r="FP308" s="71" t="str">
        <f t="shared" si="3883"/>
        <v/>
      </c>
      <c r="FQ308" s="71" t="str">
        <f t="shared" si="3884"/>
        <v/>
      </c>
      <c r="FR308" s="71" t="str">
        <f t="shared" si="3885"/>
        <v/>
      </c>
      <c r="FS308" s="71" t="str">
        <f t="shared" si="3886"/>
        <v/>
      </c>
    </row>
    <row r="309" spans="1:175">
      <c r="CN309" s="69" t="str">
        <f t="shared" ref="CN309:CN340" si="4052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69" t="str">
        <f t="shared" ref="CO309:CO340" si="4053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69" t="str">
        <f t="shared" ref="CP309:CP340" si="4054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69" t="str">
        <f t="shared" ref="CQ309:CQ340" si="4055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69" t="str">
        <f t="shared" ref="CR309:CR340" si="4056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U309" s="70" t="str">
        <f t="shared" ref="CU309:CU321" si="4057">CONCATENATE(DB309,DC309,DD309,DE309,DF309,DG309,DH309,DI309,DJ309,DK309,DL309,DM309,DN309,DO309,DP309,DQ309,DR309,DS309,DT309,DU309,DV309,DW309,DX309,DY309,DZ309,EA309,EB309,EC309,ED309,EE309,EF309,EG309,EH309,EI309,EJ309,EK309,EL309,EM309,EN309,EO309,EP309&amp;"|n")</f>
        <v>|n</v>
      </c>
      <c r="CW309" s="60"/>
      <c r="CX309" s="60"/>
      <c r="CY309" s="60"/>
      <c r="CZ309" s="60"/>
      <c r="DA309" s="60"/>
      <c r="DB309" s="71" t="str">
        <f t="shared" ref="DB309:DB329" si="4058">IF(V309="","","|n"&amp;DB$2&amp;"+"&amp;V309&amp;DB$1)</f>
        <v/>
      </c>
      <c r="DC309" s="71" t="str">
        <f t="shared" ref="DC309:DC329" si="4059">IF(W309="","","|n"&amp;DC$2&amp;"+"&amp;W309&amp;DC$1)</f>
        <v/>
      </c>
      <c r="DD309" s="71" t="str">
        <f t="shared" ref="DD309:DD329" si="4060">IF(X309="","","|n"&amp;DD$2&amp;"+"&amp;X309&amp;DD$1)</f>
        <v/>
      </c>
      <c r="DE309" s="71" t="str">
        <f t="shared" ref="DE309:DE329" si="4061">IF(Y309="","","|n"&amp;DE$2&amp;"+"&amp;Y309&amp;DE$1)</f>
        <v/>
      </c>
      <c r="DF309" s="71" t="str">
        <f t="shared" ref="DF309:DF329" si="4062">IF(Z309="","","|n"&amp;DF$2&amp;"+"&amp;Z309&amp;DF$1)</f>
        <v/>
      </c>
      <c r="DG309" s="71" t="str">
        <f t="shared" ref="DG309:DG329" si="4063">IF(AA309="","","|n"&amp;DG$2&amp;"+"&amp;AA309&amp;DG$1)</f>
        <v/>
      </c>
      <c r="DH309" s="71" t="str">
        <f t="shared" ref="DH309:DH329" si="4064">IF(AB309="","","|n"&amp;DH$2&amp;"+"&amp;AB309&amp;DH$1)</f>
        <v/>
      </c>
      <c r="DI309" s="71" t="str">
        <f t="shared" ref="DI309:DI329" si="4065">IF(AC309="","","|n"&amp;DI$2&amp;"+"&amp;AC309&amp;DI$1)</f>
        <v/>
      </c>
      <c r="DJ309" s="71" t="str">
        <f t="shared" ref="DJ309:DJ329" si="4066">IF(AD309="","","|n"&amp;DJ$2&amp;"+"&amp;AD309&amp;DJ$1)</f>
        <v/>
      </c>
      <c r="DK309" s="71" t="str">
        <f t="shared" ref="DK309:DK329" si="4067">IF(AE309="","","|n"&amp;DK$2&amp;"+"&amp;AE309&amp;DK$1)</f>
        <v/>
      </c>
      <c r="DL309" s="71" t="str">
        <f t="shared" ref="DL309:DL329" si="4068">IF(AF309="","","|n"&amp;DL$2&amp;"+"&amp;AF309&amp;DL$1)</f>
        <v/>
      </c>
      <c r="DM309" s="71" t="str">
        <f t="shared" ref="DM309:DM329" si="4069">IF(AG309="","","|n"&amp;DM$2&amp;"+"&amp;AG309&amp;DM$1)</f>
        <v/>
      </c>
      <c r="DN309" s="71" t="str">
        <f t="shared" ref="DN309:DN329" si="4070">IF(AH309="","","|n"&amp;DN$2&amp;"+"&amp;AH309&amp;DN$1)</f>
        <v/>
      </c>
      <c r="DO309" s="71" t="str">
        <f t="shared" ref="DO309:DO329" si="4071">IF(AI309="","","|n"&amp;DO$2&amp;"+"&amp;AI309&amp;DO$1)</f>
        <v/>
      </c>
      <c r="DP309" s="71" t="str">
        <f t="shared" ref="DP309:DP329" si="4072">IF(AJ309="","","|n"&amp;DP$2&amp;"+"&amp;AJ309&amp;DP$1)</f>
        <v/>
      </c>
      <c r="DQ309" s="71" t="str">
        <f t="shared" ref="DQ309:DQ329" si="4073">IF(AK309="","","|n"&amp;DQ$2&amp;"+"&amp;AK309&amp;DQ$1)</f>
        <v/>
      </c>
      <c r="DR309" s="71" t="str">
        <f t="shared" ref="DR309:DR329" si="4074">IF(AL309="","","|n"&amp;DR$2&amp;"+"&amp;AL309&amp;DR$1)</f>
        <v/>
      </c>
      <c r="DS309" s="71" t="str">
        <f t="shared" ref="DS309:DS329" si="4075">IF(AM309="","","|n"&amp;DS$2&amp;"+"&amp;AM309&amp;DS$1)</f>
        <v/>
      </c>
      <c r="DT309" s="71" t="str">
        <f t="shared" ref="DT309:DT329" si="4076">IF(AN309="","","|n"&amp;DT$2&amp;"+"&amp;AN309&amp;DT$1)</f>
        <v/>
      </c>
      <c r="DU309" s="71" t="str">
        <f t="shared" ref="DU309:DU329" si="4077">IF(AO309="","","|n"&amp;DU$2&amp;"+"&amp;AO309&amp;DU$1)</f>
        <v/>
      </c>
      <c r="DV309" s="71" t="str">
        <f t="shared" ref="DV309:DV329" si="4078">IF(AP309="","","|n"&amp;DV$2&amp;"+"&amp;AP309&amp;DV$1)</f>
        <v/>
      </c>
      <c r="DW309" s="71" t="str">
        <f t="shared" ref="DW309:DW329" si="4079">IF(AQ309="","","|n"&amp;DW$2&amp;"+"&amp;AQ309&amp;DW$1)</f>
        <v/>
      </c>
      <c r="DX309" s="71" t="str">
        <f t="shared" ref="DX309:DX329" si="4080">IF(AR309="","","|n"&amp;DX$2&amp;"+"&amp;AR309&amp;DX$1)</f>
        <v/>
      </c>
      <c r="DY309" s="71" t="str">
        <f t="shared" ref="DY309:DY329" si="4081">IF(AS309="","","|n"&amp;DY$2&amp;"+"&amp;AS309&amp;DY$1)</f>
        <v/>
      </c>
      <c r="DZ309" s="71" t="str">
        <f t="shared" ref="DZ309:DZ329" si="4082">IF(AT309="","","|n"&amp;DZ$2&amp;"+"&amp;AT309&amp;DZ$1)</f>
        <v/>
      </c>
      <c r="EA309" s="71" t="str">
        <f t="shared" ref="EA309:EA329" si="4083">IF(AU309="","","|n"&amp;EA$2&amp;"+"&amp;AU309&amp;EA$1)</f>
        <v/>
      </c>
      <c r="EB309" s="71" t="str">
        <f t="shared" ref="EB309:EB329" si="4084">IF(AV309="","","|n"&amp;EB$2&amp;"+"&amp;AV309&amp;EB$1)</f>
        <v/>
      </c>
      <c r="EC309" s="71" t="str">
        <f t="shared" ref="EC309:EC329" si="4085">IF(AW309="","","|n"&amp;EC$2&amp;"+"&amp;AW309&amp;EC$1)</f>
        <v/>
      </c>
      <c r="ED309" s="71" t="str">
        <f t="shared" ref="ED309:ED329" si="4086">IF(AX309="","","|n"&amp;ED$2&amp;"+"&amp;AX309&amp;ED$1)</f>
        <v/>
      </c>
      <c r="EE309" s="71" t="str">
        <f t="shared" ref="EE309:EE329" si="4087">IF(AY309="","","|n"&amp;EE$2&amp;"+"&amp;AY309&amp;EE$1)</f>
        <v/>
      </c>
      <c r="EF309" s="71" t="str">
        <f t="shared" ref="EF309:EF329" si="4088">IF(AZ309="","","|n"&amp;EF$2&amp;"+"&amp;AZ309&amp;EF$1)</f>
        <v/>
      </c>
      <c r="EG309" s="71" t="str">
        <f t="shared" ref="EG309:EG329" si="4089">IF(BA309="","","|n"&amp;EG$2&amp;"+"&amp;BA309&amp;EG$1)</f>
        <v/>
      </c>
      <c r="EH309" s="71" t="str">
        <f t="shared" ref="EH309:EH329" si="4090">IF(BB309="","","|n"&amp;EH$2&amp;"+"&amp;BB309&amp;EH$1)</f>
        <v/>
      </c>
      <c r="EI309" s="71" t="str">
        <f t="shared" ref="EI309:EI329" si="4091">IF(BC309="","","|n"&amp;EI$2&amp;"+"&amp;BC309&amp;EI$1)</f>
        <v/>
      </c>
      <c r="EJ309" s="71" t="str">
        <f t="shared" ref="EJ309:EJ329" si="4092">IF(BD309="","","|n"&amp;EJ$2&amp;"+"&amp;BD309&amp;EJ$1)</f>
        <v/>
      </c>
      <c r="EK309" s="71" t="str">
        <f t="shared" ref="EK309:EK329" si="4093">IF(BE309="","","|n"&amp;EK$2&amp;"+"&amp;BE309&amp;EK$1)</f>
        <v/>
      </c>
      <c r="EL309" s="71" t="str">
        <f t="shared" ref="EL309:EL329" si="4094">IF(BF309="","","|n"&amp;EL$2&amp;"+"&amp;BF309&amp;EL$1)</f>
        <v/>
      </c>
      <c r="EM309" s="71" t="str">
        <f t="shared" ref="EM309:EM329" si="4095">IF(BG309="","","|n"&amp;EM$2&amp;"+"&amp;BG309&amp;EM$1)</f>
        <v/>
      </c>
      <c r="EN309" s="71" t="str">
        <f t="shared" ref="EN309:EN329" si="4096">IF(BH309="","","|n"&amp;EN$2&amp;"+"&amp;BH309&amp;EN$1)</f>
        <v/>
      </c>
      <c r="EO309" s="71" t="str">
        <f t="shared" ref="EO309:EO329" si="4097">IF(BI309="","","|n"&amp;EO$2&amp;"+"&amp;BI309&amp;EO$1)</f>
        <v/>
      </c>
      <c r="EP309" s="71" t="str">
        <f t="shared" ref="EP309:EP329" si="4098">IF(BJ309="","","|n"&amp;EP$2&amp;"+"&amp;BJ309&amp;EP$1)</f>
        <v/>
      </c>
      <c r="EQ309" s="71" t="str">
        <f t="shared" ref="EQ309:EQ329" si="4099">IF(BK309="","","|n"&amp;EQ$2&amp;"+"&amp;BK309&amp;EQ$1)</f>
        <v/>
      </c>
      <c r="ER309" s="71" t="str">
        <f t="shared" ref="ER309:ER329" si="4100">IF(BL309="","","|n"&amp;ER$2&amp;"+"&amp;BL309&amp;ER$1)</f>
        <v/>
      </c>
      <c r="ES309" s="71" t="str">
        <f t="shared" ref="ES309:ES329" si="4101">IF(BM309="","","|n"&amp;ES$2&amp;"+"&amp;BM309&amp;ES$1)</f>
        <v/>
      </c>
      <c r="ET309" s="71" t="str">
        <f t="shared" ref="ET309:ET329" si="4102">IF(BN309="","","|n"&amp;ET$2&amp;"+"&amp;BN309&amp;ET$1)</f>
        <v/>
      </c>
      <c r="EU309" s="71" t="str">
        <f t="shared" ref="EU309:EU329" si="4103">IF(BO309="","","|n"&amp;EU$2&amp;"+"&amp;BO309&amp;EU$1)</f>
        <v/>
      </c>
      <c r="EV309" s="71" t="str">
        <f t="shared" ref="EV309:EV329" si="4104">IF(BP309="","","|n"&amp;EV$2&amp;"+"&amp;BP309&amp;EV$1)</f>
        <v/>
      </c>
      <c r="EW309" s="71" t="str">
        <f t="shared" ref="EW309:EW329" si="4105">IF(BQ309="","","|n"&amp;EW$2&amp;"+"&amp;BQ309&amp;EW$1)</f>
        <v/>
      </c>
      <c r="EX309" s="71" t="str">
        <f t="shared" ref="EX309:EX329" si="4106">IF(BR309="","","|n"&amp;EX$2&amp;"+"&amp;BR309&amp;EX$1)</f>
        <v/>
      </c>
      <c r="EY309" s="71" t="str">
        <f t="shared" ref="EY309:EY329" si="4107">IF(BS309="","","|n"&amp;EY$2&amp;"+"&amp;BS309&amp;EY$1)</f>
        <v/>
      </c>
      <c r="EZ309" s="71" t="str">
        <f t="shared" ref="EZ309:EZ329" si="4108">IF(BT309="","","|n"&amp;EZ$2&amp;"+"&amp;BT309&amp;EZ$1)</f>
        <v/>
      </c>
      <c r="FA309" s="71" t="str">
        <f t="shared" ref="FA309:FA329" si="4109">IF(BU309="","","|n"&amp;FA$2&amp;"+"&amp;BU309&amp;FA$1)</f>
        <v/>
      </c>
      <c r="FB309" s="71" t="str">
        <f t="shared" ref="FB309:FB329" si="4110">IF(BV309="","","|n"&amp;FB$2&amp;"+"&amp;BV309&amp;FB$1)</f>
        <v/>
      </c>
      <c r="FC309" s="71" t="str">
        <f t="shared" ref="FC309:FC329" si="4111">IF(BW309="","","|n"&amp;FC$2&amp;"+"&amp;BW309&amp;FC$1)</f>
        <v/>
      </c>
      <c r="FD309" s="71" t="str">
        <f t="shared" ref="FD309:FD329" si="4112">IF(BX309="","","|n"&amp;FD$2&amp;"+"&amp;BX309&amp;FD$1)</f>
        <v/>
      </c>
      <c r="FE309" s="71" t="str">
        <f t="shared" ref="FE309:FE329" si="4113">IF(BY309="","","|n"&amp;FE$2&amp;"+"&amp;BY309&amp;FE$1)</f>
        <v/>
      </c>
      <c r="FF309" s="71" t="str">
        <f t="shared" ref="FF309:FF329" si="4114">IF(BZ309="","","|n"&amp;FF$2&amp;"+"&amp;BZ309&amp;FF$1)</f>
        <v/>
      </c>
      <c r="FG309" s="71" t="str">
        <f t="shared" ref="FG309:FG329" si="4115">IF(CA309="","","|n"&amp;FG$2&amp;"+"&amp;CA309&amp;FG$1)</f>
        <v/>
      </c>
      <c r="FH309" s="71" t="str">
        <f t="shared" ref="FH309:FH329" si="4116">IF(CB309="","","|n"&amp;FH$2&amp;"+"&amp;CB309&amp;FH$1)</f>
        <v/>
      </c>
      <c r="FI309" s="71" t="str">
        <f t="shared" ref="FI309:FI329" si="4117">IF(CC309="","","|n"&amp;FI$2&amp;"+"&amp;CC309&amp;FI$1)</f>
        <v/>
      </c>
      <c r="FJ309" s="71" t="str">
        <f t="shared" ref="FJ309:FJ329" si="4118">IF(CD309="","","|n"&amp;FJ$2&amp;"+"&amp;CD309&amp;FJ$1)</f>
        <v/>
      </c>
      <c r="FK309" s="71" t="str">
        <f t="shared" ref="FK309:FK329" si="4119">IF(CE309="","","|n"&amp;FK$2&amp;"+"&amp;CE309&amp;FK$1)</f>
        <v/>
      </c>
      <c r="FL309" s="71" t="str">
        <f t="shared" ref="FL309:FL329" si="4120">IF(CF309="","","|n"&amp;FL$2&amp;"+"&amp;CF309&amp;FL$1)</f>
        <v/>
      </c>
      <c r="FM309" s="71" t="str">
        <f t="shared" ref="FM309:FM329" si="4121">IF(CG309="","","|n"&amp;FM$2&amp;"+"&amp;CG309&amp;FM$1)</f>
        <v/>
      </c>
      <c r="FN309" s="71" t="str">
        <f t="shared" ref="FN309:FN329" si="4122">IF(CH309="","","|n"&amp;FN$2&amp;"+"&amp;CH309&amp;FN$1)</f>
        <v/>
      </c>
      <c r="FO309" s="71" t="str">
        <f t="shared" ref="FO309:FO329" si="4123">IF(CI309="","","|n"&amp;FO$2&amp;"+"&amp;CI309&amp;FO$1)</f>
        <v/>
      </c>
      <c r="FP309" s="71" t="str">
        <f t="shared" ref="FP309:FP329" si="4124">IF(CJ309="","","|n"&amp;FP$2&amp;"+"&amp;CJ309&amp;FP$1)</f>
        <v/>
      </c>
      <c r="FQ309" s="71" t="str">
        <f t="shared" ref="FQ309:FQ329" si="4125">IF(CK309="","","|n"&amp;FQ$2&amp;"+"&amp;CK309&amp;FQ$1)</f>
        <v/>
      </c>
      <c r="FR309" s="71" t="str">
        <f t="shared" ref="FR309:FR329" si="4126">IF(CL309="","","|n"&amp;FR$2&amp;"+"&amp;CL309&amp;FR$1)</f>
        <v/>
      </c>
      <c r="FS309" s="71" t="str">
        <f t="shared" ref="FS309:FS329" si="4127">IF(CM309="","","|n"&amp;FS$2&amp;"+"&amp;CM309&amp;FS$1)</f>
        <v/>
      </c>
    </row>
    <row r="310" spans="1:175">
      <c r="CN310" s="69" t="str">
        <f t="shared" si="4052"/>
        <v>InitUnitState('',,,,,,,,,,)</v>
      </c>
      <c r="CO310" s="69" t="str">
        <f t="shared" si="4053"/>
        <v>InitUnitNormal('',,,,,,,,,,)</v>
      </c>
      <c r="CP310" s="69" t="str">
        <f t="shared" si="4054"/>
        <v>InitUnitMagic('',,,,,,,,,,)</v>
      </c>
      <c r="CQ310" s="69" t="str">
        <f t="shared" si="4055"/>
        <v>InitUnitAdd('',,,,,,,,,,)</v>
      </c>
      <c r="CR310" s="69" t="str">
        <f t="shared" si="4056"/>
        <v>InitEquipData('',,"",,,,,'','','','','','',"")</v>
      </c>
      <c r="CU310" s="70" t="str">
        <f t="shared" si="4057"/>
        <v>|n</v>
      </c>
      <c r="CW310" s="60"/>
      <c r="CX310" s="60"/>
      <c r="CY310" s="60"/>
      <c r="CZ310" s="60"/>
      <c r="DA310" s="60"/>
      <c r="DB310" s="71" t="str">
        <f t="shared" si="4058"/>
        <v/>
      </c>
      <c r="DC310" s="71" t="str">
        <f t="shared" si="4059"/>
        <v/>
      </c>
      <c r="DD310" s="71" t="str">
        <f t="shared" si="4060"/>
        <v/>
      </c>
      <c r="DE310" s="71" t="str">
        <f t="shared" si="4061"/>
        <v/>
      </c>
      <c r="DF310" s="71" t="str">
        <f t="shared" si="4062"/>
        <v/>
      </c>
      <c r="DG310" s="71" t="str">
        <f t="shared" si="4063"/>
        <v/>
      </c>
      <c r="DH310" s="71" t="str">
        <f t="shared" si="4064"/>
        <v/>
      </c>
      <c r="DI310" s="71" t="str">
        <f t="shared" si="4065"/>
        <v/>
      </c>
      <c r="DJ310" s="71" t="str">
        <f t="shared" si="4066"/>
        <v/>
      </c>
      <c r="DK310" s="71" t="str">
        <f t="shared" si="4067"/>
        <v/>
      </c>
      <c r="DL310" s="71" t="str">
        <f t="shared" si="4068"/>
        <v/>
      </c>
      <c r="DM310" s="71" t="str">
        <f t="shared" si="4069"/>
        <v/>
      </c>
      <c r="DN310" s="71" t="str">
        <f t="shared" si="4070"/>
        <v/>
      </c>
      <c r="DO310" s="71" t="str">
        <f t="shared" si="4071"/>
        <v/>
      </c>
      <c r="DP310" s="71" t="str">
        <f t="shared" si="4072"/>
        <v/>
      </c>
      <c r="DQ310" s="71" t="str">
        <f t="shared" si="4073"/>
        <v/>
      </c>
      <c r="DR310" s="71" t="str">
        <f t="shared" si="4074"/>
        <v/>
      </c>
      <c r="DS310" s="71" t="str">
        <f t="shared" si="4075"/>
        <v/>
      </c>
      <c r="DT310" s="71" t="str">
        <f t="shared" si="4076"/>
        <v/>
      </c>
      <c r="DU310" s="71" t="str">
        <f t="shared" si="4077"/>
        <v/>
      </c>
      <c r="DV310" s="71" t="str">
        <f t="shared" si="4078"/>
        <v/>
      </c>
      <c r="DW310" s="71" t="str">
        <f t="shared" si="4079"/>
        <v/>
      </c>
      <c r="DX310" s="71" t="str">
        <f t="shared" si="4080"/>
        <v/>
      </c>
      <c r="DY310" s="71" t="str">
        <f t="shared" si="4081"/>
        <v/>
      </c>
      <c r="DZ310" s="71" t="str">
        <f t="shared" si="4082"/>
        <v/>
      </c>
      <c r="EA310" s="71" t="str">
        <f t="shared" si="4083"/>
        <v/>
      </c>
      <c r="EB310" s="71" t="str">
        <f t="shared" si="4084"/>
        <v/>
      </c>
      <c r="EC310" s="71" t="str">
        <f t="shared" si="4085"/>
        <v/>
      </c>
      <c r="ED310" s="71" t="str">
        <f t="shared" si="4086"/>
        <v/>
      </c>
      <c r="EE310" s="71" t="str">
        <f t="shared" si="4087"/>
        <v/>
      </c>
      <c r="EF310" s="71" t="str">
        <f t="shared" si="4088"/>
        <v/>
      </c>
      <c r="EG310" s="71" t="str">
        <f t="shared" si="4089"/>
        <v/>
      </c>
      <c r="EH310" s="71" t="str">
        <f t="shared" si="4090"/>
        <v/>
      </c>
      <c r="EI310" s="71" t="str">
        <f t="shared" si="4091"/>
        <v/>
      </c>
      <c r="EJ310" s="71" t="str">
        <f t="shared" si="4092"/>
        <v/>
      </c>
      <c r="EK310" s="71" t="str">
        <f t="shared" si="4093"/>
        <v/>
      </c>
      <c r="EL310" s="71" t="str">
        <f t="shared" si="4094"/>
        <v/>
      </c>
      <c r="EM310" s="71" t="str">
        <f t="shared" si="4095"/>
        <v/>
      </c>
      <c r="EN310" s="71" t="str">
        <f t="shared" si="4096"/>
        <v/>
      </c>
      <c r="EO310" s="71" t="str">
        <f t="shared" si="4097"/>
        <v/>
      </c>
      <c r="EP310" s="71" t="str">
        <f t="shared" si="4098"/>
        <v/>
      </c>
      <c r="EQ310" s="71" t="str">
        <f t="shared" si="4099"/>
        <v/>
      </c>
      <c r="ER310" s="71" t="str">
        <f t="shared" si="4100"/>
        <v/>
      </c>
      <c r="ES310" s="71" t="str">
        <f t="shared" si="4101"/>
        <v/>
      </c>
      <c r="ET310" s="71" t="str">
        <f t="shared" si="4102"/>
        <v/>
      </c>
      <c r="EU310" s="71" t="str">
        <f t="shared" si="4103"/>
        <v/>
      </c>
      <c r="EV310" s="71" t="str">
        <f t="shared" si="4104"/>
        <v/>
      </c>
      <c r="EW310" s="71" t="str">
        <f t="shared" si="4105"/>
        <v/>
      </c>
      <c r="EX310" s="71" t="str">
        <f t="shared" si="4106"/>
        <v/>
      </c>
      <c r="EY310" s="71" t="str">
        <f t="shared" si="4107"/>
        <v/>
      </c>
      <c r="EZ310" s="71" t="str">
        <f t="shared" si="4108"/>
        <v/>
      </c>
      <c r="FA310" s="71" t="str">
        <f t="shared" si="4109"/>
        <v/>
      </c>
      <c r="FB310" s="71" t="str">
        <f t="shared" si="4110"/>
        <v/>
      </c>
      <c r="FC310" s="71" t="str">
        <f t="shared" si="4111"/>
        <v/>
      </c>
      <c r="FD310" s="71" t="str">
        <f t="shared" si="4112"/>
        <v/>
      </c>
      <c r="FE310" s="71" t="str">
        <f t="shared" si="4113"/>
        <v/>
      </c>
      <c r="FF310" s="71" t="str">
        <f t="shared" si="4114"/>
        <v/>
      </c>
      <c r="FG310" s="71" t="str">
        <f t="shared" si="4115"/>
        <v/>
      </c>
      <c r="FH310" s="71" t="str">
        <f t="shared" si="4116"/>
        <v/>
      </c>
      <c r="FI310" s="71" t="str">
        <f t="shared" si="4117"/>
        <v/>
      </c>
      <c r="FJ310" s="71" t="str">
        <f t="shared" si="4118"/>
        <v/>
      </c>
      <c r="FK310" s="71" t="str">
        <f t="shared" si="4119"/>
        <v/>
      </c>
      <c r="FL310" s="71" t="str">
        <f t="shared" si="4120"/>
        <v/>
      </c>
      <c r="FM310" s="71" t="str">
        <f t="shared" si="4121"/>
        <v/>
      </c>
      <c r="FN310" s="71" t="str">
        <f t="shared" si="4122"/>
        <v/>
      </c>
      <c r="FO310" s="71" t="str">
        <f t="shared" si="4123"/>
        <v/>
      </c>
      <c r="FP310" s="71" t="str">
        <f t="shared" si="4124"/>
        <v/>
      </c>
      <c r="FQ310" s="71" t="str">
        <f t="shared" si="4125"/>
        <v/>
      </c>
      <c r="FR310" s="71" t="str">
        <f t="shared" si="4126"/>
        <v/>
      </c>
      <c r="FS310" s="71" t="str">
        <f t="shared" si="4127"/>
        <v/>
      </c>
    </row>
    <row r="311" spans="1:175">
      <c r="CN311" s="69" t="str">
        <f t="shared" si="4052"/>
        <v>InitUnitState('',,,,,,,,,,)</v>
      </c>
      <c r="CO311" s="69" t="str">
        <f t="shared" si="4053"/>
        <v>InitUnitNormal('',,,,,,,,,,)</v>
      </c>
      <c r="CP311" s="69" t="str">
        <f t="shared" si="4054"/>
        <v>InitUnitMagic('',,,,,,,,,,)</v>
      </c>
      <c r="CQ311" s="69" t="str">
        <f t="shared" si="4055"/>
        <v>InitUnitAdd('',,,,,,,,,,)</v>
      </c>
      <c r="CR311" s="69" t="str">
        <f t="shared" si="4056"/>
        <v>InitEquipData('',,"",,,,,'','','','','','',"")</v>
      </c>
      <c r="CU311" s="70" t="str">
        <f t="shared" si="4057"/>
        <v>|n</v>
      </c>
      <c r="CW311" s="60"/>
      <c r="CX311" s="60"/>
      <c r="CY311" s="60"/>
      <c r="CZ311" s="60"/>
      <c r="DA311" s="60"/>
      <c r="DB311" s="71" t="str">
        <f t="shared" si="4058"/>
        <v/>
      </c>
      <c r="DC311" s="71" t="str">
        <f t="shared" si="4059"/>
        <v/>
      </c>
      <c r="DD311" s="71" t="str">
        <f t="shared" si="4060"/>
        <v/>
      </c>
      <c r="DE311" s="71" t="str">
        <f t="shared" si="4061"/>
        <v/>
      </c>
      <c r="DF311" s="71" t="str">
        <f t="shared" si="4062"/>
        <v/>
      </c>
      <c r="DG311" s="71" t="str">
        <f t="shared" si="4063"/>
        <v/>
      </c>
      <c r="DH311" s="71" t="str">
        <f t="shared" si="4064"/>
        <v/>
      </c>
      <c r="DI311" s="71" t="str">
        <f t="shared" si="4065"/>
        <v/>
      </c>
      <c r="DJ311" s="71" t="str">
        <f t="shared" si="4066"/>
        <v/>
      </c>
      <c r="DK311" s="71" t="str">
        <f t="shared" si="4067"/>
        <v/>
      </c>
      <c r="DL311" s="71" t="str">
        <f t="shared" si="4068"/>
        <v/>
      </c>
      <c r="DM311" s="71" t="str">
        <f t="shared" si="4069"/>
        <v/>
      </c>
      <c r="DN311" s="71" t="str">
        <f t="shared" si="4070"/>
        <v/>
      </c>
      <c r="DO311" s="71" t="str">
        <f t="shared" si="4071"/>
        <v/>
      </c>
      <c r="DP311" s="71" t="str">
        <f t="shared" si="4072"/>
        <v/>
      </c>
      <c r="DQ311" s="71" t="str">
        <f t="shared" si="4073"/>
        <v/>
      </c>
      <c r="DR311" s="71" t="str">
        <f t="shared" si="4074"/>
        <v/>
      </c>
      <c r="DS311" s="71" t="str">
        <f t="shared" si="4075"/>
        <v/>
      </c>
      <c r="DT311" s="71" t="str">
        <f t="shared" si="4076"/>
        <v/>
      </c>
      <c r="DU311" s="71" t="str">
        <f t="shared" si="4077"/>
        <v/>
      </c>
      <c r="DV311" s="71" t="str">
        <f t="shared" si="4078"/>
        <v/>
      </c>
      <c r="DW311" s="71" t="str">
        <f t="shared" si="4079"/>
        <v/>
      </c>
      <c r="DX311" s="71" t="str">
        <f t="shared" si="4080"/>
        <v/>
      </c>
      <c r="DY311" s="71" t="str">
        <f t="shared" si="4081"/>
        <v/>
      </c>
      <c r="DZ311" s="71" t="str">
        <f t="shared" si="4082"/>
        <v/>
      </c>
      <c r="EA311" s="71" t="str">
        <f t="shared" si="4083"/>
        <v/>
      </c>
      <c r="EB311" s="71" t="str">
        <f t="shared" si="4084"/>
        <v/>
      </c>
      <c r="EC311" s="71" t="str">
        <f t="shared" si="4085"/>
        <v/>
      </c>
      <c r="ED311" s="71" t="str">
        <f t="shared" si="4086"/>
        <v/>
      </c>
      <c r="EE311" s="71" t="str">
        <f t="shared" si="4087"/>
        <v/>
      </c>
      <c r="EF311" s="71" t="str">
        <f t="shared" si="4088"/>
        <v/>
      </c>
      <c r="EG311" s="71" t="str">
        <f t="shared" si="4089"/>
        <v/>
      </c>
      <c r="EH311" s="71" t="str">
        <f t="shared" si="4090"/>
        <v/>
      </c>
      <c r="EI311" s="71" t="str">
        <f t="shared" si="4091"/>
        <v/>
      </c>
      <c r="EJ311" s="71" t="str">
        <f t="shared" si="4092"/>
        <v/>
      </c>
      <c r="EK311" s="71" t="str">
        <f t="shared" si="4093"/>
        <v/>
      </c>
      <c r="EL311" s="71" t="str">
        <f t="shared" si="4094"/>
        <v/>
      </c>
      <c r="EM311" s="71" t="str">
        <f t="shared" si="4095"/>
        <v/>
      </c>
      <c r="EN311" s="71" t="str">
        <f t="shared" si="4096"/>
        <v/>
      </c>
      <c r="EO311" s="71" t="str">
        <f t="shared" si="4097"/>
        <v/>
      </c>
      <c r="EP311" s="71" t="str">
        <f t="shared" si="4098"/>
        <v/>
      </c>
      <c r="EQ311" s="71" t="str">
        <f t="shared" si="4099"/>
        <v/>
      </c>
      <c r="ER311" s="71" t="str">
        <f t="shared" si="4100"/>
        <v/>
      </c>
      <c r="ES311" s="71" t="str">
        <f t="shared" si="4101"/>
        <v/>
      </c>
      <c r="ET311" s="71" t="str">
        <f t="shared" si="4102"/>
        <v/>
      </c>
      <c r="EU311" s="71" t="str">
        <f t="shared" si="4103"/>
        <v/>
      </c>
      <c r="EV311" s="71" t="str">
        <f t="shared" si="4104"/>
        <v/>
      </c>
      <c r="EW311" s="71" t="str">
        <f t="shared" si="4105"/>
        <v/>
      </c>
      <c r="EX311" s="71" t="str">
        <f t="shared" si="4106"/>
        <v/>
      </c>
      <c r="EY311" s="71" t="str">
        <f t="shared" si="4107"/>
        <v/>
      </c>
      <c r="EZ311" s="71" t="str">
        <f t="shared" si="4108"/>
        <v/>
      </c>
      <c r="FA311" s="71" t="str">
        <f t="shared" si="4109"/>
        <v/>
      </c>
      <c r="FB311" s="71" t="str">
        <f t="shared" si="4110"/>
        <v/>
      </c>
      <c r="FC311" s="71" t="str">
        <f t="shared" si="4111"/>
        <v/>
      </c>
      <c r="FD311" s="71" t="str">
        <f t="shared" si="4112"/>
        <v/>
      </c>
      <c r="FE311" s="71" t="str">
        <f t="shared" si="4113"/>
        <v/>
      </c>
      <c r="FF311" s="71" t="str">
        <f t="shared" si="4114"/>
        <v/>
      </c>
      <c r="FG311" s="71" t="str">
        <f t="shared" si="4115"/>
        <v/>
      </c>
      <c r="FH311" s="71" t="str">
        <f t="shared" si="4116"/>
        <v/>
      </c>
      <c r="FI311" s="71" t="str">
        <f t="shared" si="4117"/>
        <v/>
      </c>
      <c r="FJ311" s="71" t="str">
        <f t="shared" si="4118"/>
        <v/>
      </c>
      <c r="FK311" s="71" t="str">
        <f t="shared" si="4119"/>
        <v/>
      </c>
      <c r="FL311" s="71" t="str">
        <f t="shared" si="4120"/>
        <v/>
      </c>
      <c r="FM311" s="71" t="str">
        <f t="shared" si="4121"/>
        <v/>
      </c>
      <c r="FN311" s="71" t="str">
        <f t="shared" si="4122"/>
        <v/>
      </c>
      <c r="FO311" s="71" t="str">
        <f t="shared" si="4123"/>
        <v/>
      </c>
      <c r="FP311" s="71" t="str">
        <f t="shared" si="4124"/>
        <v/>
      </c>
      <c r="FQ311" s="71" t="str">
        <f t="shared" si="4125"/>
        <v/>
      </c>
      <c r="FR311" s="71" t="str">
        <f t="shared" si="4126"/>
        <v/>
      </c>
      <c r="FS311" s="71" t="str">
        <f t="shared" si="4127"/>
        <v/>
      </c>
    </row>
    <row r="312" spans="1:175">
      <c r="CN312" s="69" t="str">
        <f t="shared" si="4052"/>
        <v>InitUnitState('',,,,,,,,,,)</v>
      </c>
      <c r="CO312" s="69" t="str">
        <f t="shared" si="4053"/>
        <v>InitUnitNormal('',,,,,,,,,,)</v>
      </c>
      <c r="CP312" s="69" t="str">
        <f t="shared" si="4054"/>
        <v>InitUnitMagic('',,,,,,,,,,)</v>
      </c>
      <c r="CQ312" s="69" t="str">
        <f t="shared" si="4055"/>
        <v>InitUnitAdd('',,,,,,,,,,)</v>
      </c>
      <c r="CR312" s="69" t="str">
        <f t="shared" si="4056"/>
        <v>InitEquipData('',,"",,,,,'','','','','','',"")</v>
      </c>
      <c r="CU312" s="70" t="str">
        <f t="shared" si="4057"/>
        <v>|n</v>
      </c>
      <c r="CW312" s="60"/>
      <c r="CX312" s="60"/>
      <c r="CY312" s="60"/>
      <c r="CZ312" s="60"/>
      <c r="DA312" s="60"/>
      <c r="DB312" s="71" t="str">
        <f t="shared" si="4058"/>
        <v/>
      </c>
      <c r="DC312" s="71" t="str">
        <f t="shared" si="4059"/>
        <v/>
      </c>
      <c r="DD312" s="71" t="str">
        <f t="shared" si="4060"/>
        <v/>
      </c>
      <c r="DE312" s="71" t="str">
        <f t="shared" si="4061"/>
        <v/>
      </c>
      <c r="DF312" s="71" t="str">
        <f t="shared" si="4062"/>
        <v/>
      </c>
      <c r="DG312" s="71" t="str">
        <f t="shared" si="4063"/>
        <v/>
      </c>
      <c r="DH312" s="71" t="str">
        <f t="shared" si="4064"/>
        <v/>
      </c>
      <c r="DI312" s="71" t="str">
        <f t="shared" si="4065"/>
        <v/>
      </c>
      <c r="DJ312" s="71" t="str">
        <f t="shared" si="4066"/>
        <v/>
      </c>
      <c r="DK312" s="71" t="str">
        <f t="shared" si="4067"/>
        <v/>
      </c>
      <c r="DL312" s="71" t="str">
        <f t="shared" si="4068"/>
        <v/>
      </c>
      <c r="DM312" s="71" t="str">
        <f t="shared" si="4069"/>
        <v/>
      </c>
      <c r="DN312" s="71" t="str">
        <f t="shared" si="4070"/>
        <v/>
      </c>
      <c r="DO312" s="71" t="str">
        <f t="shared" si="4071"/>
        <v/>
      </c>
      <c r="DP312" s="71" t="str">
        <f t="shared" si="4072"/>
        <v/>
      </c>
      <c r="DQ312" s="71" t="str">
        <f t="shared" si="4073"/>
        <v/>
      </c>
      <c r="DR312" s="71" t="str">
        <f t="shared" si="4074"/>
        <v/>
      </c>
      <c r="DS312" s="71" t="str">
        <f t="shared" si="4075"/>
        <v/>
      </c>
      <c r="DT312" s="71" t="str">
        <f t="shared" si="4076"/>
        <v/>
      </c>
      <c r="DU312" s="71" t="str">
        <f t="shared" si="4077"/>
        <v/>
      </c>
      <c r="DV312" s="71" t="str">
        <f t="shared" si="4078"/>
        <v/>
      </c>
      <c r="DW312" s="71" t="str">
        <f t="shared" si="4079"/>
        <v/>
      </c>
      <c r="DX312" s="71" t="str">
        <f t="shared" si="4080"/>
        <v/>
      </c>
      <c r="DY312" s="71" t="str">
        <f t="shared" si="4081"/>
        <v/>
      </c>
      <c r="DZ312" s="71" t="str">
        <f t="shared" si="4082"/>
        <v/>
      </c>
      <c r="EA312" s="71" t="str">
        <f t="shared" si="4083"/>
        <v/>
      </c>
      <c r="EB312" s="71" t="str">
        <f t="shared" si="4084"/>
        <v/>
      </c>
      <c r="EC312" s="71" t="str">
        <f t="shared" si="4085"/>
        <v/>
      </c>
      <c r="ED312" s="71" t="str">
        <f t="shared" si="4086"/>
        <v/>
      </c>
      <c r="EE312" s="71" t="str">
        <f t="shared" si="4087"/>
        <v/>
      </c>
      <c r="EF312" s="71" t="str">
        <f t="shared" si="4088"/>
        <v/>
      </c>
      <c r="EG312" s="71" t="str">
        <f t="shared" si="4089"/>
        <v/>
      </c>
      <c r="EH312" s="71" t="str">
        <f t="shared" si="4090"/>
        <v/>
      </c>
      <c r="EI312" s="71" t="str">
        <f t="shared" si="4091"/>
        <v/>
      </c>
      <c r="EJ312" s="71" t="str">
        <f t="shared" si="4092"/>
        <v/>
      </c>
      <c r="EK312" s="71" t="str">
        <f t="shared" si="4093"/>
        <v/>
      </c>
      <c r="EL312" s="71" t="str">
        <f t="shared" si="4094"/>
        <v/>
      </c>
      <c r="EM312" s="71" t="str">
        <f t="shared" si="4095"/>
        <v/>
      </c>
      <c r="EN312" s="71" t="str">
        <f t="shared" si="4096"/>
        <v/>
      </c>
      <c r="EO312" s="71" t="str">
        <f t="shared" si="4097"/>
        <v/>
      </c>
      <c r="EP312" s="71" t="str">
        <f t="shared" si="4098"/>
        <v/>
      </c>
      <c r="EQ312" s="71" t="str">
        <f t="shared" si="4099"/>
        <v/>
      </c>
      <c r="ER312" s="71" t="str">
        <f t="shared" si="4100"/>
        <v/>
      </c>
      <c r="ES312" s="71" t="str">
        <f t="shared" si="4101"/>
        <v/>
      </c>
      <c r="ET312" s="71" t="str">
        <f t="shared" si="4102"/>
        <v/>
      </c>
      <c r="EU312" s="71" t="str">
        <f t="shared" si="4103"/>
        <v/>
      </c>
      <c r="EV312" s="71" t="str">
        <f t="shared" si="4104"/>
        <v/>
      </c>
      <c r="EW312" s="71" t="str">
        <f t="shared" si="4105"/>
        <v/>
      </c>
      <c r="EX312" s="71" t="str">
        <f t="shared" si="4106"/>
        <v/>
      </c>
      <c r="EY312" s="71" t="str">
        <f t="shared" si="4107"/>
        <v/>
      </c>
      <c r="EZ312" s="71" t="str">
        <f t="shared" si="4108"/>
        <v/>
      </c>
      <c r="FA312" s="71" t="str">
        <f t="shared" si="4109"/>
        <v/>
      </c>
      <c r="FB312" s="71" t="str">
        <f t="shared" si="4110"/>
        <v/>
      </c>
      <c r="FC312" s="71" t="str">
        <f t="shared" si="4111"/>
        <v/>
      </c>
      <c r="FD312" s="71" t="str">
        <f t="shared" si="4112"/>
        <v/>
      </c>
      <c r="FE312" s="71" t="str">
        <f t="shared" si="4113"/>
        <v/>
      </c>
      <c r="FF312" s="71" t="str">
        <f t="shared" si="4114"/>
        <v/>
      </c>
      <c r="FG312" s="71" t="str">
        <f t="shared" si="4115"/>
        <v/>
      </c>
      <c r="FH312" s="71" t="str">
        <f t="shared" si="4116"/>
        <v/>
      </c>
      <c r="FI312" s="71" t="str">
        <f t="shared" si="4117"/>
        <v/>
      </c>
      <c r="FJ312" s="71" t="str">
        <f t="shared" si="4118"/>
        <v/>
      </c>
      <c r="FK312" s="71" t="str">
        <f t="shared" si="4119"/>
        <v/>
      </c>
      <c r="FL312" s="71" t="str">
        <f t="shared" si="4120"/>
        <v/>
      </c>
      <c r="FM312" s="71" t="str">
        <f t="shared" si="4121"/>
        <v/>
      </c>
      <c r="FN312" s="71" t="str">
        <f t="shared" si="4122"/>
        <v/>
      </c>
      <c r="FO312" s="71" t="str">
        <f t="shared" si="4123"/>
        <v/>
      </c>
      <c r="FP312" s="71" t="str">
        <f t="shared" si="4124"/>
        <v/>
      </c>
      <c r="FQ312" s="71" t="str">
        <f t="shared" si="4125"/>
        <v/>
      </c>
      <c r="FR312" s="71" t="str">
        <f t="shared" si="4126"/>
        <v/>
      </c>
      <c r="FS312" s="71" t="str">
        <f t="shared" si="4127"/>
        <v/>
      </c>
    </row>
    <row r="313" spans="1:175">
      <c r="CN313" s="69" t="str">
        <f t="shared" si="4052"/>
        <v>InitUnitState('',,,,,,,,,,)</v>
      </c>
      <c r="CO313" s="69" t="str">
        <f t="shared" si="4053"/>
        <v>InitUnitNormal('',,,,,,,,,,)</v>
      </c>
      <c r="CP313" s="69" t="str">
        <f t="shared" si="4054"/>
        <v>InitUnitMagic('',,,,,,,,,,)</v>
      </c>
      <c r="CQ313" s="69" t="str">
        <f t="shared" si="4055"/>
        <v>InitUnitAdd('',,,,,,,,,,)</v>
      </c>
      <c r="CR313" s="69" t="str">
        <f t="shared" si="4056"/>
        <v>InitEquipData('',,"",,,,,'','','','','','',"")</v>
      </c>
      <c r="CU313" s="70" t="str">
        <f t="shared" si="4057"/>
        <v>|n</v>
      </c>
      <c r="CW313" s="60"/>
      <c r="CX313" s="60"/>
      <c r="CY313" s="60"/>
      <c r="CZ313" s="60"/>
      <c r="DA313" s="60"/>
      <c r="DB313" s="71" t="str">
        <f t="shared" si="4058"/>
        <v/>
      </c>
      <c r="DC313" s="71" t="str">
        <f t="shared" si="4059"/>
        <v/>
      </c>
      <c r="DD313" s="71" t="str">
        <f t="shared" si="4060"/>
        <v/>
      </c>
      <c r="DE313" s="71" t="str">
        <f t="shared" si="4061"/>
        <v/>
      </c>
      <c r="DF313" s="71" t="str">
        <f t="shared" si="4062"/>
        <v/>
      </c>
      <c r="DG313" s="71" t="str">
        <f t="shared" si="4063"/>
        <v/>
      </c>
      <c r="DH313" s="71" t="str">
        <f t="shared" si="4064"/>
        <v/>
      </c>
      <c r="DI313" s="71" t="str">
        <f t="shared" si="4065"/>
        <v/>
      </c>
      <c r="DJ313" s="71" t="str">
        <f t="shared" si="4066"/>
        <v/>
      </c>
      <c r="DK313" s="71" t="str">
        <f t="shared" si="4067"/>
        <v/>
      </c>
      <c r="DL313" s="71" t="str">
        <f t="shared" si="4068"/>
        <v/>
      </c>
      <c r="DM313" s="71" t="str">
        <f t="shared" si="4069"/>
        <v/>
      </c>
      <c r="DN313" s="71" t="str">
        <f t="shared" si="4070"/>
        <v/>
      </c>
      <c r="DO313" s="71" t="str">
        <f t="shared" si="4071"/>
        <v/>
      </c>
      <c r="DP313" s="71" t="str">
        <f t="shared" si="4072"/>
        <v/>
      </c>
      <c r="DQ313" s="71" t="str">
        <f t="shared" si="4073"/>
        <v/>
      </c>
      <c r="DR313" s="71" t="str">
        <f t="shared" si="4074"/>
        <v/>
      </c>
      <c r="DS313" s="71" t="str">
        <f t="shared" si="4075"/>
        <v/>
      </c>
      <c r="DT313" s="71" t="str">
        <f t="shared" si="4076"/>
        <v/>
      </c>
      <c r="DU313" s="71" t="str">
        <f t="shared" si="4077"/>
        <v/>
      </c>
      <c r="DV313" s="71" t="str">
        <f t="shared" si="4078"/>
        <v/>
      </c>
      <c r="DW313" s="71" t="str">
        <f t="shared" si="4079"/>
        <v/>
      </c>
      <c r="DX313" s="71" t="str">
        <f t="shared" si="4080"/>
        <v/>
      </c>
      <c r="DY313" s="71" t="str">
        <f t="shared" si="4081"/>
        <v/>
      </c>
      <c r="DZ313" s="71" t="str">
        <f t="shared" si="4082"/>
        <v/>
      </c>
      <c r="EA313" s="71" t="str">
        <f t="shared" si="4083"/>
        <v/>
      </c>
      <c r="EB313" s="71" t="str">
        <f t="shared" si="4084"/>
        <v/>
      </c>
      <c r="EC313" s="71" t="str">
        <f t="shared" si="4085"/>
        <v/>
      </c>
      <c r="ED313" s="71" t="str">
        <f t="shared" si="4086"/>
        <v/>
      </c>
      <c r="EE313" s="71" t="str">
        <f t="shared" si="4087"/>
        <v/>
      </c>
      <c r="EF313" s="71" t="str">
        <f t="shared" si="4088"/>
        <v/>
      </c>
      <c r="EG313" s="71" t="str">
        <f t="shared" si="4089"/>
        <v/>
      </c>
      <c r="EH313" s="71" t="str">
        <f t="shared" si="4090"/>
        <v/>
      </c>
      <c r="EI313" s="71" t="str">
        <f t="shared" si="4091"/>
        <v/>
      </c>
      <c r="EJ313" s="71" t="str">
        <f t="shared" si="4092"/>
        <v/>
      </c>
      <c r="EK313" s="71" t="str">
        <f t="shared" si="4093"/>
        <v/>
      </c>
      <c r="EL313" s="71" t="str">
        <f t="shared" si="4094"/>
        <v/>
      </c>
      <c r="EM313" s="71" t="str">
        <f t="shared" si="4095"/>
        <v/>
      </c>
      <c r="EN313" s="71" t="str">
        <f t="shared" si="4096"/>
        <v/>
      </c>
      <c r="EO313" s="71" t="str">
        <f t="shared" si="4097"/>
        <v/>
      </c>
      <c r="EP313" s="71" t="str">
        <f t="shared" si="4098"/>
        <v/>
      </c>
      <c r="EQ313" s="71" t="str">
        <f t="shared" si="4099"/>
        <v/>
      </c>
      <c r="ER313" s="71" t="str">
        <f t="shared" si="4100"/>
        <v/>
      </c>
      <c r="ES313" s="71" t="str">
        <f t="shared" si="4101"/>
        <v/>
      </c>
      <c r="ET313" s="71" t="str">
        <f t="shared" si="4102"/>
        <v/>
      </c>
      <c r="EU313" s="71" t="str">
        <f t="shared" si="4103"/>
        <v/>
      </c>
      <c r="EV313" s="71" t="str">
        <f t="shared" si="4104"/>
        <v/>
      </c>
      <c r="EW313" s="71" t="str">
        <f t="shared" si="4105"/>
        <v/>
      </c>
      <c r="EX313" s="71" t="str">
        <f t="shared" si="4106"/>
        <v/>
      </c>
      <c r="EY313" s="71" t="str">
        <f t="shared" si="4107"/>
        <v/>
      </c>
      <c r="EZ313" s="71" t="str">
        <f t="shared" si="4108"/>
        <v/>
      </c>
      <c r="FA313" s="71" t="str">
        <f t="shared" si="4109"/>
        <v/>
      </c>
      <c r="FB313" s="71" t="str">
        <f t="shared" si="4110"/>
        <v/>
      </c>
      <c r="FC313" s="71" t="str">
        <f t="shared" si="4111"/>
        <v/>
      </c>
      <c r="FD313" s="71" t="str">
        <f t="shared" si="4112"/>
        <v/>
      </c>
      <c r="FE313" s="71" t="str">
        <f t="shared" si="4113"/>
        <v/>
      </c>
      <c r="FF313" s="71" t="str">
        <f t="shared" si="4114"/>
        <v/>
      </c>
      <c r="FG313" s="71" t="str">
        <f t="shared" si="4115"/>
        <v/>
      </c>
      <c r="FH313" s="71" t="str">
        <f t="shared" si="4116"/>
        <v/>
      </c>
      <c r="FI313" s="71" t="str">
        <f t="shared" si="4117"/>
        <v/>
      </c>
      <c r="FJ313" s="71" t="str">
        <f t="shared" si="4118"/>
        <v/>
      </c>
      <c r="FK313" s="71" t="str">
        <f t="shared" si="4119"/>
        <v/>
      </c>
      <c r="FL313" s="71" t="str">
        <f t="shared" si="4120"/>
        <v/>
      </c>
      <c r="FM313" s="71" t="str">
        <f t="shared" si="4121"/>
        <v/>
      </c>
      <c r="FN313" s="71" t="str">
        <f t="shared" si="4122"/>
        <v/>
      </c>
      <c r="FO313" s="71" t="str">
        <f t="shared" si="4123"/>
        <v/>
      </c>
      <c r="FP313" s="71" t="str">
        <f t="shared" si="4124"/>
        <v/>
      </c>
      <c r="FQ313" s="71" t="str">
        <f t="shared" si="4125"/>
        <v/>
      </c>
      <c r="FR313" s="71" t="str">
        <f t="shared" si="4126"/>
        <v/>
      </c>
      <c r="FS313" s="71" t="str">
        <f t="shared" si="4127"/>
        <v/>
      </c>
    </row>
    <row r="314" spans="1:175">
      <c r="CN314" s="69" t="str">
        <f t="shared" si="4052"/>
        <v>InitUnitState('',,,,,,,,,,)</v>
      </c>
      <c r="CO314" s="69" t="str">
        <f t="shared" si="4053"/>
        <v>InitUnitNormal('',,,,,,,,,,)</v>
      </c>
      <c r="CP314" s="69" t="str">
        <f t="shared" si="4054"/>
        <v>InitUnitMagic('',,,,,,,,,,)</v>
      </c>
      <c r="CQ314" s="69" t="str">
        <f t="shared" si="4055"/>
        <v>InitUnitAdd('',,,,,,,,,,)</v>
      </c>
      <c r="CR314" s="69" t="str">
        <f t="shared" si="4056"/>
        <v>InitEquipData('',,"",,,,,'','','','','','',"")</v>
      </c>
      <c r="CU314" s="70" t="str">
        <f t="shared" si="4057"/>
        <v>|n</v>
      </c>
      <c r="CW314" s="60"/>
      <c r="CX314" s="60"/>
      <c r="CY314" s="60"/>
      <c r="CZ314" s="60"/>
      <c r="DA314" s="60"/>
      <c r="DB314" s="71" t="str">
        <f t="shared" si="4058"/>
        <v/>
      </c>
      <c r="DC314" s="71" t="str">
        <f t="shared" si="4059"/>
        <v/>
      </c>
      <c r="DD314" s="71" t="str">
        <f t="shared" si="4060"/>
        <v/>
      </c>
      <c r="DE314" s="71" t="str">
        <f t="shared" si="4061"/>
        <v/>
      </c>
      <c r="DF314" s="71" t="str">
        <f t="shared" si="4062"/>
        <v/>
      </c>
      <c r="DG314" s="71" t="str">
        <f t="shared" si="4063"/>
        <v/>
      </c>
      <c r="DH314" s="71" t="str">
        <f t="shared" si="4064"/>
        <v/>
      </c>
      <c r="DI314" s="71" t="str">
        <f t="shared" si="4065"/>
        <v/>
      </c>
      <c r="DJ314" s="71" t="str">
        <f t="shared" si="4066"/>
        <v/>
      </c>
      <c r="DK314" s="71" t="str">
        <f t="shared" si="4067"/>
        <v/>
      </c>
      <c r="DL314" s="71" t="str">
        <f t="shared" si="4068"/>
        <v/>
      </c>
      <c r="DM314" s="71" t="str">
        <f t="shared" si="4069"/>
        <v/>
      </c>
      <c r="DN314" s="71" t="str">
        <f t="shared" si="4070"/>
        <v/>
      </c>
      <c r="DO314" s="71" t="str">
        <f t="shared" si="4071"/>
        <v/>
      </c>
      <c r="DP314" s="71" t="str">
        <f t="shared" si="4072"/>
        <v/>
      </c>
      <c r="DQ314" s="71" t="str">
        <f t="shared" si="4073"/>
        <v/>
      </c>
      <c r="DR314" s="71" t="str">
        <f t="shared" si="4074"/>
        <v/>
      </c>
      <c r="DS314" s="71" t="str">
        <f t="shared" si="4075"/>
        <v/>
      </c>
      <c r="DT314" s="71" t="str">
        <f t="shared" si="4076"/>
        <v/>
      </c>
      <c r="DU314" s="71" t="str">
        <f t="shared" si="4077"/>
        <v/>
      </c>
      <c r="DV314" s="71" t="str">
        <f t="shared" si="4078"/>
        <v/>
      </c>
      <c r="DW314" s="71" t="str">
        <f t="shared" si="4079"/>
        <v/>
      </c>
      <c r="DX314" s="71" t="str">
        <f t="shared" si="4080"/>
        <v/>
      </c>
      <c r="DY314" s="71" t="str">
        <f t="shared" si="4081"/>
        <v/>
      </c>
      <c r="DZ314" s="71" t="str">
        <f t="shared" si="4082"/>
        <v/>
      </c>
      <c r="EA314" s="71" t="str">
        <f t="shared" si="4083"/>
        <v/>
      </c>
      <c r="EB314" s="71" t="str">
        <f t="shared" si="4084"/>
        <v/>
      </c>
      <c r="EC314" s="71" t="str">
        <f t="shared" si="4085"/>
        <v/>
      </c>
      <c r="ED314" s="71" t="str">
        <f t="shared" si="4086"/>
        <v/>
      </c>
      <c r="EE314" s="71" t="str">
        <f t="shared" si="4087"/>
        <v/>
      </c>
      <c r="EF314" s="71" t="str">
        <f t="shared" si="4088"/>
        <v/>
      </c>
      <c r="EG314" s="71" t="str">
        <f t="shared" si="4089"/>
        <v/>
      </c>
      <c r="EH314" s="71" t="str">
        <f t="shared" si="4090"/>
        <v/>
      </c>
      <c r="EI314" s="71" t="str">
        <f t="shared" si="4091"/>
        <v/>
      </c>
      <c r="EJ314" s="71" t="str">
        <f t="shared" si="4092"/>
        <v/>
      </c>
      <c r="EK314" s="71" t="str">
        <f t="shared" si="4093"/>
        <v/>
      </c>
      <c r="EL314" s="71" t="str">
        <f t="shared" si="4094"/>
        <v/>
      </c>
      <c r="EM314" s="71" t="str">
        <f t="shared" si="4095"/>
        <v/>
      </c>
      <c r="EN314" s="71" t="str">
        <f t="shared" si="4096"/>
        <v/>
      </c>
      <c r="EO314" s="71" t="str">
        <f t="shared" si="4097"/>
        <v/>
      </c>
      <c r="EP314" s="71" t="str">
        <f t="shared" si="4098"/>
        <v/>
      </c>
      <c r="EQ314" s="71" t="str">
        <f t="shared" si="4099"/>
        <v/>
      </c>
      <c r="ER314" s="71" t="str">
        <f t="shared" si="4100"/>
        <v/>
      </c>
      <c r="ES314" s="71" t="str">
        <f t="shared" si="4101"/>
        <v/>
      </c>
      <c r="ET314" s="71" t="str">
        <f t="shared" si="4102"/>
        <v/>
      </c>
      <c r="EU314" s="71" t="str">
        <f t="shared" si="4103"/>
        <v/>
      </c>
      <c r="EV314" s="71" t="str">
        <f t="shared" si="4104"/>
        <v/>
      </c>
      <c r="EW314" s="71" t="str">
        <f t="shared" si="4105"/>
        <v/>
      </c>
      <c r="EX314" s="71" t="str">
        <f t="shared" si="4106"/>
        <v/>
      </c>
      <c r="EY314" s="71" t="str">
        <f t="shared" si="4107"/>
        <v/>
      </c>
      <c r="EZ314" s="71" t="str">
        <f t="shared" si="4108"/>
        <v/>
      </c>
      <c r="FA314" s="71" t="str">
        <f t="shared" si="4109"/>
        <v/>
      </c>
      <c r="FB314" s="71" t="str">
        <f t="shared" si="4110"/>
        <v/>
      </c>
      <c r="FC314" s="71" t="str">
        <f t="shared" si="4111"/>
        <v/>
      </c>
      <c r="FD314" s="71" t="str">
        <f t="shared" si="4112"/>
        <v/>
      </c>
      <c r="FE314" s="71" t="str">
        <f t="shared" si="4113"/>
        <v/>
      </c>
      <c r="FF314" s="71" t="str">
        <f t="shared" si="4114"/>
        <v/>
      </c>
      <c r="FG314" s="71" t="str">
        <f t="shared" si="4115"/>
        <v/>
      </c>
      <c r="FH314" s="71" t="str">
        <f t="shared" si="4116"/>
        <v/>
      </c>
      <c r="FI314" s="71" t="str">
        <f t="shared" si="4117"/>
        <v/>
      </c>
      <c r="FJ314" s="71" t="str">
        <f t="shared" si="4118"/>
        <v/>
      </c>
      <c r="FK314" s="71" t="str">
        <f t="shared" si="4119"/>
        <v/>
      </c>
      <c r="FL314" s="71" t="str">
        <f t="shared" si="4120"/>
        <v/>
      </c>
      <c r="FM314" s="71" t="str">
        <f t="shared" si="4121"/>
        <v/>
      </c>
      <c r="FN314" s="71" t="str">
        <f t="shared" si="4122"/>
        <v/>
      </c>
      <c r="FO314" s="71" t="str">
        <f t="shared" si="4123"/>
        <v/>
      </c>
      <c r="FP314" s="71" t="str">
        <f t="shared" si="4124"/>
        <v/>
      </c>
      <c r="FQ314" s="71" t="str">
        <f t="shared" si="4125"/>
        <v/>
      </c>
      <c r="FR314" s="71" t="str">
        <f t="shared" si="4126"/>
        <v/>
      </c>
      <c r="FS314" s="71" t="str">
        <f t="shared" si="4127"/>
        <v/>
      </c>
    </row>
    <row r="315" spans="1:175">
      <c r="CN315" s="69" t="str">
        <f t="shared" si="4052"/>
        <v>InitUnitState('',,,,,,,,,,)</v>
      </c>
      <c r="CO315" s="69" t="str">
        <f t="shared" si="4053"/>
        <v>InitUnitNormal('',,,,,,,,,,)</v>
      </c>
      <c r="CP315" s="69" t="str">
        <f t="shared" si="4054"/>
        <v>InitUnitMagic('',,,,,,,,,,)</v>
      </c>
      <c r="CQ315" s="69" t="str">
        <f t="shared" si="4055"/>
        <v>InitUnitAdd('',,,,,,,,,,)</v>
      </c>
      <c r="CR315" s="69" t="str">
        <f t="shared" si="4056"/>
        <v>InitEquipData('',,"",,,,,'','','','','','',"")</v>
      </c>
      <c r="CU315" s="70" t="str">
        <f t="shared" si="4057"/>
        <v>|n</v>
      </c>
      <c r="CW315" s="60"/>
      <c r="CX315" s="60"/>
      <c r="CY315" s="60"/>
      <c r="CZ315" s="60"/>
      <c r="DA315" s="60"/>
      <c r="DB315" s="71" t="str">
        <f t="shared" si="4058"/>
        <v/>
      </c>
      <c r="DC315" s="71" t="str">
        <f t="shared" si="4059"/>
        <v/>
      </c>
      <c r="DD315" s="71" t="str">
        <f t="shared" si="4060"/>
        <v/>
      </c>
      <c r="DE315" s="71" t="str">
        <f t="shared" si="4061"/>
        <v/>
      </c>
      <c r="DF315" s="71" t="str">
        <f t="shared" si="4062"/>
        <v/>
      </c>
      <c r="DG315" s="71" t="str">
        <f t="shared" si="4063"/>
        <v/>
      </c>
      <c r="DH315" s="71" t="str">
        <f t="shared" si="4064"/>
        <v/>
      </c>
      <c r="DI315" s="71" t="str">
        <f t="shared" si="4065"/>
        <v/>
      </c>
      <c r="DJ315" s="71" t="str">
        <f t="shared" si="4066"/>
        <v/>
      </c>
      <c r="DK315" s="71" t="str">
        <f t="shared" si="4067"/>
        <v/>
      </c>
      <c r="DL315" s="71" t="str">
        <f t="shared" si="4068"/>
        <v/>
      </c>
      <c r="DM315" s="71" t="str">
        <f t="shared" si="4069"/>
        <v/>
      </c>
      <c r="DN315" s="71" t="str">
        <f t="shared" si="4070"/>
        <v/>
      </c>
      <c r="DO315" s="71" t="str">
        <f t="shared" si="4071"/>
        <v/>
      </c>
      <c r="DP315" s="71" t="str">
        <f t="shared" si="4072"/>
        <v/>
      </c>
      <c r="DQ315" s="71" t="str">
        <f t="shared" si="4073"/>
        <v/>
      </c>
      <c r="DR315" s="71" t="str">
        <f t="shared" si="4074"/>
        <v/>
      </c>
      <c r="DS315" s="71" t="str">
        <f t="shared" si="4075"/>
        <v/>
      </c>
      <c r="DT315" s="71" t="str">
        <f t="shared" si="4076"/>
        <v/>
      </c>
      <c r="DU315" s="71" t="str">
        <f t="shared" si="4077"/>
        <v/>
      </c>
      <c r="DV315" s="71" t="str">
        <f t="shared" si="4078"/>
        <v/>
      </c>
      <c r="DW315" s="71" t="str">
        <f t="shared" si="4079"/>
        <v/>
      </c>
      <c r="DX315" s="71" t="str">
        <f t="shared" si="4080"/>
        <v/>
      </c>
      <c r="DY315" s="71" t="str">
        <f t="shared" si="4081"/>
        <v/>
      </c>
      <c r="DZ315" s="71" t="str">
        <f t="shared" si="4082"/>
        <v/>
      </c>
      <c r="EA315" s="71" t="str">
        <f t="shared" si="4083"/>
        <v/>
      </c>
      <c r="EB315" s="71" t="str">
        <f t="shared" si="4084"/>
        <v/>
      </c>
      <c r="EC315" s="71" t="str">
        <f t="shared" si="4085"/>
        <v/>
      </c>
      <c r="ED315" s="71" t="str">
        <f t="shared" si="4086"/>
        <v/>
      </c>
      <c r="EE315" s="71" t="str">
        <f t="shared" si="4087"/>
        <v/>
      </c>
      <c r="EF315" s="71" t="str">
        <f t="shared" si="4088"/>
        <v/>
      </c>
      <c r="EG315" s="71" t="str">
        <f t="shared" si="4089"/>
        <v/>
      </c>
      <c r="EH315" s="71" t="str">
        <f t="shared" si="4090"/>
        <v/>
      </c>
      <c r="EI315" s="71" t="str">
        <f t="shared" si="4091"/>
        <v/>
      </c>
      <c r="EJ315" s="71" t="str">
        <f t="shared" si="4092"/>
        <v/>
      </c>
      <c r="EK315" s="71" t="str">
        <f t="shared" si="4093"/>
        <v/>
      </c>
      <c r="EL315" s="71" t="str">
        <f t="shared" si="4094"/>
        <v/>
      </c>
      <c r="EM315" s="71" t="str">
        <f t="shared" si="4095"/>
        <v/>
      </c>
      <c r="EN315" s="71" t="str">
        <f t="shared" si="4096"/>
        <v/>
      </c>
      <c r="EO315" s="71" t="str">
        <f t="shared" si="4097"/>
        <v/>
      </c>
      <c r="EP315" s="71" t="str">
        <f t="shared" si="4098"/>
        <v/>
      </c>
      <c r="EQ315" s="71" t="str">
        <f t="shared" si="4099"/>
        <v/>
      </c>
      <c r="ER315" s="71" t="str">
        <f t="shared" si="4100"/>
        <v/>
      </c>
      <c r="ES315" s="71" t="str">
        <f t="shared" si="4101"/>
        <v/>
      </c>
      <c r="ET315" s="71" t="str">
        <f t="shared" si="4102"/>
        <v/>
      </c>
      <c r="EU315" s="71" t="str">
        <f t="shared" si="4103"/>
        <v/>
      </c>
      <c r="EV315" s="71" t="str">
        <f t="shared" si="4104"/>
        <v/>
      </c>
      <c r="EW315" s="71" t="str">
        <f t="shared" si="4105"/>
        <v/>
      </c>
      <c r="EX315" s="71" t="str">
        <f t="shared" si="4106"/>
        <v/>
      </c>
      <c r="EY315" s="71" t="str">
        <f t="shared" si="4107"/>
        <v/>
      </c>
      <c r="EZ315" s="71" t="str">
        <f t="shared" si="4108"/>
        <v/>
      </c>
      <c r="FA315" s="71" t="str">
        <f t="shared" si="4109"/>
        <v/>
      </c>
      <c r="FB315" s="71" t="str">
        <f t="shared" si="4110"/>
        <v/>
      </c>
      <c r="FC315" s="71" t="str">
        <f t="shared" si="4111"/>
        <v/>
      </c>
      <c r="FD315" s="71" t="str">
        <f t="shared" si="4112"/>
        <v/>
      </c>
      <c r="FE315" s="71" t="str">
        <f t="shared" si="4113"/>
        <v/>
      </c>
      <c r="FF315" s="71" t="str">
        <f t="shared" si="4114"/>
        <v/>
      </c>
      <c r="FG315" s="71" t="str">
        <f t="shared" si="4115"/>
        <v/>
      </c>
      <c r="FH315" s="71" t="str">
        <f t="shared" si="4116"/>
        <v/>
      </c>
      <c r="FI315" s="71" t="str">
        <f t="shared" si="4117"/>
        <v/>
      </c>
      <c r="FJ315" s="71" t="str">
        <f t="shared" si="4118"/>
        <v/>
      </c>
      <c r="FK315" s="71" t="str">
        <f t="shared" si="4119"/>
        <v/>
      </c>
      <c r="FL315" s="71" t="str">
        <f t="shared" si="4120"/>
        <v/>
      </c>
      <c r="FM315" s="71" t="str">
        <f t="shared" si="4121"/>
        <v/>
      </c>
      <c r="FN315" s="71" t="str">
        <f t="shared" si="4122"/>
        <v/>
      </c>
      <c r="FO315" s="71" t="str">
        <f t="shared" si="4123"/>
        <v/>
      </c>
      <c r="FP315" s="71" t="str">
        <f t="shared" si="4124"/>
        <v/>
      </c>
      <c r="FQ315" s="71" t="str">
        <f t="shared" si="4125"/>
        <v/>
      </c>
      <c r="FR315" s="71" t="str">
        <f t="shared" si="4126"/>
        <v/>
      </c>
      <c r="FS315" s="71" t="str">
        <f t="shared" si="4127"/>
        <v/>
      </c>
    </row>
    <row r="316" spans="1:175">
      <c r="CN316" s="69" t="str">
        <f t="shared" si="4052"/>
        <v>InitUnitState('',,,,,,,,,,)</v>
      </c>
      <c r="CO316" s="69" t="str">
        <f t="shared" si="4053"/>
        <v>InitUnitNormal('',,,,,,,,,,)</v>
      </c>
      <c r="CP316" s="69" t="str">
        <f t="shared" si="4054"/>
        <v>InitUnitMagic('',,,,,,,,,,)</v>
      </c>
      <c r="CQ316" s="69" t="str">
        <f t="shared" si="4055"/>
        <v>InitUnitAdd('',,,,,,,,,,)</v>
      </c>
      <c r="CR316" s="69" t="str">
        <f t="shared" si="4056"/>
        <v>InitEquipData('',,"",,,,,'','','','','','',"")</v>
      </c>
      <c r="CU316" s="70" t="str">
        <f t="shared" si="4057"/>
        <v>|n</v>
      </c>
      <c r="CW316" s="60"/>
      <c r="CX316" s="60"/>
      <c r="CY316" s="60"/>
      <c r="CZ316" s="60"/>
      <c r="DA316" s="60"/>
      <c r="DB316" s="71" t="str">
        <f t="shared" si="4058"/>
        <v/>
      </c>
      <c r="DC316" s="71" t="str">
        <f t="shared" si="4059"/>
        <v/>
      </c>
      <c r="DD316" s="71" t="str">
        <f t="shared" si="4060"/>
        <v/>
      </c>
      <c r="DE316" s="71" t="str">
        <f t="shared" si="4061"/>
        <v/>
      </c>
      <c r="DF316" s="71" t="str">
        <f t="shared" si="4062"/>
        <v/>
      </c>
      <c r="DG316" s="71" t="str">
        <f t="shared" si="4063"/>
        <v/>
      </c>
      <c r="DH316" s="71" t="str">
        <f t="shared" si="4064"/>
        <v/>
      </c>
      <c r="DI316" s="71" t="str">
        <f t="shared" si="4065"/>
        <v/>
      </c>
      <c r="DJ316" s="71" t="str">
        <f t="shared" si="4066"/>
        <v/>
      </c>
      <c r="DK316" s="71" t="str">
        <f t="shared" si="4067"/>
        <v/>
      </c>
      <c r="DL316" s="71" t="str">
        <f t="shared" si="4068"/>
        <v/>
      </c>
      <c r="DM316" s="71" t="str">
        <f t="shared" si="4069"/>
        <v/>
      </c>
      <c r="DN316" s="71" t="str">
        <f t="shared" si="4070"/>
        <v/>
      </c>
      <c r="DO316" s="71" t="str">
        <f t="shared" si="4071"/>
        <v/>
      </c>
      <c r="DP316" s="71" t="str">
        <f t="shared" si="4072"/>
        <v/>
      </c>
      <c r="DQ316" s="71" t="str">
        <f t="shared" si="4073"/>
        <v/>
      </c>
      <c r="DR316" s="71" t="str">
        <f t="shared" si="4074"/>
        <v/>
      </c>
      <c r="DS316" s="71" t="str">
        <f t="shared" si="4075"/>
        <v/>
      </c>
      <c r="DT316" s="71" t="str">
        <f t="shared" si="4076"/>
        <v/>
      </c>
      <c r="DU316" s="71" t="str">
        <f t="shared" si="4077"/>
        <v/>
      </c>
      <c r="DV316" s="71" t="str">
        <f t="shared" si="4078"/>
        <v/>
      </c>
      <c r="DW316" s="71" t="str">
        <f t="shared" si="4079"/>
        <v/>
      </c>
      <c r="DX316" s="71" t="str">
        <f t="shared" si="4080"/>
        <v/>
      </c>
      <c r="DY316" s="71" t="str">
        <f t="shared" si="4081"/>
        <v/>
      </c>
      <c r="DZ316" s="71" t="str">
        <f t="shared" si="4082"/>
        <v/>
      </c>
      <c r="EA316" s="71" t="str">
        <f t="shared" si="4083"/>
        <v/>
      </c>
      <c r="EB316" s="71" t="str">
        <f t="shared" si="4084"/>
        <v/>
      </c>
      <c r="EC316" s="71" t="str">
        <f t="shared" si="4085"/>
        <v/>
      </c>
      <c r="ED316" s="71" t="str">
        <f t="shared" si="4086"/>
        <v/>
      </c>
      <c r="EE316" s="71" t="str">
        <f t="shared" si="4087"/>
        <v/>
      </c>
      <c r="EF316" s="71" t="str">
        <f t="shared" si="4088"/>
        <v/>
      </c>
      <c r="EG316" s="71" t="str">
        <f t="shared" si="4089"/>
        <v/>
      </c>
      <c r="EH316" s="71" t="str">
        <f t="shared" si="4090"/>
        <v/>
      </c>
      <c r="EI316" s="71" t="str">
        <f t="shared" si="4091"/>
        <v/>
      </c>
      <c r="EJ316" s="71" t="str">
        <f t="shared" si="4092"/>
        <v/>
      </c>
      <c r="EK316" s="71" t="str">
        <f t="shared" si="4093"/>
        <v/>
      </c>
      <c r="EL316" s="71" t="str">
        <f t="shared" si="4094"/>
        <v/>
      </c>
      <c r="EM316" s="71" t="str">
        <f t="shared" si="4095"/>
        <v/>
      </c>
      <c r="EN316" s="71" t="str">
        <f t="shared" si="4096"/>
        <v/>
      </c>
      <c r="EO316" s="71" t="str">
        <f t="shared" si="4097"/>
        <v/>
      </c>
      <c r="EP316" s="71" t="str">
        <f t="shared" si="4098"/>
        <v/>
      </c>
      <c r="EQ316" s="71" t="str">
        <f t="shared" si="4099"/>
        <v/>
      </c>
      <c r="ER316" s="71" t="str">
        <f t="shared" si="4100"/>
        <v/>
      </c>
      <c r="ES316" s="71" t="str">
        <f t="shared" si="4101"/>
        <v/>
      </c>
      <c r="ET316" s="71" t="str">
        <f t="shared" si="4102"/>
        <v/>
      </c>
      <c r="EU316" s="71" t="str">
        <f t="shared" si="4103"/>
        <v/>
      </c>
      <c r="EV316" s="71" t="str">
        <f t="shared" si="4104"/>
        <v/>
      </c>
      <c r="EW316" s="71" t="str">
        <f t="shared" si="4105"/>
        <v/>
      </c>
      <c r="EX316" s="71" t="str">
        <f t="shared" si="4106"/>
        <v/>
      </c>
      <c r="EY316" s="71" t="str">
        <f t="shared" si="4107"/>
        <v/>
      </c>
      <c r="EZ316" s="71" t="str">
        <f t="shared" si="4108"/>
        <v/>
      </c>
      <c r="FA316" s="71" t="str">
        <f t="shared" si="4109"/>
        <v/>
      </c>
      <c r="FB316" s="71" t="str">
        <f t="shared" si="4110"/>
        <v/>
      </c>
      <c r="FC316" s="71" t="str">
        <f t="shared" si="4111"/>
        <v/>
      </c>
      <c r="FD316" s="71" t="str">
        <f t="shared" si="4112"/>
        <v/>
      </c>
      <c r="FE316" s="71" t="str">
        <f t="shared" si="4113"/>
        <v/>
      </c>
      <c r="FF316" s="71" t="str">
        <f t="shared" si="4114"/>
        <v/>
      </c>
      <c r="FG316" s="71" t="str">
        <f t="shared" si="4115"/>
        <v/>
      </c>
      <c r="FH316" s="71" t="str">
        <f t="shared" si="4116"/>
        <v/>
      </c>
      <c r="FI316" s="71" t="str">
        <f t="shared" si="4117"/>
        <v/>
      </c>
      <c r="FJ316" s="71" t="str">
        <f t="shared" si="4118"/>
        <v/>
      </c>
      <c r="FK316" s="71" t="str">
        <f t="shared" si="4119"/>
        <v/>
      </c>
      <c r="FL316" s="71" t="str">
        <f t="shared" si="4120"/>
        <v/>
      </c>
      <c r="FM316" s="71" t="str">
        <f t="shared" si="4121"/>
        <v/>
      </c>
      <c r="FN316" s="71" t="str">
        <f t="shared" si="4122"/>
        <v/>
      </c>
      <c r="FO316" s="71" t="str">
        <f t="shared" si="4123"/>
        <v/>
      </c>
      <c r="FP316" s="71" t="str">
        <f t="shared" si="4124"/>
        <v/>
      </c>
      <c r="FQ316" s="71" t="str">
        <f t="shared" si="4125"/>
        <v/>
      </c>
      <c r="FR316" s="71" t="str">
        <f t="shared" si="4126"/>
        <v/>
      </c>
      <c r="FS316" s="71" t="str">
        <f t="shared" si="4127"/>
        <v/>
      </c>
    </row>
    <row r="317" spans="1:175">
      <c r="CN317" s="69" t="str">
        <f t="shared" si="4052"/>
        <v>InitUnitState('',,,,,,,,,,)</v>
      </c>
      <c r="CO317" s="69" t="str">
        <f t="shared" si="4053"/>
        <v>InitUnitNormal('',,,,,,,,,,)</v>
      </c>
      <c r="CP317" s="69" t="str">
        <f t="shared" si="4054"/>
        <v>InitUnitMagic('',,,,,,,,,,)</v>
      </c>
      <c r="CQ317" s="69" t="str">
        <f t="shared" si="4055"/>
        <v>InitUnitAdd('',,,,,,,,,,)</v>
      </c>
      <c r="CR317" s="69" t="str">
        <f t="shared" si="4056"/>
        <v>InitEquipData('',,"",,,,,'','','','','','',"")</v>
      </c>
      <c r="CU317" s="70" t="str">
        <f t="shared" si="4057"/>
        <v>|n</v>
      </c>
      <c r="CW317" s="60"/>
      <c r="CX317" s="60"/>
      <c r="CY317" s="60"/>
      <c r="CZ317" s="60"/>
      <c r="DA317" s="60"/>
      <c r="DB317" s="71" t="str">
        <f t="shared" si="4058"/>
        <v/>
      </c>
      <c r="DC317" s="71" t="str">
        <f t="shared" si="4059"/>
        <v/>
      </c>
      <c r="DD317" s="71" t="str">
        <f t="shared" si="4060"/>
        <v/>
      </c>
      <c r="DE317" s="71" t="str">
        <f t="shared" si="4061"/>
        <v/>
      </c>
      <c r="DF317" s="71" t="str">
        <f t="shared" si="4062"/>
        <v/>
      </c>
      <c r="DG317" s="71" t="str">
        <f t="shared" si="4063"/>
        <v/>
      </c>
      <c r="DH317" s="71" t="str">
        <f t="shared" si="4064"/>
        <v/>
      </c>
      <c r="DI317" s="71" t="str">
        <f t="shared" si="4065"/>
        <v/>
      </c>
      <c r="DJ317" s="71" t="str">
        <f t="shared" si="4066"/>
        <v/>
      </c>
      <c r="DK317" s="71" t="str">
        <f t="shared" si="4067"/>
        <v/>
      </c>
      <c r="DL317" s="71" t="str">
        <f t="shared" si="4068"/>
        <v/>
      </c>
      <c r="DM317" s="71" t="str">
        <f t="shared" si="4069"/>
        <v/>
      </c>
      <c r="DN317" s="71" t="str">
        <f t="shared" si="4070"/>
        <v/>
      </c>
      <c r="DO317" s="71" t="str">
        <f t="shared" si="4071"/>
        <v/>
      </c>
      <c r="DP317" s="71" t="str">
        <f t="shared" si="4072"/>
        <v/>
      </c>
      <c r="DQ317" s="71" t="str">
        <f t="shared" si="4073"/>
        <v/>
      </c>
      <c r="DR317" s="71" t="str">
        <f t="shared" si="4074"/>
        <v/>
      </c>
      <c r="DS317" s="71" t="str">
        <f t="shared" si="4075"/>
        <v/>
      </c>
      <c r="DT317" s="71" t="str">
        <f t="shared" si="4076"/>
        <v/>
      </c>
      <c r="DU317" s="71" t="str">
        <f t="shared" si="4077"/>
        <v/>
      </c>
      <c r="DV317" s="71" t="str">
        <f t="shared" si="4078"/>
        <v/>
      </c>
      <c r="DW317" s="71" t="str">
        <f t="shared" si="4079"/>
        <v/>
      </c>
      <c r="DX317" s="71" t="str">
        <f t="shared" si="4080"/>
        <v/>
      </c>
      <c r="DY317" s="71" t="str">
        <f t="shared" si="4081"/>
        <v/>
      </c>
      <c r="DZ317" s="71" t="str">
        <f t="shared" si="4082"/>
        <v/>
      </c>
      <c r="EA317" s="71" t="str">
        <f t="shared" si="4083"/>
        <v/>
      </c>
      <c r="EB317" s="71" t="str">
        <f t="shared" si="4084"/>
        <v/>
      </c>
      <c r="EC317" s="71" t="str">
        <f t="shared" si="4085"/>
        <v/>
      </c>
      <c r="ED317" s="71" t="str">
        <f t="shared" si="4086"/>
        <v/>
      </c>
      <c r="EE317" s="71" t="str">
        <f t="shared" si="4087"/>
        <v/>
      </c>
      <c r="EF317" s="71" t="str">
        <f t="shared" si="4088"/>
        <v/>
      </c>
      <c r="EG317" s="71" t="str">
        <f t="shared" si="4089"/>
        <v/>
      </c>
      <c r="EH317" s="71" t="str">
        <f t="shared" si="4090"/>
        <v/>
      </c>
      <c r="EI317" s="71" t="str">
        <f t="shared" si="4091"/>
        <v/>
      </c>
      <c r="EJ317" s="71" t="str">
        <f t="shared" si="4092"/>
        <v/>
      </c>
      <c r="EK317" s="71" t="str">
        <f t="shared" si="4093"/>
        <v/>
      </c>
      <c r="EL317" s="71" t="str">
        <f t="shared" si="4094"/>
        <v/>
      </c>
      <c r="EM317" s="71" t="str">
        <f t="shared" si="4095"/>
        <v/>
      </c>
      <c r="EN317" s="71" t="str">
        <f t="shared" si="4096"/>
        <v/>
      </c>
      <c r="EO317" s="71" t="str">
        <f t="shared" si="4097"/>
        <v/>
      </c>
      <c r="EP317" s="71" t="str">
        <f t="shared" si="4098"/>
        <v/>
      </c>
      <c r="EQ317" s="71" t="str">
        <f t="shared" si="4099"/>
        <v/>
      </c>
      <c r="ER317" s="71" t="str">
        <f t="shared" si="4100"/>
        <v/>
      </c>
      <c r="ES317" s="71" t="str">
        <f t="shared" si="4101"/>
        <v/>
      </c>
      <c r="ET317" s="71" t="str">
        <f t="shared" si="4102"/>
        <v/>
      </c>
      <c r="EU317" s="71" t="str">
        <f t="shared" si="4103"/>
        <v/>
      </c>
      <c r="EV317" s="71" t="str">
        <f t="shared" si="4104"/>
        <v/>
      </c>
      <c r="EW317" s="71" t="str">
        <f t="shared" si="4105"/>
        <v/>
      </c>
      <c r="EX317" s="71" t="str">
        <f t="shared" si="4106"/>
        <v/>
      </c>
      <c r="EY317" s="71" t="str">
        <f t="shared" si="4107"/>
        <v/>
      </c>
      <c r="EZ317" s="71" t="str">
        <f t="shared" si="4108"/>
        <v/>
      </c>
      <c r="FA317" s="71" t="str">
        <f t="shared" si="4109"/>
        <v/>
      </c>
      <c r="FB317" s="71" t="str">
        <f t="shared" si="4110"/>
        <v/>
      </c>
      <c r="FC317" s="71" t="str">
        <f t="shared" si="4111"/>
        <v/>
      </c>
      <c r="FD317" s="71" t="str">
        <f t="shared" si="4112"/>
        <v/>
      </c>
      <c r="FE317" s="71" t="str">
        <f t="shared" si="4113"/>
        <v/>
      </c>
      <c r="FF317" s="71" t="str">
        <f t="shared" si="4114"/>
        <v/>
      </c>
      <c r="FG317" s="71" t="str">
        <f t="shared" si="4115"/>
        <v/>
      </c>
      <c r="FH317" s="71" t="str">
        <f t="shared" si="4116"/>
        <v/>
      </c>
      <c r="FI317" s="71" t="str">
        <f t="shared" si="4117"/>
        <v/>
      </c>
      <c r="FJ317" s="71" t="str">
        <f t="shared" si="4118"/>
        <v/>
      </c>
      <c r="FK317" s="71" t="str">
        <f t="shared" si="4119"/>
        <v/>
      </c>
      <c r="FL317" s="71" t="str">
        <f t="shared" si="4120"/>
        <v/>
      </c>
      <c r="FM317" s="71" t="str">
        <f t="shared" si="4121"/>
        <v/>
      </c>
      <c r="FN317" s="71" t="str">
        <f t="shared" si="4122"/>
        <v/>
      </c>
      <c r="FO317" s="71" t="str">
        <f t="shared" si="4123"/>
        <v/>
      </c>
      <c r="FP317" s="71" t="str">
        <f t="shared" si="4124"/>
        <v/>
      </c>
      <c r="FQ317" s="71" t="str">
        <f t="shared" si="4125"/>
        <v/>
      </c>
      <c r="FR317" s="71" t="str">
        <f t="shared" si="4126"/>
        <v/>
      </c>
      <c r="FS317" s="71" t="str">
        <f t="shared" si="4127"/>
        <v/>
      </c>
    </row>
    <row r="318" spans="1:175">
      <c r="CN318" s="69" t="str">
        <f t="shared" si="4052"/>
        <v>InitUnitState('',,,,,,,,,,)</v>
      </c>
      <c r="CO318" s="69" t="str">
        <f t="shared" si="4053"/>
        <v>InitUnitNormal('',,,,,,,,,,)</v>
      </c>
      <c r="CP318" s="69" t="str">
        <f t="shared" si="4054"/>
        <v>InitUnitMagic('',,,,,,,,,,)</v>
      </c>
      <c r="CQ318" s="69" t="str">
        <f t="shared" si="4055"/>
        <v>InitUnitAdd('',,,,,,,,,,)</v>
      </c>
      <c r="CR318" s="69" t="str">
        <f t="shared" si="4056"/>
        <v>InitEquipData('',,"",,,,,'','','','','','',"")</v>
      </c>
      <c r="CU318" s="70" t="str">
        <f t="shared" si="4057"/>
        <v>|n</v>
      </c>
      <c r="CW318" s="60"/>
      <c r="CX318" s="60"/>
      <c r="CY318" s="60"/>
      <c r="CZ318" s="60"/>
      <c r="DA318" s="60"/>
      <c r="DB318" s="71" t="str">
        <f t="shared" si="4058"/>
        <v/>
      </c>
      <c r="DC318" s="71" t="str">
        <f t="shared" si="4059"/>
        <v/>
      </c>
      <c r="DD318" s="71" t="str">
        <f t="shared" si="4060"/>
        <v/>
      </c>
      <c r="DE318" s="71" t="str">
        <f t="shared" si="4061"/>
        <v/>
      </c>
      <c r="DF318" s="71" t="str">
        <f t="shared" si="4062"/>
        <v/>
      </c>
      <c r="DG318" s="71" t="str">
        <f t="shared" si="4063"/>
        <v/>
      </c>
      <c r="DH318" s="71" t="str">
        <f t="shared" si="4064"/>
        <v/>
      </c>
      <c r="DI318" s="71" t="str">
        <f t="shared" si="4065"/>
        <v/>
      </c>
      <c r="DJ318" s="71" t="str">
        <f t="shared" si="4066"/>
        <v/>
      </c>
      <c r="DK318" s="71" t="str">
        <f t="shared" si="4067"/>
        <v/>
      </c>
      <c r="DL318" s="71" t="str">
        <f t="shared" si="4068"/>
        <v/>
      </c>
      <c r="DM318" s="71" t="str">
        <f t="shared" si="4069"/>
        <v/>
      </c>
      <c r="DN318" s="71" t="str">
        <f t="shared" si="4070"/>
        <v/>
      </c>
      <c r="DO318" s="71" t="str">
        <f t="shared" si="4071"/>
        <v/>
      </c>
      <c r="DP318" s="71" t="str">
        <f t="shared" si="4072"/>
        <v/>
      </c>
      <c r="DQ318" s="71" t="str">
        <f t="shared" si="4073"/>
        <v/>
      </c>
      <c r="DR318" s="71" t="str">
        <f t="shared" si="4074"/>
        <v/>
      </c>
      <c r="DS318" s="71" t="str">
        <f t="shared" si="4075"/>
        <v/>
      </c>
      <c r="DT318" s="71" t="str">
        <f t="shared" si="4076"/>
        <v/>
      </c>
      <c r="DU318" s="71" t="str">
        <f t="shared" si="4077"/>
        <v/>
      </c>
      <c r="DV318" s="71" t="str">
        <f t="shared" si="4078"/>
        <v/>
      </c>
      <c r="DW318" s="71" t="str">
        <f t="shared" si="4079"/>
        <v/>
      </c>
      <c r="DX318" s="71" t="str">
        <f t="shared" si="4080"/>
        <v/>
      </c>
      <c r="DY318" s="71" t="str">
        <f t="shared" si="4081"/>
        <v/>
      </c>
      <c r="DZ318" s="71" t="str">
        <f t="shared" si="4082"/>
        <v/>
      </c>
      <c r="EA318" s="71" t="str">
        <f t="shared" si="4083"/>
        <v/>
      </c>
      <c r="EB318" s="71" t="str">
        <f t="shared" si="4084"/>
        <v/>
      </c>
      <c r="EC318" s="71" t="str">
        <f t="shared" si="4085"/>
        <v/>
      </c>
      <c r="ED318" s="71" t="str">
        <f t="shared" si="4086"/>
        <v/>
      </c>
      <c r="EE318" s="71" t="str">
        <f t="shared" si="4087"/>
        <v/>
      </c>
      <c r="EF318" s="71" t="str">
        <f t="shared" si="4088"/>
        <v/>
      </c>
      <c r="EG318" s="71" t="str">
        <f t="shared" si="4089"/>
        <v/>
      </c>
      <c r="EH318" s="71" t="str">
        <f t="shared" si="4090"/>
        <v/>
      </c>
      <c r="EI318" s="71" t="str">
        <f t="shared" si="4091"/>
        <v/>
      </c>
      <c r="EJ318" s="71" t="str">
        <f t="shared" si="4092"/>
        <v/>
      </c>
      <c r="EK318" s="71" t="str">
        <f t="shared" si="4093"/>
        <v/>
      </c>
      <c r="EL318" s="71" t="str">
        <f t="shared" si="4094"/>
        <v/>
      </c>
      <c r="EM318" s="71" t="str">
        <f t="shared" si="4095"/>
        <v/>
      </c>
      <c r="EN318" s="71" t="str">
        <f t="shared" si="4096"/>
        <v/>
      </c>
      <c r="EO318" s="71" t="str">
        <f t="shared" si="4097"/>
        <v/>
      </c>
      <c r="EP318" s="71" t="str">
        <f t="shared" si="4098"/>
        <v/>
      </c>
      <c r="EQ318" s="71" t="str">
        <f t="shared" si="4099"/>
        <v/>
      </c>
      <c r="ER318" s="71" t="str">
        <f t="shared" si="4100"/>
        <v/>
      </c>
      <c r="ES318" s="71" t="str">
        <f t="shared" si="4101"/>
        <v/>
      </c>
      <c r="ET318" s="71" t="str">
        <f t="shared" si="4102"/>
        <v/>
      </c>
      <c r="EU318" s="71" t="str">
        <f t="shared" si="4103"/>
        <v/>
      </c>
      <c r="EV318" s="71" t="str">
        <f t="shared" si="4104"/>
        <v/>
      </c>
      <c r="EW318" s="71" t="str">
        <f t="shared" si="4105"/>
        <v/>
      </c>
      <c r="EX318" s="71" t="str">
        <f t="shared" si="4106"/>
        <v/>
      </c>
      <c r="EY318" s="71" t="str">
        <f t="shared" si="4107"/>
        <v/>
      </c>
      <c r="EZ318" s="71" t="str">
        <f t="shared" si="4108"/>
        <v/>
      </c>
      <c r="FA318" s="71" t="str">
        <f t="shared" si="4109"/>
        <v/>
      </c>
      <c r="FB318" s="71" t="str">
        <f t="shared" si="4110"/>
        <v/>
      </c>
      <c r="FC318" s="71" t="str">
        <f t="shared" si="4111"/>
        <v/>
      </c>
      <c r="FD318" s="71" t="str">
        <f t="shared" si="4112"/>
        <v/>
      </c>
      <c r="FE318" s="71" t="str">
        <f t="shared" si="4113"/>
        <v/>
      </c>
      <c r="FF318" s="71" t="str">
        <f t="shared" si="4114"/>
        <v/>
      </c>
      <c r="FG318" s="71" t="str">
        <f t="shared" si="4115"/>
        <v/>
      </c>
      <c r="FH318" s="71" t="str">
        <f t="shared" si="4116"/>
        <v/>
      </c>
      <c r="FI318" s="71" t="str">
        <f t="shared" si="4117"/>
        <v/>
      </c>
      <c r="FJ318" s="71" t="str">
        <f t="shared" si="4118"/>
        <v/>
      </c>
      <c r="FK318" s="71" t="str">
        <f t="shared" si="4119"/>
        <v/>
      </c>
      <c r="FL318" s="71" t="str">
        <f t="shared" si="4120"/>
        <v/>
      </c>
      <c r="FM318" s="71" t="str">
        <f t="shared" si="4121"/>
        <v/>
      </c>
      <c r="FN318" s="71" t="str">
        <f t="shared" si="4122"/>
        <v/>
      </c>
      <c r="FO318" s="71" t="str">
        <f t="shared" si="4123"/>
        <v/>
      </c>
      <c r="FP318" s="71" t="str">
        <f t="shared" si="4124"/>
        <v/>
      </c>
      <c r="FQ318" s="71" t="str">
        <f t="shared" si="4125"/>
        <v/>
      </c>
      <c r="FR318" s="71" t="str">
        <f t="shared" si="4126"/>
        <v/>
      </c>
      <c r="FS318" s="71" t="str">
        <f t="shared" si="4127"/>
        <v/>
      </c>
    </row>
    <row r="319" spans="1:175">
      <c r="CN319" s="69" t="str">
        <f t="shared" si="4052"/>
        <v>InitUnitState('',,,,,,,,,,)</v>
      </c>
      <c r="CO319" s="69" t="str">
        <f t="shared" si="4053"/>
        <v>InitUnitNormal('',,,,,,,,,,)</v>
      </c>
      <c r="CP319" s="69" t="str">
        <f t="shared" si="4054"/>
        <v>InitUnitMagic('',,,,,,,,,,)</v>
      </c>
      <c r="CQ319" s="69" t="str">
        <f t="shared" si="4055"/>
        <v>InitUnitAdd('',,,,,,,,,,)</v>
      </c>
      <c r="CR319" s="69" t="str">
        <f t="shared" si="4056"/>
        <v>InitEquipData('',,"",,,,,'','','','','','',"")</v>
      </c>
      <c r="CU319" s="70" t="str">
        <f t="shared" si="4057"/>
        <v>|n</v>
      </c>
      <c r="CW319" s="60"/>
      <c r="CX319" s="60"/>
      <c r="CY319" s="60"/>
      <c r="CZ319" s="60"/>
      <c r="DA319" s="60"/>
      <c r="DB319" s="71" t="str">
        <f t="shared" si="4058"/>
        <v/>
      </c>
      <c r="DC319" s="71" t="str">
        <f t="shared" si="4059"/>
        <v/>
      </c>
      <c r="DD319" s="71" t="str">
        <f t="shared" si="4060"/>
        <v/>
      </c>
      <c r="DE319" s="71" t="str">
        <f t="shared" si="4061"/>
        <v/>
      </c>
      <c r="DF319" s="71" t="str">
        <f t="shared" si="4062"/>
        <v/>
      </c>
      <c r="DG319" s="71" t="str">
        <f t="shared" si="4063"/>
        <v/>
      </c>
      <c r="DH319" s="71" t="str">
        <f t="shared" si="4064"/>
        <v/>
      </c>
      <c r="DI319" s="71" t="str">
        <f t="shared" si="4065"/>
        <v/>
      </c>
      <c r="DJ319" s="71" t="str">
        <f t="shared" si="4066"/>
        <v/>
      </c>
      <c r="DK319" s="71" t="str">
        <f t="shared" si="4067"/>
        <v/>
      </c>
      <c r="DL319" s="71" t="str">
        <f t="shared" si="4068"/>
        <v/>
      </c>
      <c r="DM319" s="71" t="str">
        <f t="shared" si="4069"/>
        <v/>
      </c>
      <c r="DN319" s="71" t="str">
        <f t="shared" si="4070"/>
        <v/>
      </c>
      <c r="DO319" s="71" t="str">
        <f t="shared" si="4071"/>
        <v/>
      </c>
      <c r="DP319" s="71" t="str">
        <f t="shared" si="4072"/>
        <v/>
      </c>
      <c r="DQ319" s="71" t="str">
        <f t="shared" si="4073"/>
        <v/>
      </c>
      <c r="DR319" s="71" t="str">
        <f t="shared" si="4074"/>
        <v/>
      </c>
      <c r="DS319" s="71" t="str">
        <f t="shared" si="4075"/>
        <v/>
      </c>
      <c r="DT319" s="71" t="str">
        <f t="shared" si="4076"/>
        <v/>
      </c>
      <c r="DU319" s="71" t="str">
        <f t="shared" si="4077"/>
        <v/>
      </c>
      <c r="DV319" s="71" t="str">
        <f t="shared" si="4078"/>
        <v/>
      </c>
      <c r="DW319" s="71" t="str">
        <f t="shared" si="4079"/>
        <v/>
      </c>
      <c r="DX319" s="71" t="str">
        <f t="shared" si="4080"/>
        <v/>
      </c>
      <c r="DY319" s="71" t="str">
        <f t="shared" si="4081"/>
        <v/>
      </c>
      <c r="DZ319" s="71" t="str">
        <f t="shared" si="4082"/>
        <v/>
      </c>
      <c r="EA319" s="71" t="str">
        <f t="shared" si="4083"/>
        <v/>
      </c>
      <c r="EB319" s="71" t="str">
        <f t="shared" si="4084"/>
        <v/>
      </c>
      <c r="EC319" s="71" t="str">
        <f t="shared" si="4085"/>
        <v/>
      </c>
      <c r="ED319" s="71" t="str">
        <f t="shared" si="4086"/>
        <v/>
      </c>
      <c r="EE319" s="71" t="str">
        <f t="shared" si="4087"/>
        <v/>
      </c>
      <c r="EF319" s="71" t="str">
        <f t="shared" si="4088"/>
        <v/>
      </c>
      <c r="EG319" s="71" t="str">
        <f t="shared" si="4089"/>
        <v/>
      </c>
      <c r="EH319" s="71" t="str">
        <f t="shared" si="4090"/>
        <v/>
      </c>
      <c r="EI319" s="71" t="str">
        <f t="shared" si="4091"/>
        <v/>
      </c>
      <c r="EJ319" s="71" t="str">
        <f t="shared" si="4092"/>
        <v/>
      </c>
      <c r="EK319" s="71" t="str">
        <f t="shared" si="4093"/>
        <v/>
      </c>
      <c r="EL319" s="71" t="str">
        <f t="shared" si="4094"/>
        <v/>
      </c>
      <c r="EM319" s="71" t="str">
        <f t="shared" si="4095"/>
        <v/>
      </c>
      <c r="EN319" s="71" t="str">
        <f t="shared" si="4096"/>
        <v/>
      </c>
      <c r="EO319" s="71" t="str">
        <f t="shared" si="4097"/>
        <v/>
      </c>
      <c r="EP319" s="71" t="str">
        <f t="shared" si="4098"/>
        <v/>
      </c>
      <c r="EQ319" s="71" t="str">
        <f t="shared" si="4099"/>
        <v/>
      </c>
      <c r="ER319" s="71" t="str">
        <f t="shared" si="4100"/>
        <v/>
      </c>
      <c r="ES319" s="71" t="str">
        <f t="shared" si="4101"/>
        <v/>
      </c>
      <c r="ET319" s="71" t="str">
        <f t="shared" si="4102"/>
        <v/>
      </c>
      <c r="EU319" s="71" t="str">
        <f t="shared" si="4103"/>
        <v/>
      </c>
      <c r="EV319" s="71" t="str">
        <f t="shared" si="4104"/>
        <v/>
      </c>
      <c r="EW319" s="71" t="str">
        <f t="shared" si="4105"/>
        <v/>
      </c>
      <c r="EX319" s="71" t="str">
        <f t="shared" si="4106"/>
        <v/>
      </c>
      <c r="EY319" s="71" t="str">
        <f t="shared" si="4107"/>
        <v/>
      </c>
      <c r="EZ319" s="71" t="str">
        <f t="shared" si="4108"/>
        <v/>
      </c>
      <c r="FA319" s="71" t="str">
        <f t="shared" si="4109"/>
        <v/>
      </c>
      <c r="FB319" s="71" t="str">
        <f t="shared" si="4110"/>
        <v/>
      </c>
      <c r="FC319" s="71" t="str">
        <f t="shared" si="4111"/>
        <v/>
      </c>
      <c r="FD319" s="71" t="str">
        <f t="shared" si="4112"/>
        <v/>
      </c>
      <c r="FE319" s="71" t="str">
        <f t="shared" si="4113"/>
        <v/>
      </c>
      <c r="FF319" s="71" t="str">
        <f t="shared" si="4114"/>
        <v/>
      </c>
      <c r="FG319" s="71" t="str">
        <f t="shared" si="4115"/>
        <v/>
      </c>
      <c r="FH319" s="71" t="str">
        <f t="shared" si="4116"/>
        <v/>
      </c>
      <c r="FI319" s="71" t="str">
        <f t="shared" si="4117"/>
        <v/>
      </c>
      <c r="FJ319" s="71" t="str">
        <f t="shared" si="4118"/>
        <v/>
      </c>
      <c r="FK319" s="71" t="str">
        <f t="shared" si="4119"/>
        <v/>
      </c>
      <c r="FL319" s="71" t="str">
        <f t="shared" si="4120"/>
        <v/>
      </c>
      <c r="FM319" s="71" t="str">
        <f t="shared" si="4121"/>
        <v/>
      </c>
      <c r="FN319" s="71" t="str">
        <f t="shared" si="4122"/>
        <v/>
      </c>
      <c r="FO319" s="71" t="str">
        <f t="shared" si="4123"/>
        <v/>
      </c>
      <c r="FP319" s="71" t="str">
        <f t="shared" si="4124"/>
        <v/>
      </c>
      <c r="FQ319" s="71" t="str">
        <f t="shared" si="4125"/>
        <v/>
      </c>
      <c r="FR319" s="71" t="str">
        <f t="shared" si="4126"/>
        <v/>
      </c>
      <c r="FS319" s="71" t="str">
        <f t="shared" si="4127"/>
        <v/>
      </c>
    </row>
    <row r="320" spans="1:175">
      <c r="CN320" s="69" t="str">
        <f t="shared" si="4052"/>
        <v>InitUnitState('',,,,,,,,,,)</v>
      </c>
      <c r="CO320" s="69" t="str">
        <f t="shared" si="4053"/>
        <v>InitUnitNormal('',,,,,,,,,,)</v>
      </c>
      <c r="CP320" s="69" t="str">
        <f t="shared" si="4054"/>
        <v>InitUnitMagic('',,,,,,,,,,)</v>
      </c>
      <c r="CQ320" s="69" t="str">
        <f t="shared" si="4055"/>
        <v>InitUnitAdd('',,,,,,,,,,)</v>
      </c>
      <c r="CR320" s="69" t="str">
        <f t="shared" si="4056"/>
        <v>InitEquipData('',,"",,,,,'','','','','','',"")</v>
      </c>
      <c r="CU320" s="70" t="str">
        <f t="shared" si="4057"/>
        <v>|n</v>
      </c>
      <c r="CW320" s="60"/>
      <c r="CX320" s="60"/>
      <c r="CY320" s="60"/>
      <c r="CZ320" s="60"/>
      <c r="DA320" s="60"/>
      <c r="DB320" s="71" t="str">
        <f t="shared" si="4058"/>
        <v/>
      </c>
      <c r="DC320" s="71" t="str">
        <f t="shared" si="4059"/>
        <v/>
      </c>
      <c r="DD320" s="71" t="str">
        <f t="shared" si="4060"/>
        <v/>
      </c>
      <c r="DE320" s="71" t="str">
        <f t="shared" si="4061"/>
        <v/>
      </c>
      <c r="DF320" s="71" t="str">
        <f t="shared" si="4062"/>
        <v/>
      </c>
      <c r="DG320" s="71" t="str">
        <f t="shared" si="4063"/>
        <v/>
      </c>
      <c r="DH320" s="71" t="str">
        <f t="shared" si="4064"/>
        <v/>
      </c>
      <c r="DI320" s="71" t="str">
        <f t="shared" si="4065"/>
        <v/>
      </c>
      <c r="DJ320" s="71" t="str">
        <f t="shared" si="4066"/>
        <v/>
      </c>
      <c r="DK320" s="71" t="str">
        <f t="shared" si="4067"/>
        <v/>
      </c>
      <c r="DL320" s="71" t="str">
        <f t="shared" si="4068"/>
        <v/>
      </c>
      <c r="DM320" s="71" t="str">
        <f t="shared" si="4069"/>
        <v/>
      </c>
      <c r="DN320" s="71" t="str">
        <f t="shared" si="4070"/>
        <v/>
      </c>
      <c r="DO320" s="71" t="str">
        <f t="shared" si="4071"/>
        <v/>
      </c>
      <c r="DP320" s="71" t="str">
        <f t="shared" si="4072"/>
        <v/>
      </c>
      <c r="DQ320" s="71" t="str">
        <f t="shared" si="4073"/>
        <v/>
      </c>
      <c r="DR320" s="71" t="str">
        <f t="shared" si="4074"/>
        <v/>
      </c>
      <c r="DS320" s="71" t="str">
        <f t="shared" si="4075"/>
        <v/>
      </c>
      <c r="DT320" s="71" t="str">
        <f t="shared" si="4076"/>
        <v/>
      </c>
      <c r="DU320" s="71" t="str">
        <f t="shared" si="4077"/>
        <v/>
      </c>
      <c r="DV320" s="71" t="str">
        <f t="shared" si="4078"/>
        <v/>
      </c>
      <c r="DW320" s="71" t="str">
        <f t="shared" si="4079"/>
        <v/>
      </c>
      <c r="DX320" s="71" t="str">
        <f t="shared" si="4080"/>
        <v/>
      </c>
      <c r="DY320" s="71" t="str">
        <f t="shared" si="4081"/>
        <v/>
      </c>
      <c r="DZ320" s="71" t="str">
        <f t="shared" si="4082"/>
        <v/>
      </c>
      <c r="EA320" s="71" t="str">
        <f t="shared" si="4083"/>
        <v/>
      </c>
      <c r="EB320" s="71" t="str">
        <f t="shared" si="4084"/>
        <v/>
      </c>
      <c r="EC320" s="71" t="str">
        <f t="shared" si="4085"/>
        <v/>
      </c>
      <c r="ED320" s="71" t="str">
        <f t="shared" si="4086"/>
        <v/>
      </c>
      <c r="EE320" s="71" t="str">
        <f t="shared" si="4087"/>
        <v/>
      </c>
      <c r="EF320" s="71" t="str">
        <f t="shared" si="4088"/>
        <v/>
      </c>
      <c r="EG320" s="71" t="str">
        <f t="shared" si="4089"/>
        <v/>
      </c>
      <c r="EH320" s="71" t="str">
        <f t="shared" si="4090"/>
        <v/>
      </c>
      <c r="EI320" s="71" t="str">
        <f t="shared" si="4091"/>
        <v/>
      </c>
      <c r="EJ320" s="71" t="str">
        <f t="shared" si="4092"/>
        <v/>
      </c>
      <c r="EK320" s="71" t="str">
        <f t="shared" si="4093"/>
        <v/>
      </c>
      <c r="EL320" s="71" t="str">
        <f t="shared" si="4094"/>
        <v/>
      </c>
      <c r="EM320" s="71" t="str">
        <f t="shared" si="4095"/>
        <v/>
      </c>
      <c r="EN320" s="71" t="str">
        <f t="shared" si="4096"/>
        <v/>
      </c>
      <c r="EO320" s="71" t="str">
        <f t="shared" si="4097"/>
        <v/>
      </c>
      <c r="EP320" s="71" t="str">
        <f t="shared" si="4098"/>
        <v/>
      </c>
      <c r="EQ320" s="71" t="str">
        <f t="shared" si="4099"/>
        <v/>
      </c>
      <c r="ER320" s="71" t="str">
        <f t="shared" si="4100"/>
        <v/>
      </c>
      <c r="ES320" s="71" t="str">
        <f t="shared" si="4101"/>
        <v/>
      </c>
      <c r="ET320" s="71" t="str">
        <f t="shared" si="4102"/>
        <v/>
      </c>
      <c r="EU320" s="71" t="str">
        <f t="shared" si="4103"/>
        <v/>
      </c>
      <c r="EV320" s="71" t="str">
        <f t="shared" si="4104"/>
        <v/>
      </c>
      <c r="EW320" s="71" t="str">
        <f t="shared" si="4105"/>
        <v/>
      </c>
      <c r="EX320" s="71" t="str">
        <f t="shared" si="4106"/>
        <v/>
      </c>
      <c r="EY320" s="71" t="str">
        <f t="shared" si="4107"/>
        <v/>
      </c>
      <c r="EZ320" s="71" t="str">
        <f t="shared" si="4108"/>
        <v/>
      </c>
      <c r="FA320" s="71" t="str">
        <f t="shared" si="4109"/>
        <v/>
      </c>
      <c r="FB320" s="71" t="str">
        <f t="shared" si="4110"/>
        <v/>
      </c>
      <c r="FC320" s="71" t="str">
        <f t="shared" si="4111"/>
        <v/>
      </c>
      <c r="FD320" s="71" t="str">
        <f t="shared" si="4112"/>
        <v/>
      </c>
      <c r="FE320" s="71" t="str">
        <f t="shared" si="4113"/>
        <v/>
      </c>
      <c r="FF320" s="71" t="str">
        <f t="shared" si="4114"/>
        <v/>
      </c>
      <c r="FG320" s="71" t="str">
        <f t="shared" si="4115"/>
        <v/>
      </c>
      <c r="FH320" s="71" t="str">
        <f t="shared" si="4116"/>
        <v/>
      </c>
      <c r="FI320" s="71" t="str">
        <f t="shared" si="4117"/>
        <v/>
      </c>
      <c r="FJ320" s="71" t="str">
        <f t="shared" si="4118"/>
        <v/>
      </c>
      <c r="FK320" s="71" t="str">
        <f t="shared" si="4119"/>
        <v/>
      </c>
      <c r="FL320" s="71" t="str">
        <f t="shared" si="4120"/>
        <v/>
      </c>
      <c r="FM320" s="71" t="str">
        <f t="shared" si="4121"/>
        <v/>
      </c>
      <c r="FN320" s="71" t="str">
        <f t="shared" si="4122"/>
        <v/>
      </c>
      <c r="FO320" s="71" t="str">
        <f t="shared" si="4123"/>
        <v/>
      </c>
      <c r="FP320" s="71" t="str">
        <f t="shared" si="4124"/>
        <v/>
      </c>
      <c r="FQ320" s="71" t="str">
        <f t="shared" si="4125"/>
        <v/>
      </c>
      <c r="FR320" s="71" t="str">
        <f t="shared" si="4126"/>
        <v/>
      </c>
      <c r="FS320" s="71" t="str">
        <f t="shared" si="4127"/>
        <v/>
      </c>
    </row>
    <row r="321" spans="92:175">
      <c r="CN321" s="69" t="str">
        <f t="shared" si="4052"/>
        <v>InitUnitState('',,,,,,,,,,)</v>
      </c>
      <c r="CO321" s="69" t="str">
        <f t="shared" si="4053"/>
        <v>InitUnitNormal('',,,,,,,,,,)</v>
      </c>
      <c r="CP321" s="69" t="str">
        <f t="shared" si="4054"/>
        <v>InitUnitMagic('',,,,,,,,,,)</v>
      </c>
      <c r="CQ321" s="69" t="str">
        <f t="shared" si="4055"/>
        <v>InitUnitAdd('',,,,,,,,,,)</v>
      </c>
      <c r="CR321" s="69" t="str">
        <f t="shared" si="4056"/>
        <v>InitEquipData('',,"",,,,,'','','','','','',"")</v>
      </c>
      <c r="CU321" s="70" t="str">
        <f t="shared" si="4057"/>
        <v>|n</v>
      </c>
      <c r="CW321" s="60"/>
      <c r="CX321" s="60"/>
      <c r="CY321" s="60"/>
      <c r="CZ321" s="60"/>
      <c r="DA321" s="60"/>
      <c r="DB321" s="71" t="str">
        <f t="shared" si="4058"/>
        <v/>
      </c>
      <c r="DC321" s="71" t="str">
        <f t="shared" si="4059"/>
        <v/>
      </c>
      <c r="DD321" s="71" t="str">
        <f t="shared" si="4060"/>
        <v/>
      </c>
      <c r="DE321" s="71" t="str">
        <f t="shared" si="4061"/>
        <v/>
      </c>
      <c r="DF321" s="71" t="str">
        <f t="shared" si="4062"/>
        <v/>
      </c>
      <c r="DG321" s="71" t="str">
        <f t="shared" si="4063"/>
        <v/>
      </c>
      <c r="DH321" s="71" t="str">
        <f t="shared" si="4064"/>
        <v/>
      </c>
      <c r="DI321" s="71" t="str">
        <f t="shared" si="4065"/>
        <v/>
      </c>
      <c r="DJ321" s="71" t="str">
        <f t="shared" si="4066"/>
        <v/>
      </c>
      <c r="DK321" s="71" t="str">
        <f t="shared" si="4067"/>
        <v/>
      </c>
      <c r="DL321" s="71" t="str">
        <f t="shared" si="4068"/>
        <v/>
      </c>
      <c r="DM321" s="71" t="str">
        <f t="shared" si="4069"/>
        <v/>
      </c>
      <c r="DN321" s="71" t="str">
        <f t="shared" si="4070"/>
        <v/>
      </c>
      <c r="DO321" s="71" t="str">
        <f t="shared" si="4071"/>
        <v/>
      </c>
      <c r="DP321" s="71" t="str">
        <f t="shared" si="4072"/>
        <v/>
      </c>
      <c r="DQ321" s="71" t="str">
        <f t="shared" si="4073"/>
        <v/>
      </c>
      <c r="DR321" s="71" t="str">
        <f t="shared" si="4074"/>
        <v/>
      </c>
      <c r="DS321" s="71" t="str">
        <f t="shared" si="4075"/>
        <v/>
      </c>
      <c r="DT321" s="71" t="str">
        <f t="shared" si="4076"/>
        <v/>
      </c>
      <c r="DU321" s="71" t="str">
        <f t="shared" si="4077"/>
        <v/>
      </c>
      <c r="DV321" s="71" t="str">
        <f t="shared" si="4078"/>
        <v/>
      </c>
      <c r="DW321" s="71" t="str">
        <f t="shared" si="4079"/>
        <v/>
      </c>
      <c r="DX321" s="71" t="str">
        <f t="shared" si="4080"/>
        <v/>
      </c>
      <c r="DY321" s="71" t="str">
        <f t="shared" si="4081"/>
        <v/>
      </c>
      <c r="DZ321" s="71" t="str">
        <f t="shared" si="4082"/>
        <v/>
      </c>
      <c r="EA321" s="71" t="str">
        <f t="shared" si="4083"/>
        <v/>
      </c>
      <c r="EB321" s="71" t="str">
        <f t="shared" si="4084"/>
        <v/>
      </c>
      <c r="EC321" s="71" t="str">
        <f t="shared" si="4085"/>
        <v/>
      </c>
      <c r="ED321" s="71" t="str">
        <f t="shared" si="4086"/>
        <v/>
      </c>
      <c r="EE321" s="71" t="str">
        <f t="shared" si="4087"/>
        <v/>
      </c>
      <c r="EF321" s="71" t="str">
        <f t="shared" si="4088"/>
        <v/>
      </c>
      <c r="EG321" s="71" t="str">
        <f t="shared" si="4089"/>
        <v/>
      </c>
      <c r="EH321" s="71" t="str">
        <f t="shared" si="4090"/>
        <v/>
      </c>
      <c r="EI321" s="71" t="str">
        <f t="shared" si="4091"/>
        <v/>
      </c>
      <c r="EJ321" s="71" t="str">
        <f t="shared" si="4092"/>
        <v/>
      </c>
      <c r="EK321" s="71" t="str">
        <f t="shared" si="4093"/>
        <v/>
      </c>
      <c r="EL321" s="71" t="str">
        <f t="shared" si="4094"/>
        <v/>
      </c>
      <c r="EM321" s="71" t="str">
        <f t="shared" si="4095"/>
        <v/>
      </c>
      <c r="EN321" s="71" t="str">
        <f t="shared" si="4096"/>
        <v/>
      </c>
      <c r="EO321" s="71" t="str">
        <f t="shared" si="4097"/>
        <v/>
      </c>
      <c r="EP321" s="71" t="str">
        <f t="shared" si="4098"/>
        <v/>
      </c>
      <c r="EQ321" s="71" t="str">
        <f t="shared" si="4099"/>
        <v/>
      </c>
      <c r="ER321" s="71" t="str">
        <f t="shared" si="4100"/>
        <v/>
      </c>
      <c r="ES321" s="71" t="str">
        <f t="shared" si="4101"/>
        <v/>
      </c>
      <c r="ET321" s="71" t="str">
        <f t="shared" si="4102"/>
        <v/>
      </c>
      <c r="EU321" s="71" t="str">
        <f t="shared" si="4103"/>
        <v/>
      </c>
      <c r="EV321" s="71" t="str">
        <f t="shared" si="4104"/>
        <v/>
      </c>
      <c r="EW321" s="71" t="str">
        <f t="shared" si="4105"/>
        <v/>
      </c>
      <c r="EX321" s="71" t="str">
        <f t="shared" si="4106"/>
        <v/>
      </c>
      <c r="EY321" s="71" t="str">
        <f t="shared" si="4107"/>
        <v/>
      </c>
      <c r="EZ321" s="71" t="str">
        <f t="shared" si="4108"/>
        <v/>
      </c>
      <c r="FA321" s="71" t="str">
        <f t="shared" si="4109"/>
        <v/>
      </c>
      <c r="FB321" s="71" t="str">
        <f t="shared" si="4110"/>
        <v/>
      </c>
      <c r="FC321" s="71" t="str">
        <f t="shared" si="4111"/>
        <v/>
      </c>
      <c r="FD321" s="71" t="str">
        <f t="shared" si="4112"/>
        <v/>
      </c>
      <c r="FE321" s="71" t="str">
        <f t="shared" si="4113"/>
        <v/>
      </c>
      <c r="FF321" s="71" t="str">
        <f t="shared" si="4114"/>
        <v/>
      </c>
      <c r="FG321" s="71" t="str">
        <f t="shared" si="4115"/>
        <v/>
      </c>
      <c r="FH321" s="71" t="str">
        <f t="shared" si="4116"/>
        <v/>
      </c>
      <c r="FI321" s="71" t="str">
        <f t="shared" si="4117"/>
        <v/>
      </c>
      <c r="FJ321" s="71" t="str">
        <f t="shared" si="4118"/>
        <v/>
      </c>
      <c r="FK321" s="71" t="str">
        <f t="shared" si="4119"/>
        <v/>
      </c>
      <c r="FL321" s="71" t="str">
        <f t="shared" si="4120"/>
        <v/>
      </c>
      <c r="FM321" s="71" t="str">
        <f t="shared" si="4121"/>
        <v/>
      </c>
      <c r="FN321" s="71" t="str">
        <f t="shared" si="4122"/>
        <v/>
      </c>
      <c r="FO321" s="71" t="str">
        <f t="shared" si="4123"/>
        <v/>
      </c>
      <c r="FP321" s="71" t="str">
        <f t="shared" si="4124"/>
        <v/>
      </c>
      <c r="FQ321" s="71" t="str">
        <f t="shared" si="4125"/>
        <v/>
      </c>
      <c r="FR321" s="71" t="str">
        <f t="shared" si="4126"/>
        <v/>
      </c>
      <c r="FS321" s="71" t="str">
        <f t="shared" si="4127"/>
        <v/>
      </c>
    </row>
    <row r="322" spans="92:175">
      <c r="CN322" s="69" t="str">
        <f t="shared" si="4052"/>
        <v>InitUnitState('',,,,,,,,,,)</v>
      </c>
      <c r="CO322" s="69" t="str">
        <f t="shared" si="4053"/>
        <v>InitUnitNormal('',,,,,,,,,,)</v>
      </c>
      <c r="CP322" s="69" t="str">
        <f t="shared" si="4054"/>
        <v>InitUnitMagic('',,,,,,,,,,)</v>
      </c>
      <c r="CQ322" s="69" t="str">
        <f t="shared" si="4055"/>
        <v>InitUnitAdd('',,,,,,,,,,)</v>
      </c>
      <c r="CR322" s="69" t="str">
        <f t="shared" si="4056"/>
        <v>InitEquipData('',,"",,,,,'','','','','','',"")</v>
      </c>
      <c r="CU322" s="70" t="str">
        <f t="shared" ref="CU322:CU360" si="4128">CONCATENATE(DB322,DC322,DD322,DE322,DF322,DG322,DH322,DI322,DJ322,DK322,DL322,DM322,DN322,DO322,DP322,DQ322,DR322,DS322,DT322,DU322,DV322,DW322,DX322,DY322,DZ322,EA322,EB322,EC322,ED322,EE322,EF322,EG322,EH322,EI322,EJ322,EK322,EL322,EM322,EN322,EO322,EP322&amp;"|n")</f>
        <v>|n</v>
      </c>
      <c r="CW322" s="60"/>
      <c r="CX322" s="60"/>
      <c r="CY322" s="60"/>
      <c r="CZ322" s="60"/>
      <c r="DA322" s="60"/>
      <c r="DB322" s="71" t="str">
        <f t="shared" si="4058"/>
        <v/>
      </c>
      <c r="DC322" s="71" t="str">
        <f t="shared" si="4059"/>
        <v/>
      </c>
      <c r="DD322" s="71" t="str">
        <f t="shared" si="4060"/>
        <v/>
      </c>
      <c r="DE322" s="71" t="str">
        <f t="shared" si="4061"/>
        <v/>
      </c>
      <c r="DF322" s="71" t="str">
        <f t="shared" si="4062"/>
        <v/>
      </c>
      <c r="DG322" s="71" t="str">
        <f t="shared" si="4063"/>
        <v/>
      </c>
      <c r="DH322" s="71" t="str">
        <f t="shared" si="4064"/>
        <v/>
      </c>
      <c r="DI322" s="71" t="str">
        <f t="shared" si="4065"/>
        <v/>
      </c>
      <c r="DJ322" s="71" t="str">
        <f t="shared" si="4066"/>
        <v/>
      </c>
      <c r="DK322" s="71" t="str">
        <f t="shared" si="4067"/>
        <v/>
      </c>
      <c r="DL322" s="71" t="str">
        <f t="shared" si="4068"/>
        <v/>
      </c>
      <c r="DM322" s="71" t="str">
        <f t="shared" si="4069"/>
        <v/>
      </c>
      <c r="DN322" s="71" t="str">
        <f t="shared" si="4070"/>
        <v/>
      </c>
      <c r="DO322" s="71" t="str">
        <f t="shared" si="4071"/>
        <v/>
      </c>
      <c r="DP322" s="71" t="str">
        <f t="shared" si="4072"/>
        <v/>
      </c>
      <c r="DQ322" s="71" t="str">
        <f t="shared" si="4073"/>
        <v/>
      </c>
      <c r="DR322" s="71" t="str">
        <f t="shared" si="4074"/>
        <v/>
      </c>
      <c r="DS322" s="71" t="str">
        <f t="shared" si="4075"/>
        <v/>
      </c>
      <c r="DT322" s="71" t="str">
        <f t="shared" si="4076"/>
        <v/>
      </c>
      <c r="DU322" s="71" t="str">
        <f t="shared" si="4077"/>
        <v/>
      </c>
      <c r="DV322" s="71" t="str">
        <f t="shared" si="4078"/>
        <v/>
      </c>
      <c r="DW322" s="71" t="str">
        <f t="shared" si="4079"/>
        <v/>
      </c>
      <c r="DX322" s="71" t="str">
        <f t="shared" si="4080"/>
        <v/>
      </c>
      <c r="DY322" s="71" t="str">
        <f t="shared" si="4081"/>
        <v/>
      </c>
      <c r="DZ322" s="71" t="str">
        <f t="shared" si="4082"/>
        <v/>
      </c>
      <c r="EA322" s="71" t="str">
        <f t="shared" si="4083"/>
        <v/>
      </c>
      <c r="EB322" s="71" t="str">
        <f t="shared" si="4084"/>
        <v/>
      </c>
      <c r="EC322" s="71" t="str">
        <f t="shared" si="4085"/>
        <v/>
      </c>
      <c r="ED322" s="71" t="str">
        <f t="shared" si="4086"/>
        <v/>
      </c>
      <c r="EE322" s="71" t="str">
        <f t="shared" si="4087"/>
        <v/>
      </c>
      <c r="EF322" s="71" t="str">
        <f t="shared" si="4088"/>
        <v/>
      </c>
      <c r="EG322" s="71" t="str">
        <f t="shared" si="4089"/>
        <v/>
      </c>
      <c r="EH322" s="71" t="str">
        <f t="shared" si="4090"/>
        <v/>
      </c>
      <c r="EI322" s="71" t="str">
        <f t="shared" si="4091"/>
        <v/>
      </c>
      <c r="EJ322" s="71" t="str">
        <f t="shared" si="4092"/>
        <v/>
      </c>
      <c r="EK322" s="71" t="str">
        <f t="shared" si="4093"/>
        <v/>
      </c>
      <c r="EL322" s="71" t="str">
        <f t="shared" si="4094"/>
        <v/>
      </c>
      <c r="EM322" s="71" t="str">
        <f t="shared" si="4095"/>
        <v/>
      </c>
      <c r="EN322" s="71" t="str">
        <f t="shared" si="4096"/>
        <v/>
      </c>
      <c r="EO322" s="71" t="str">
        <f t="shared" si="4097"/>
        <v/>
      </c>
      <c r="EP322" s="71" t="str">
        <f t="shared" si="4098"/>
        <v/>
      </c>
      <c r="EQ322" s="71" t="str">
        <f t="shared" si="4099"/>
        <v/>
      </c>
      <c r="ER322" s="71" t="str">
        <f t="shared" si="4100"/>
        <v/>
      </c>
      <c r="ES322" s="71" t="str">
        <f t="shared" si="4101"/>
        <v/>
      </c>
      <c r="ET322" s="71" t="str">
        <f t="shared" si="4102"/>
        <v/>
      </c>
      <c r="EU322" s="71" t="str">
        <f t="shared" si="4103"/>
        <v/>
      </c>
      <c r="EV322" s="71" t="str">
        <f t="shared" si="4104"/>
        <v/>
      </c>
      <c r="EW322" s="71" t="str">
        <f t="shared" si="4105"/>
        <v/>
      </c>
      <c r="EX322" s="71" t="str">
        <f t="shared" si="4106"/>
        <v/>
      </c>
      <c r="EY322" s="71" t="str">
        <f t="shared" si="4107"/>
        <v/>
      </c>
      <c r="EZ322" s="71" t="str">
        <f t="shared" si="4108"/>
        <v/>
      </c>
      <c r="FA322" s="71" t="str">
        <f t="shared" si="4109"/>
        <v/>
      </c>
      <c r="FB322" s="71" t="str">
        <f t="shared" si="4110"/>
        <v/>
      </c>
      <c r="FC322" s="71" t="str">
        <f t="shared" si="4111"/>
        <v/>
      </c>
      <c r="FD322" s="71" t="str">
        <f t="shared" si="4112"/>
        <v/>
      </c>
      <c r="FE322" s="71" t="str">
        <f t="shared" si="4113"/>
        <v/>
      </c>
      <c r="FF322" s="71" t="str">
        <f t="shared" si="4114"/>
        <v/>
      </c>
      <c r="FG322" s="71" t="str">
        <f t="shared" si="4115"/>
        <v/>
      </c>
      <c r="FH322" s="71" t="str">
        <f t="shared" si="4116"/>
        <v/>
      </c>
      <c r="FI322" s="71" t="str">
        <f t="shared" si="4117"/>
        <v/>
      </c>
      <c r="FJ322" s="71" t="str">
        <f t="shared" si="4118"/>
        <v/>
      </c>
      <c r="FK322" s="71" t="str">
        <f t="shared" si="4119"/>
        <v/>
      </c>
      <c r="FL322" s="71" t="str">
        <f t="shared" si="4120"/>
        <v/>
      </c>
      <c r="FM322" s="71" t="str">
        <f t="shared" si="4121"/>
        <v/>
      </c>
      <c r="FN322" s="71" t="str">
        <f t="shared" si="4122"/>
        <v/>
      </c>
      <c r="FO322" s="71" t="str">
        <f t="shared" si="4123"/>
        <v/>
      </c>
      <c r="FP322" s="71" t="str">
        <f t="shared" si="4124"/>
        <v/>
      </c>
      <c r="FQ322" s="71" t="str">
        <f t="shared" si="4125"/>
        <v/>
      </c>
      <c r="FR322" s="71" t="str">
        <f t="shared" si="4126"/>
        <v/>
      </c>
      <c r="FS322" s="71" t="str">
        <f t="shared" si="4127"/>
        <v/>
      </c>
    </row>
    <row r="323" spans="92:175">
      <c r="CN323" s="69" t="str">
        <f t="shared" si="4052"/>
        <v>InitUnitState('',,,,,,,,,,)</v>
      </c>
      <c r="CO323" s="69" t="str">
        <f t="shared" si="4053"/>
        <v>InitUnitNormal('',,,,,,,,,,)</v>
      </c>
      <c r="CP323" s="69" t="str">
        <f t="shared" si="4054"/>
        <v>InitUnitMagic('',,,,,,,,,,)</v>
      </c>
      <c r="CQ323" s="69" t="str">
        <f t="shared" si="4055"/>
        <v>InitUnitAdd('',,,,,,,,,,)</v>
      </c>
      <c r="CR323" s="69" t="str">
        <f t="shared" si="4056"/>
        <v>InitEquipData('',,"",,,,,'','','','','','',"")</v>
      </c>
      <c r="CU323" s="70" t="str">
        <f t="shared" si="4128"/>
        <v>|n</v>
      </c>
      <c r="CW323" s="60"/>
      <c r="CX323" s="60"/>
      <c r="CY323" s="60"/>
      <c r="CZ323" s="60"/>
      <c r="DA323" s="60"/>
      <c r="DB323" s="71" t="str">
        <f t="shared" si="4058"/>
        <v/>
      </c>
      <c r="DC323" s="71" t="str">
        <f t="shared" si="4059"/>
        <v/>
      </c>
      <c r="DD323" s="71" t="str">
        <f t="shared" si="4060"/>
        <v/>
      </c>
      <c r="DE323" s="71" t="str">
        <f t="shared" si="4061"/>
        <v/>
      </c>
      <c r="DF323" s="71" t="str">
        <f t="shared" si="4062"/>
        <v/>
      </c>
      <c r="DG323" s="71" t="str">
        <f t="shared" si="4063"/>
        <v/>
      </c>
      <c r="DH323" s="71" t="str">
        <f t="shared" si="4064"/>
        <v/>
      </c>
      <c r="DI323" s="71" t="str">
        <f t="shared" si="4065"/>
        <v/>
      </c>
      <c r="DJ323" s="71" t="str">
        <f t="shared" si="4066"/>
        <v/>
      </c>
      <c r="DK323" s="71" t="str">
        <f t="shared" si="4067"/>
        <v/>
      </c>
      <c r="DL323" s="71" t="str">
        <f t="shared" si="4068"/>
        <v/>
      </c>
      <c r="DM323" s="71" t="str">
        <f t="shared" si="4069"/>
        <v/>
      </c>
      <c r="DN323" s="71" t="str">
        <f t="shared" si="4070"/>
        <v/>
      </c>
      <c r="DO323" s="71" t="str">
        <f t="shared" si="4071"/>
        <v/>
      </c>
      <c r="DP323" s="71" t="str">
        <f t="shared" si="4072"/>
        <v/>
      </c>
      <c r="DQ323" s="71" t="str">
        <f t="shared" si="4073"/>
        <v/>
      </c>
      <c r="DR323" s="71" t="str">
        <f t="shared" si="4074"/>
        <v/>
      </c>
      <c r="DS323" s="71" t="str">
        <f t="shared" si="4075"/>
        <v/>
      </c>
      <c r="DT323" s="71" t="str">
        <f t="shared" si="4076"/>
        <v/>
      </c>
      <c r="DU323" s="71" t="str">
        <f t="shared" si="4077"/>
        <v/>
      </c>
      <c r="DV323" s="71" t="str">
        <f t="shared" si="4078"/>
        <v/>
      </c>
      <c r="DW323" s="71" t="str">
        <f t="shared" si="4079"/>
        <v/>
      </c>
      <c r="DX323" s="71" t="str">
        <f t="shared" si="4080"/>
        <v/>
      </c>
      <c r="DY323" s="71" t="str">
        <f t="shared" si="4081"/>
        <v/>
      </c>
      <c r="DZ323" s="71" t="str">
        <f t="shared" si="4082"/>
        <v/>
      </c>
      <c r="EA323" s="71" t="str">
        <f t="shared" si="4083"/>
        <v/>
      </c>
      <c r="EB323" s="71" t="str">
        <f t="shared" si="4084"/>
        <v/>
      </c>
      <c r="EC323" s="71" t="str">
        <f t="shared" si="4085"/>
        <v/>
      </c>
      <c r="ED323" s="71" t="str">
        <f t="shared" si="4086"/>
        <v/>
      </c>
      <c r="EE323" s="71" t="str">
        <f t="shared" si="4087"/>
        <v/>
      </c>
      <c r="EF323" s="71" t="str">
        <f t="shared" si="4088"/>
        <v/>
      </c>
      <c r="EG323" s="71" t="str">
        <f t="shared" si="4089"/>
        <v/>
      </c>
      <c r="EH323" s="71" t="str">
        <f t="shared" si="4090"/>
        <v/>
      </c>
      <c r="EI323" s="71" t="str">
        <f t="shared" si="4091"/>
        <v/>
      </c>
      <c r="EJ323" s="71" t="str">
        <f t="shared" si="4092"/>
        <v/>
      </c>
      <c r="EK323" s="71" t="str">
        <f t="shared" si="4093"/>
        <v/>
      </c>
      <c r="EL323" s="71" t="str">
        <f t="shared" si="4094"/>
        <v/>
      </c>
      <c r="EM323" s="71" t="str">
        <f t="shared" si="4095"/>
        <v/>
      </c>
      <c r="EN323" s="71" t="str">
        <f t="shared" si="4096"/>
        <v/>
      </c>
      <c r="EO323" s="71" t="str">
        <f t="shared" si="4097"/>
        <v/>
      </c>
      <c r="EP323" s="71" t="str">
        <f t="shared" si="4098"/>
        <v/>
      </c>
      <c r="EQ323" s="71" t="str">
        <f t="shared" si="4099"/>
        <v/>
      </c>
      <c r="ER323" s="71" t="str">
        <f t="shared" si="4100"/>
        <v/>
      </c>
      <c r="ES323" s="71" t="str">
        <f t="shared" si="4101"/>
        <v/>
      </c>
      <c r="ET323" s="71" t="str">
        <f t="shared" si="4102"/>
        <v/>
      </c>
      <c r="EU323" s="71" t="str">
        <f t="shared" si="4103"/>
        <v/>
      </c>
      <c r="EV323" s="71" t="str">
        <f t="shared" si="4104"/>
        <v/>
      </c>
      <c r="EW323" s="71" t="str">
        <f t="shared" si="4105"/>
        <v/>
      </c>
      <c r="EX323" s="71" t="str">
        <f t="shared" si="4106"/>
        <v/>
      </c>
      <c r="EY323" s="71" t="str">
        <f t="shared" si="4107"/>
        <v/>
      </c>
      <c r="EZ323" s="71" t="str">
        <f t="shared" si="4108"/>
        <v/>
      </c>
      <c r="FA323" s="71" t="str">
        <f t="shared" si="4109"/>
        <v/>
      </c>
      <c r="FB323" s="71" t="str">
        <f t="shared" si="4110"/>
        <v/>
      </c>
      <c r="FC323" s="71" t="str">
        <f t="shared" si="4111"/>
        <v/>
      </c>
      <c r="FD323" s="71" t="str">
        <f t="shared" si="4112"/>
        <v/>
      </c>
      <c r="FE323" s="71" t="str">
        <f t="shared" si="4113"/>
        <v/>
      </c>
      <c r="FF323" s="71" t="str">
        <f t="shared" si="4114"/>
        <v/>
      </c>
      <c r="FG323" s="71" t="str">
        <f t="shared" si="4115"/>
        <v/>
      </c>
      <c r="FH323" s="71" t="str">
        <f t="shared" si="4116"/>
        <v/>
      </c>
      <c r="FI323" s="71" t="str">
        <f t="shared" si="4117"/>
        <v/>
      </c>
      <c r="FJ323" s="71" t="str">
        <f t="shared" si="4118"/>
        <v/>
      </c>
      <c r="FK323" s="71" t="str">
        <f t="shared" si="4119"/>
        <v/>
      </c>
      <c r="FL323" s="71" t="str">
        <f t="shared" si="4120"/>
        <v/>
      </c>
      <c r="FM323" s="71" t="str">
        <f t="shared" si="4121"/>
        <v/>
      </c>
      <c r="FN323" s="71" t="str">
        <f t="shared" si="4122"/>
        <v/>
      </c>
      <c r="FO323" s="71" t="str">
        <f t="shared" si="4123"/>
        <v/>
      </c>
      <c r="FP323" s="71" t="str">
        <f t="shared" si="4124"/>
        <v/>
      </c>
      <c r="FQ323" s="71" t="str">
        <f t="shared" si="4125"/>
        <v/>
      </c>
      <c r="FR323" s="71" t="str">
        <f t="shared" si="4126"/>
        <v/>
      </c>
      <c r="FS323" s="71" t="str">
        <f t="shared" si="4127"/>
        <v/>
      </c>
    </row>
    <row r="324" spans="92:175">
      <c r="CN324" s="69" t="str">
        <f t="shared" si="4052"/>
        <v>InitUnitState('',,,,,,,,,,)</v>
      </c>
      <c r="CO324" s="69" t="str">
        <f t="shared" si="4053"/>
        <v>InitUnitNormal('',,,,,,,,,,)</v>
      </c>
      <c r="CP324" s="69" t="str">
        <f t="shared" si="4054"/>
        <v>InitUnitMagic('',,,,,,,,,,)</v>
      </c>
      <c r="CQ324" s="69" t="str">
        <f t="shared" si="4055"/>
        <v>InitUnitAdd('',,,,,,,,,,)</v>
      </c>
      <c r="CR324" s="69" t="str">
        <f t="shared" si="4056"/>
        <v>InitEquipData('',,"",,,,,'','','','','','',"")</v>
      </c>
      <c r="CU324" s="70" t="str">
        <f t="shared" si="4128"/>
        <v>|n</v>
      </c>
      <c r="CW324" s="60"/>
      <c r="CX324" s="60"/>
      <c r="CY324" s="60"/>
      <c r="CZ324" s="60"/>
      <c r="DA324" s="60"/>
      <c r="DB324" s="71" t="str">
        <f t="shared" si="4058"/>
        <v/>
      </c>
      <c r="DC324" s="71" t="str">
        <f t="shared" si="4059"/>
        <v/>
      </c>
      <c r="DD324" s="71" t="str">
        <f t="shared" si="4060"/>
        <v/>
      </c>
      <c r="DE324" s="71" t="str">
        <f t="shared" si="4061"/>
        <v/>
      </c>
      <c r="DF324" s="71" t="str">
        <f t="shared" si="4062"/>
        <v/>
      </c>
      <c r="DG324" s="71" t="str">
        <f t="shared" si="4063"/>
        <v/>
      </c>
      <c r="DH324" s="71" t="str">
        <f t="shared" si="4064"/>
        <v/>
      </c>
      <c r="DI324" s="71" t="str">
        <f t="shared" si="4065"/>
        <v/>
      </c>
      <c r="DJ324" s="71" t="str">
        <f t="shared" si="4066"/>
        <v/>
      </c>
      <c r="DK324" s="71" t="str">
        <f t="shared" si="4067"/>
        <v/>
      </c>
      <c r="DL324" s="71" t="str">
        <f t="shared" si="4068"/>
        <v/>
      </c>
      <c r="DM324" s="71" t="str">
        <f t="shared" si="4069"/>
        <v/>
      </c>
      <c r="DN324" s="71" t="str">
        <f t="shared" si="4070"/>
        <v/>
      </c>
      <c r="DO324" s="71" t="str">
        <f t="shared" si="4071"/>
        <v/>
      </c>
      <c r="DP324" s="71" t="str">
        <f t="shared" si="4072"/>
        <v/>
      </c>
      <c r="DQ324" s="71" t="str">
        <f t="shared" si="4073"/>
        <v/>
      </c>
      <c r="DR324" s="71" t="str">
        <f t="shared" si="4074"/>
        <v/>
      </c>
      <c r="DS324" s="71" t="str">
        <f t="shared" si="4075"/>
        <v/>
      </c>
      <c r="DT324" s="71" t="str">
        <f t="shared" si="4076"/>
        <v/>
      </c>
      <c r="DU324" s="71" t="str">
        <f t="shared" si="4077"/>
        <v/>
      </c>
      <c r="DV324" s="71" t="str">
        <f t="shared" si="4078"/>
        <v/>
      </c>
      <c r="DW324" s="71" t="str">
        <f t="shared" si="4079"/>
        <v/>
      </c>
      <c r="DX324" s="71" t="str">
        <f t="shared" si="4080"/>
        <v/>
      </c>
      <c r="DY324" s="71" t="str">
        <f t="shared" si="4081"/>
        <v/>
      </c>
      <c r="DZ324" s="71" t="str">
        <f t="shared" si="4082"/>
        <v/>
      </c>
      <c r="EA324" s="71" t="str">
        <f t="shared" si="4083"/>
        <v/>
      </c>
      <c r="EB324" s="71" t="str">
        <f t="shared" si="4084"/>
        <v/>
      </c>
      <c r="EC324" s="71" t="str">
        <f t="shared" si="4085"/>
        <v/>
      </c>
      <c r="ED324" s="71" t="str">
        <f t="shared" si="4086"/>
        <v/>
      </c>
      <c r="EE324" s="71" t="str">
        <f t="shared" si="4087"/>
        <v/>
      </c>
      <c r="EF324" s="71" t="str">
        <f t="shared" si="4088"/>
        <v/>
      </c>
      <c r="EG324" s="71" t="str">
        <f t="shared" si="4089"/>
        <v/>
      </c>
      <c r="EH324" s="71" t="str">
        <f t="shared" si="4090"/>
        <v/>
      </c>
      <c r="EI324" s="71" t="str">
        <f t="shared" si="4091"/>
        <v/>
      </c>
      <c r="EJ324" s="71" t="str">
        <f t="shared" si="4092"/>
        <v/>
      </c>
      <c r="EK324" s="71" t="str">
        <f t="shared" si="4093"/>
        <v/>
      </c>
      <c r="EL324" s="71" t="str">
        <f t="shared" si="4094"/>
        <v/>
      </c>
      <c r="EM324" s="71" t="str">
        <f t="shared" si="4095"/>
        <v/>
      </c>
      <c r="EN324" s="71" t="str">
        <f t="shared" si="4096"/>
        <v/>
      </c>
      <c r="EO324" s="71" t="str">
        <f t="shared" si="4097"/>
        <v/>
      </c>
      <c r="EP324" s="71" t="str">
        <f t="shared" si="4098"/>
        <v/>
      </c>
      <c r="EQ324" s="71" t="str">
        <f t="shared" si="4099"/>
        <v/>
      </c>
      <c r="ER324" s="71" t="str">
        <f t="shared" si="4100"/>
        <v/>
      </c>
      <c r="ES324" s="71" t="str">
        <f t="shared" si="4101"/>
        <v/>
      </c>
      <c r="ET324" s="71" t="str">
        <f t="shared" si="4102"/>
        <v/>
      </c>
      <c r="EU324" s="71" t="str">
        <f t="shared" si="4103"/>
        <v/>
      </c>
      <c r="EV324" s="71" t="str">
        <f t="shared" si="4104"/>
        <v/>
      </c>
      <c r="EW324" s="71" t="str">
        <f t="shared" si="4105"/>
        <v/>
      </c>
      <c r="EX324" s="71" t="str">
        <f t="shared" si="4106"/>
        <v/>
      </c>
      <c r="EY324" s="71" t="str">
        <f t="shared" si="4107"/>
        <v/>
      </c>
      <c r="EZ324" s="71" t="str">
        <f t="shared" si="4108"/>
        <v/>
      </c>
      <c r="FA324" s="71" t="str">
        <f t="shared" si="4109"/>
        <v/>
      </c>
      <c r="FB324" s="71" t="str">
        <f t="shared" si="4110"/>
        <v/>
      </c>
      <c r="FC324" s="71" t="str">
        <f t="shared" si="4111"/>
        <v/>
      </c>
      <c r="FD324" s="71" t="str">
        <f t="shared" si="4112"/>
        <v/>
      </c>
      <c r="FE324" s="71" t="str">
        <f t="shared" si="4113"/>
        <v/>
      </c>
      <c r="FF324" s="71" t="str">
        <f t="shared" si="4114"/>
        <v/>
      </c>
      <c r="FG324" s="71" t="str">
        <f t="shared" si="4115"/>
        <v/>
      </c>
      <c r="FH324" s="71" t="str">
        <f t="shared" si="4116"/>
        <v/>
      </c>
      <c r="FI324" s="71" t="str">
        <f t="shared" si="4117"/>
        <v/>
      </c>
      <c r="FJ324" s="71" t="str">
        <f t="shared" si="4118"/>
        <v/>
      </c>
      <c r="FK324" s="71" t="str">
        <f t="shared" si="4119"/>
        <v/>
      </c>
      <c r="FL324" s="71" t="str">
        <f t="shared" si="4120"/>
        <v/>
      </c>
      <c r="FM324" s="71" t="str">
        <f t="shared" si="4121"/>
        <v/>
      </c>
      <c r="FN324" s="71" t="str">
        <f t="shared" si="4122"/>
        <v/>
      </c>
      <c r="FO324" s="71" t="str">
        <f t="shared" si="4123"/>
        <v/>
      </c>
      <c r="FP324" s="71" t="str">
        <f t="shared" si="4124"/>
        <v/>
      </c>
      <c r="FQ324" s="71" t="str">
        <f t="shared" si="4125"/>
        <v/>
      </c>
      <c r="FR324" s="71" t="str">
        <f t="shared" si="4126"/>
        <v/>
      </c>
      <c r="FS324" s="71" t="str">
        <f t="shared" si="4127"/>
        <v/>
      </c>
    </row>
    <row r="325" spans="92:175">
      <c r="CN325" s="69" t="str">
        <f t="shared" si="4052"/>
        <v>InitUnitState('',,,,,,,,,,)</v>
      </c>
      <c r="CO325" s="69" t="str">
        <f t="shared" si="4053"/>
        <v>InitUnitNormal('',,,,,,,,,,)</v>
      </c>
      <c r="CP325" s="69" t="str">
        <f t="shared" si="4054"/>
        <v>InitUnitMagic('',,,,,,,,,,)</v>
      </c>
      <c r="CQ325" s="69" t="str">
        <f t="shared" si="4055"/>
        <v>InitUnitAdd('',,,,,,,,,,)</v>
      </c>
      <c r="CR325" s="69" t="str">
        <f t="shared" si="4056"/>
        <v>InitEquipData('',,"",,,,,'','','','','','',"")</v>
      </c>
      <c r="CU325" s="70" t="str">
        <f t="shared" si="4128"/>
        <v>|n</v>
      </c>
      <c r="CW325" s="60"/>
      <c r="CX325" s="60"/>
      <c r="CY325" s="60"/>
      <c r="CZ325" s="60"/>
      <c r="DA325" s="60"/>
      <c r="DB325" s="71" t="str">
        <f t="shared" si="4058"/>
        <v/>
      </c>
      <c r="DC325" s="71" t="str">
        <f t="shared" si="4059"/>
        <v/>
      </c>
      <c r="DD325" s="71" t="str">
        <f t="shared" si="4060"/>
        <v/>
      </c>
      <c r="DE325" s="71" t="str">
        <f t="shared" si="4061"/>
        <v/>
      </c>
      <c r="DF325" s="71" t="str">
        <f t="shared" si="4062"/>
        <v/>
      </c>
      <c r="DG325" s="71" t="str">
        <f t="shared" si="4063"/>
        <v/>
      </c>
      <c r="DH325" s="71" t="str">
        <f t="shared" si="4064"/>
        <v/>
      </c>
      <c r="DI325" s="71" t="str">
        <f t="shared" si="4065"/>
        <v/>
      </c>
      <c r="DJ325" s="71" t="str">
        <f t="shared" si="4066"/>
        <v/>
      </c>
      <c r="DK325" s="71" t="str">
        <f t="shared" si="4067"/>
        <v/>
      </c>
      <c r="DL325" s="71" t="str">
        <f t="shared" si="4068"/>
        <v/>
      </c>
      <c r="DM325" s="71" t="str">
        <f t="shared" si="4069"/>
        <v/>
      </c>
      <c r="DN325" s="71" t="str">
        <f t="shared" si="4070"/>
        <v/>
      </c>
      <c r="DO325" s="71" t="str">
        <f t="shared" si="4071"/>
        <v/>
      </c>
      <c r="DP325" s="71" t="str">
        <f t="shared" si="4072"/>
        <v/>
      </c>
      <c r="DQ325" s="71" t="str">
        <f t="shared" si="4073"/>
        <v/>
      </c>
      <c r="DR325" s="71" t="str">
        <f t="shared" si="4074"/>
        <v/>
      </c>
      <c r="DS325" s="71" t="str">
        <f t="shared" si="4075"/>
        <v/>
      </c>
      <c r="DT325" s="71" t="str">
        <f t="shared" si="4076"/>
        <v/>
      </c>
      <c r="DU325" s="71" t="str">
        <f t="shared" si="4077"/>
        <v/>
      </c>
      <c r="DV325" s="71" t="str">
        <f t="shared" si="4078"/>
        <v/>
      </c>
      <c r="DW325" s="71" t="str">
        <f t="shared" si="4079"/>
        <v/>
      </c>
      <c r="DX325" s="71" t="str">
        <f t="shared" si="4080"/>
        <v/>
      </c>
      <c r="DY325" s="71" t="str">
        <f t="shared" si="4081"/>
        <v/>
      </c>
      <c r="DZ325" s="71" t="str">
        <f t="shared" si="4082"/>
        <v/>
      </c>
      <c r="EA325" s="71" t="str">
        <f t="shared" si="4083"/>
        <v/>
      </c>
      <c r="EB325" s="71" t="str">
        <f t="shared" si="4084"/>
        <v/>
      </c>
      <c r="EC325" s="71" t="str">
        <f t="shared" si="4085"/>
        <v/>
      </c>
      <c r="ED325" s="71" t="str">
        <f t="shared" si="4086"/>
        <v/>
      </c>
      <c r="EE325" s="71" t="str">
        <f t="shared" si="4087"/>
        <v/>
      </c>
      <c r="EF325" s="71" t="str">
        <f t="shared" si="4088"/>
        <v/>
      </c>
      <c r="EG325" s="71" t="str">
        <f t="shared" si="4089"/>
        <v/>
      </c>
      <c r="EH325" s="71" t="str">
        <f t="shared" si="4090"/>
        <v/>
      </c>
      <c r="EI325" s="71" t="str">
        <f t="shared" si="4091"/>
        <v/>
      </c>
      <c r="EJ325" s="71" t="str">
        <f t="shared" si="4092"/>
        <v/>
      </c>
      <c r="EK325" s="71" t="str">
        <f t="shared" si="4093"/>
        <v/>
      </c>
      <c r="EL325" s="71" t="str">
        <f t="shared" si="4094"/>
        <v/>
      </c>
      <c r="EM325" s="71" t="str">
        <f t="shared" si="4095"/>
        <v/>
      </c>
      <c r="EN325" s="71" t="str">
        <f t="shared" si="4096"/>
        <v/>
      </c>
      <c r="EO325" s="71" t="str">
        <f t="shared" si="4097"/>
        <v/>
      </c>
      <c r="EP325" s="71" t="str">
        <f t="shared" si="4098"/>
        <v/>
      </c>
      <c r="EQ325" s="71" t="str">
        <f t="shared" si="4099"/>
        <v/>
      </c>
      <c r="ER325" s="71" t="str">
        <f t="shared" si="4100"/>
        <v/>
      </c>
      <c r="ES325" s="71" t="str">
        <f t="shared" si="4101"/>
        <v/>
      </c>
      <c r="ET325" s="71" t="str">
        <f t="shared" si="4102"/>
        <v/>
      </c>
      <c r="EU325" s="71" t="str">
        <f t="shared" si="4103"/>
        <v/>
      </c>
      <c r="EV325" s="71" t="str">
        <f t="shared" si="4104"/>
        <v/>
      </c>
      <c r="EW325" s="71" t="str">
        <f t="shared" si="4105"/>
        <v/>
      </c>
      <c r="EX325" s="71" t="str">
        <f t="shared" si="4106"/>
        <v/>
      </c>
      <c r="EY325" s="71" t="str">
        <f t="shared" si="4107"/>
        <v/>
      </c>
      <c r="EZ325" s="71" t="str">
        <f t="shared" si="4108"/>
        <v/>
      </c>
      <c r="FA325" s="71" t="str">
        <f t="shared" si="4109"/>
        <v/>
      </c>
      <c r="FB325" s="71" t="str">
        <f t="shared" si="4110"/>
        <v/>
      </c>
      <c r="FC325" s="71" t="str">
        <f t="shared" si="4111"/>
        <v/>
      </c>
      <c r="FD325" s="71" t="str">
        <f t="shared" si="4112"/>
        <v/>
      </c>
      <c r="FE325" s="71" t="str">
        <f t="shared" si="4113"/>
        <v/>
      </c>
      <c r="FF325" s="71" t="str">
        <f t="shared" si="4114"/>
        <v/>
      </c>
      <c r="FG325" s="71" t="str">
        <f t="shared" si="4115"/>
        <v/>
      </c>
      <c r="FH325" s="71" t="str">
        <f t="shared" si="4116"/>
        <v/>
      </c>
      <c r="FI325" s="71" t="str">
        <f t="shared" si="4117"/>
        <v/>
      </c>
      <c r="FJ325" s="71" t="str">
        <f t="shared" si="4118"/>
        <v/>
      </c>
      <c r="FK325" s="71" t="str">
        <f t="shared" si="4119"/>
        <v/>
      </c>
      <c r="FL325" s="71" t="str">
        <f t="shared" si="4120"/>
        <v/>
      </c>
      <c r="FM325" s="71" t="str">
        <f t="shared" si="4121"/>
        <v/>
      </c>
      <c r="FN325" s="71" t="str">
        <f t="shared" si="4122"/>
        <v/>
      </c>
      <c r="FO325" s="71" t="str">
        <f t="shared" si="4123"/>
        <v/>
      </c>
      <c r="FP325" s="71" t="str">
        <f t="shared" si="4124"/>
        <v/>
      </c>
      <c r="FQ325" s="71" t="str">
        <f t="shared" si="4125"/>
        <v/>
      </c>
      <c r="FR325" s="71" t="str">
        <f t="shared" si="4126"/>
        <v/>
      </c>
      <c r="FS325" s="71" t="str">
        <f t="shared" si="4127"/>
        <v/>
      </c>
    </row>
    <row r="326" spans="92:175">
      <c r="CN326" s="69" t="str">
        <f t="shared" si="4052"/>
        <v>InitUnitState('',,,,,,,,,,)</v>
      </c>
      <c r="CO326" s="69" t="str">
        <f t="shared" si="4053"/>
        <v>InitUnitNormal('',,,,,,,,,,)</v>
      </c>
      <c r="CP326" s="69" t="str">
        <f t="shared" si="4054"/>
        <v>InitUnitMagic('',,,,,,,,,,)</v>
      </c>
      <c r="CQ326" s="69" t="str">
        <f t="shared" si="4055"/>
        <v>InitUnitAdd('',,,,,,,,,,)</v>
      </c>
      <c r="CR326" s="69" t="str">
        <f t="shared" si="4056"/>
        <v>InitEquipData('',,"",,,,,'','','','','','',"")</v>
      </c>
      <c r="CU326" s="70" t="str">
        <f t="shared" si="4128"/>
        <v>|n</v>
      </c>
      <c r="CW326" s="60"/>
      <c r="CX326" s="60"/>
      <c r="CY326" s="60"/>
      <c r="CZ326" s="60"/>
      <c r="DA326" s="60"/>
      <c r="DB326" s="71" t="str">
        <f t="shared" si="4058"/>
        <v/>
      </c>
      <c r="DC326" s="71" t="str">
        <f t="shared" si="4059"/>
        <v/>
      </c>
      <c r="DD326" s="71" t="str">
        <f t="shared" si="4060"/>
        <v/>
      </c>
      <c r="DE326" s="71" t="str">
        <f t="shared" si="4061"/>
        <v/>
      </c>
      <c r="DF326" s="71" t="str">
        <f t="shared" si="4062"/>
        <v/>
      </c>
      <c r="DG326" s="71" t="str">
        <f t="shared" si="4063"/>
        <v/>
      </c>
      <c r="DH326" s="71" t="str">
        <f t="shared" si="4064"/>
        <v/>
      </c>
      <c r="DI326" s="71" t="str">
        <f t="shared" si="4065"/>
        <v/>
      </c>
      <c r="DJ326" s="71" t="str">
        <f t="shared" si="4066"/>
        <v/>
      </c>
      <c r="DK326" s="71" t="str">
        <f t="shared" si="4067"/>
        <v/>
      </c>
      <c r="DL326" s="71" t="str">
        <f t="shared" si="4068"/>
        <v/>
      </c>
      <c r="DM326" s="71" t="str">
        <f t="shared" si="4069"/>
        <v/>
      </c>
      <c r="DN326" s="71" t="str">
        <f t="shared" si="4070"/>
        <v/>
      </c>
      <c r="DO326" s="71" t="str">
        <f t="shared" si="4071"/>
        <v/>
      </c>
      <c r="DP326" s="71" t="str">
        <f t="shared" si="4072"/>
        <v/>
      </c>
      <c r="DQ326" s="71" t="str">
        <f t="shared" si="4073"/>
        <v/>
      </c>
      <c r="DR326" s="71" t="str">
        <f t="shared" si="4074"/>
        <v/>
      </c>
      <c r="DS326" s="71" t="str">
        <f t="shared" si="4075"/>
        <v/>
      </c>
      <c r="DT326" s="71" t="str">
        <f t="shared" si="4076"/>
        <v/>
      </c>
      <c r="DU326" s="71" t="str">
        <f t="shared" si="4077"/>
        <v/>
      </c>
      <c r="DV326" s="71" t="str">
        <f t="shared" si="4078"/>
        <v/>
      </c>
      <c r="DW326" s="71" t="str">
        <f t="shared" si="4079"/>
        <v/>
      </c>
      <c r="DX326" s="71" t="str">
        <f t="shared" si="4080"/>
        <v/>
      </c>
      <c r="DY326" s="71" t="str">
        <f t="shared" si="4081"/>
        <v/>
      </c>
      <c r="DZ326" s="71" t="str">
        <f t="shared" si="4082"/>
        <v/>
      </c>
      <c r="EA326" s="71" t="str">
        <f t="shared" si="4083"/>
        <v/>
      </c>
      <c r="EB326" s="71" t="str">
        <f t="shared" si="4084"/>
        <v/>
      </c>
      <c r="EC326" s="71" t="str">
        <f t="shared" si="4085"/>
        <v/>
      </c>
      <c r="ED326" s="71" t="str">
        <f t="shared" si="4086"/>
        <v/>
      </c>
      <c r="EE326" s="71" t="str">
        <f t="shared" si="4087"/>
        <v/>
      </c>
      <c r="EF326" s="71" t="str">
        <f t="shared" si="4088"/>
        <v/>
      </c>
      <c r="EG326" s="71" t="str">
        <f t="shared" si="4089"/>
        <v/>
      </c>
      <c r="EH326" s="71" t="str">
        <f t="shared" si="4090"/>
        <v/>
      </c>
      <c r="EI326" s="71" t="str">
        <f t="shared" si="4091"/>
        <v/>
      </c>
      <c r="EJ326" s="71" t="str">
        <f t="shared" si="4092"/>
        <v/>
      </c>
      <c r="EK326" s="71" t="str">
        <f t="shared" si="4093"/>
        <v/>
      </c>
      <c r="EL326" s="71" t="str">
        <f t="shared" si="4094"/>
        <v/>
      </c>
      <c r="EM326" s="71" t="str">
        <f t="shared" si="4095"/>
        <v/>
      </c>
      <c r="EN326" s="71" t="str">
        <f t="shared" si="4096"/>
        <v/>
      </c>
      <c r="EO326" s="71" t="str">
        <f t="shared" si="4097"/>
        <v/>
      </c>
      <c r="EP326" s="71" t="str">
        <f t="shared" si="4098"/>
        <v/>
      </c>
      <c r="EQ326" s="71" t="str">
        <f t="shared" si="4099"/>
        <v/>
      </c>
      <c r="ER326" s="71" t="str">
        <f t="shared" si="4100"/>
        <v/>
      </c>
      <c r="ES326" s="71" t="str">
        <f t="shared" si="4101"/>
        <v/>
      </c>
      <c r="ET326" s="71" t="str">
        <f t="shared" si="4102"/>
        <v/>
      </c>
      <c r="EU326" s="71" t="str">
        <f t="shared" si="4103"/>
        <v/>
      </c>
      <c r="EV326" s="71" t="str">
        <f t="shared" si="4104"/>
        <v/>
      </c>
      <c r="EW326" s="71" t="str">
        <f t="shared" si="4105"/>
        <v/>
      </c>
      <c r="EX326" s="71" t="str">
        <f t="shared" si="4106"/>
        <v/>
      </c>
      <c r="EY326" s="71" t="str">
        <f t="shared" si="4107"/>
        <v/>
      </c>
      <c r="EZ326" s="71" t="str">
        <f t="shared" si="4108"/>
        <v/>
      </c>
      <c r="FA326" s="71" t="str">
        <f t="shared" si="4109"/>
        <v/>
      </c>
      <c r="FB326" s="71" t="str">
        <f t="shared" si="4110"/>
        <v/>
      </c>
      <c r="FC326" s="71" t="str">
        <f t="shared" si="4111"/>
        <v/>
      </c>
      <c r="FD326" s="71" t="str">
        <f t="shared" si="4112"/>
        <v/>
      </c>
      <c r="FE326" s="71" t="str">
        <f t="shared" si="4113"/>
        <v/>
      </c>
      <c r="FF326" s="71" t="str">
        <f t="shared" si="4114"/>
        <v/>
      </c>
      <c r="FG326" s="71" t="str">
        <f t="shared" si="4115"/>
        <v/>
      </c>
      <c r="FH326" s="71" t="str">
        <f t="shared" si="4116"/>
        <v/>
      </c>
      <c r="FI326" s="71" t="str">
        <f t="shared" si="4117"/>
        <v/>
      </c>
      <c r="FJ326" s="71" t="str">
        <f t="shared" si="4118"/>
        <v/>
      </c>
      <c r="FK326" s="71" t="str">
        <f t="shared" si="4119"/>
        <v/>
      </c>
      <c r="FL326" s="71" t="str">
        <f t="shared" si="4120"/>
        <v/>
      </c>
      <c r="FM326" s="71" t="str">
        <f t="shared" si="4121"/>
        <v/>
      </c>
      <c r="FN326" s="71" t="str">
        <f t="shared" si="4122"/>
        <v/>
      </c>
      <c r="FO326" s="71" t="str">
        <f t="shared" si="4123"/>
        <v/>
      </c>
      <c r="FP326" s="71" t="str">
        <f t="shared" si="4124"/>
        <v/>
      </c>
      <c r="FQ326" s="71" t="str">
        <f t="shared" si="4125"/>
        <v/>
      </c>
      <c r="FR326" s="71" t="str">
        <f t="shared" si="4126"/>
        <v/>
      </c>
      <c r="FS326" s="71" t="str">
        <f t="shared" si="4127"/>
        <v/>
      </c>
    </row>
    <row r="327" spans="92:175">
      <c r="CN327" s="69" t="str">
        <f t="shared" si="4052"/>
        <v>InitUnitState('',,,,,,,,,,)</v>
      </c>
      <c r="CO327" s="69" t="str">
        <f t="shared" si="4053"/>
        <v>InitUnitNormal('',,,,,,,,,,)</v>
      </c>
      <c r="CP327" s="69" t="str">
        <f t="shared" si="4054"/>
        <v>InitUnitMagic('',,,,,,,,,,)</v>
      </c>
      <c r="CQ327" s="69" t="str">
        <f t="shared" si="4055"/>
        <v>InitUnitAdd('',,,,,,,,,,)</v>
      </c>
      <c r="CR327" s="69" t="str">
        <f t="shared" si="4056"/>
        <v>InitEquipData('',,"",,,,,'','','','','','',"")</v>
      </c>
      <c r="CU327" s="70" t="str">
        <f t="shared" si="4128"/>
        <v>|n</v>
      </c>
      <c r="CW327" s="60"/>
      <c r="CX327" s="60"/>
      <c r="CY327" s="60"/>
      <c r="CZ327" s="60"/>
      <c r="DA327" s="60"/>
      <c r="DB327" s="71" t="str">
        <f t="shared" si="4058"/>
        <v/>
      </c>
      <c r="DC327" s="71" t="str">
        <f t="shared" si="4059"/>
        <v/>
      </c>
      <c r="DD327" s="71" t="str">
        <f t="shared" si="4060"/>
        <v/>
      </c>
      <c r="DE327" s="71" t="str">
        <f t="shared" si="4061"/>
        <v/>
      </c>
      <c r="DF327" s="71" t="str">
        <f t="shared" si="4062"/>
        <v/>
      </c>
      <c r="DG327" s="71" t="str">
        <f t="shared" si="4063"/>
        <v/>
      </c>
      <c r="DH327" s="71" t="str">
        <f t="shared" si="4064"/>
        <v/>
      </c>
      <c r="DI327" s="71" t="str">
        <f t="shared" si="4065"/>
        <v/>
      </c>
      <c r="DJ327" s="71" t="str">
        <f t="shared" si="4066"/>
        <v/>
      </c>
      <c r="DK327" s="71" t="str">
        <f t="shared" si="4067"/>
        <v/>
      </c>
      <c r="DL327" s="71" t="str">
        <f t="shared" si="4068"/>
        <v/>
      </c>
      <c r="DM327" s="71" t="str">
        <f t="shared" si="4069"/>
        <v/>
      </c>
      <c r="DN327" s="71" t="str">
        <f t="shared" si="4070"/>
        <v/>
      </c>
      <c r="DO327" s="71" t="str">
        <f t="shared" si="4071"/>
        <v/>
      </c>
      <c r="DP327" s="71" t="str">
        <f t="shared" si="4072"/>
        <v/>
      </c>
      <c r="DQ327" s="71" t="str">
        <f t="shared" si="4073"/>
        <v/>
      </c>
      <c r="DR327" s="71" t="str">
        <f t="shared" si="4074"/>
        <v/>
      </c>
      <c r="DS327" s="71" t="str">
        <f t="shared" si="4075"/>
        <v/>
      </c>
      <c r="DT327" s="71" t="str">
        <f t="shared" si="4076"/>
        <v/>
      </c>
      <c r="DU327" s="71" t="str">
        <f t="shared" si="4077"/>
        <v/>
      </c>
      <c r="DV327" s="71" t="str">
        <f t="shared" si="4078"/>
        <v/>
      </c>
      <c r="DW327" s="71" t="str">
        <f t="shared" si="4079"/>
        <v/>
      </c>
      <c r="DX327" s="71" t="str">
        <f t="shared" si="4080"/>
        <v/>
      </c>
      <c r="DY327" s="71" t="str">
        <f t="shared" si="4081"/>
        <v/>
      </c>
      <c r="DZ327" s="71" t="str">
        <f t="shared" si="4082"/>
        <v/>
      </c>
      <c r="EA327" s="71" t="str">
        <f t="shared" si="4083"/>
        <v/>
      </c>
      <c r="EB327" s="71" t="str">
        <f t="shared" si="4084"/>
        <v/>
      </c>
      <c r="EC327" s="71" t="str">
        <f t="shared" si="4085"/>
        <v/>
      </c>
      <c r="ED327" s="71" t="str">
        <f t="shared" si="4086"/>
        <v/>
      </c>
      <c r="EE327" s="71" t="str">
        <f t="shared" si="4087"/>
        <v/>
      </c>
      <c r="EF327" s="71" t="str">
        <f t="shared" si="4088"/>
        <v/>
      </c>
      <c r="EG327" s="71" t="str">
        <f t="shared" si="4089"/>
        <v/>
      </c>
      <c r="EH327" s="71" t="str">
        <f t="shared" si="4090"/>
        <v/>
      </c>
      <c r="EI327" s="71" t="str">
        <f t="shared" si="4091"/>
        <v/>
      </c>
      <c r="EJ327" s="71" t="str">
        <f t="shared" si="4092"/>
        <v/>
      </c>
      <c r="EK327" s="71" t="str">
        <f t="shared" si="4093"/>
        <v/>
      </c>
      <c r="EL327" s="71" t="str">
        <f t="shared" si="4094"/>
        <v/>
      </c>
      <c r="EM327" s="71" t="str">
        <f t="shared" si="4095"/>
        <v/>
      </c>
      <c r="EN327" s="71" t="str">
        <f t="shared" si="4096"/>
        <v/>
      </c>
      <c r="EO327" s="71" t="str">
        <f t="shared" si="4097"/>
        <v/>
      </c>
      <c r="EP327" s="71" t="str">
        <f t="shared" si="4098"/>
        <v/>
      </c>
      <c r="EQ327" s="71" t="str">
        <f t="shared" si="4099"/>
        <v/>
      </c>
      <c r="ER327" s="71" t="str">
        <f t="shared" si="4100"/>
        <v/>
      </c>
      <c r="ES327" s="71" t="str">
        <f t="shared" si="4101"/>
        <v/>
      </c>
      <c r="ET327" s="71" t="str">
        <f t="shared" si="4102"/>
        <v/>
      </c>
      <c r="EU327" s="71" t="str">
        <f t="shared" si="4103"/>
        <v/>
      </c>
      <c r="EV327" s="71" t="str">
        <f t="shared" si="4104"/>
        <v/>
      </c>
      <c r="EW327" s="71" t="str">
        <f t="shared" si="4105"/>
        <v/>
      </c>
      <c r="EX327" s="71" t="str">
        <f t="shared" si="4106"/>
        <v/>
      </c>
      <c r="EY327" s="71" t="str">
        <f t="shared" si="4107"/>
        <v/>
      </c>
      <c r="EZ327" s="71" t="str">
        <f t="shared" si="4108"/>
        <v/>
      </c>
      <c r="FA327" s="71" t="str">
        <f t="shared" si="4109"/>
        <v/>
      </c>
      <c r="FB327" s="71" t="str">
        <f t="shared" si="4110"/>
        <v/>
      </c>
      <c r="FC327" s="71" t="str">
        <f t="shared" si="4111"/>
        <v/>
      </c>
      <c r="FD327" s="71" t="str">
        <f t="shared" si="4112"/>
        <v/>
      </c>
      <c r="FE327" s="71" t="str">
        <f t="shared" si="4113"/>
        <v/>
      </c>
      <c r="FF327" s="71" t="str">
        <f t="shared" si="4114"/>
        <v/>
      </c>
      <c r="FG327" s="71" t="str">
        <f t="shared" si="4115"/>
        <v/>
      </c>
      <c r="FH327" s="71" t="str">
        <f t="shared" si="4116"/>
        <v/>
      </c>
      <c r="FI327" s="71" t="str">
        <f t="shared" si="4117"/>
        <v/>
      </c>
      <c r="FJ327" s="71" t="str">
        <f t="shared" si="4118"/>
        <v/>
      </c>
      <c r="FK327" s="71" t="str">
        <f t="shared" si="4119"/>
        <v/>
      </c>
      <c r="FL327" s="71" t="str">
        <f t="shared" si="4120"/>
        <v/>
      </c>
      <c r="FM327" s="71" t="str">
        <f t="shared" si="4121"/>
        <v/>
      </c>
      <c r="FN327" s="71" t="str">
        <f t="shared" si="4122"/>
        <v/>
      </c>
      <c r="FO327" s="71" t="str">
        <f t="shared" si="4123"/>
        <v/>
      </c>
      <c r="FP327" s="71" t="str">
        <f t="shared" si="4124"/>
        <v/>
      </c>
      <c r="FQ327" s="71" t="str">
        <f t="shared" si="4125"/>
        <v/>
      </c>
      <c r="FR327" s="71" t="str">
        <f t="shared" si="4126"/>
        <v/>
      </c>
      <c r="FS327" s="71" t="str">
        <f t="shared" si="4127"/>
        <v/>
      </c>
    </row>
    <row r="328" spans="92:175">
      <c r="CN328" s="69" t="str">
        <f t="shared" si="4052"/>
        <v>InitUnitState('',,,,,,,,,,)</v>
      </c>
      <c r="CO328" s="69" t="str">
        <f t="shared" si="4053"/>
        <v>InitUnitNormal('',,,,,,,,,,)</v>
      </c>
      <c r="CP328" s="69" t="str">
        <f t="shared" si="4054"/>
        <v>InitUnitMagic('',,,,,,,,,,)</v>
      </c>
      <c r="CQ328" s="69" t="str">
        <f t="shared" si="4055"/>
        <v>InitUnitAdd('',,,,,,,,,,)</v>
      </c>
      <c r="CR328" s="69" t="str">
        <f t="shared" si="4056"/>
        <v>InitEquipData('',,"",,,,,'','','','','','',"")</v>
      </c>
      <c r="CU328" s="70" t="str">
        <f t="shared" si="4128"/>
        <v>|n</v>
      </c>
      <c r="CW328" s="60"/>
      <c r="CX328" s="60"/>
      <c r="CY328" s="60"/>
      <c r="CZ328" s="60"/>
      <c r="DA328" s="60"/>
      <c r="DB328" s="71" t="str">
        <f t="shared" si="4058"/>
        <v/>
      </c>
      <c r="DC328" s="71" t="str">
        <f t="shared" si="4059"/>
        <v/>
      </c>
      <c r="DD328" s="71" t="str">
        <f t="shared" si="4060"/>
        <v/>
      </c>
      <c r="DE328" s="71" t="str">
        <f t="shared" si="4061"/>
        <v/>
      </c>
      <c r="DF328" s="71" t="str">
        <f t="shared" si="4062"/>
        <v/>
      </c>
      <c r="DG328" s="71" t="str">
        <f t="shared" si="4063"/>
        <v/>
      </c>
      <c r="DH328" s="71" t="str">
        <f t="shared" si="4064"/>
        <v/>
      </c>
      <c r="DI328" s="71" t="str">
        <f t="shared" si="4065"/>
        <v/>
      </c>
      <c r="DJ328" s="71" t="str">
        <f t="shared" si="4066"/>
        <v/>
      </c>
      <c r="DK328" s="71" t="str">
        <f t="shared" si="4067"/>
        <v/>
      </c>
      <c r="DL328" s="71" t="str">
        <f t="shared" si="4068"/>
        <v/>
      </c>
      <c r="DM328" s="71" t="str">
        <f t="shared" si="4069"/>
        <v/>
      </c>
      <c r="DN328" s="71" t="str">
        <f t="shared" si="4070"/>
        <v/>
      </c>
      <c r="DO328" s="71" t="str">
        <f t="shared" si="4071"/>
        <v/>
      </c>
      <c r="DP328" s="71" t="str">
        <f t="shared" si="4072"/>
        <v/>
      </c>
      <c r="DQ328" s="71" t="str">
        <f t="shared" si="4073"/>
        <v/>
      </c>
      <c r="DR328" s="71" t="str">
        <f t="shared" si="4074"/>
        <v/>
      </c>
      <c r="DS328" s="71" t="str">
        <f t="shared" si="4075"/>
        <v/>
      </c>
      <c r="DT328" s="71" t="str">
        <f t="shared" si="4076"/>
        <v/>
      </c>
      <c r="DU328" s="71" t="str">
        <f t="shared" si="4077"/>
        <v/>
      </c>
      <c r="DV328" s="71" t="str">
        <f t="shared" si="4078"/>
        <v/>
      </c>
      <c r="DW328" s="71" t="str">
        <f t="shared" si="4079"/>
        <v/>
      </c>
      <c r="DX328" s="71" t="str">
        <f t="shared" si="4080"/>
        <v/>
      </c>
      <c r="DY328" s="71" t="str">
        <f t="shared" si="4081"/>
        <v/>
      </c>
      <c r="DZ328" s="71" t="str">
        <f t="shared" si="4082"/>
        <v/>
      </c>
      <c r="EA328" s="71" t="str">
        <f t="shared" si="4083"/>
        <v/>
      </c>
      <c r="EB328" s="71" t="str">
        <f t="shared" si="4084"/>
        <v/>
      </c>
      <c r="EC328" s="71" t="str">
        <f t="shared" si="4085"/>
        <v/>
      </c>
      <c r="ED328" s="71" t="str">
        <f t="shared" si="4086"/>
        <v/>
      </c>
      <c r="EE328" s="71" t="str">
        <f t="shared" si="4087"/>
        <v/>
      </c>
      <c r="EF328" s="71" t="str">
        <f t="shared" si="4088"/>
        <v/>
      </c>
      <c r="EG328" s="71" t="str">
        <f t="shared" si="4089"/>
        <v/>
      </c>
      <c r="EH328" s="71" t="str">
        <f t="shared" si="4090"/>
        <v/>
      </c>
      <c r="EI328" s="71" t="str">
        <f t="shared" si="4091"/>
        <v/>
      </c>
      <c r="EJ328" s="71" t="str">
        <f t="shared" si="4092"/>
        <v/>
      </c>
      <c r="EK328" s="71" t="str">
        <f t="shared" si="4093"/>
        <v/>
      </c>
      <c r="EL328" s="71" t="str">
        <f t="shared" si="4094"/>
        <v/>
      </c>
      <c r="EM328" s="71" t="str">
        <f t="shared" si="4095"/>
        <v/>
      </c>
      <c r="EN328" s="71" t="str">
        <f t="shared" si="4096"/>
        <v/>
      </c>
      <c r="EO328" s="71" t="str">
        <f t="shared" si="4097"/>
        <v/>
      </c>
      <c r="EP328" s="71" t="str">
        <f t="shared" si="4098"/>
        <v/>
      </c>
      <c r="EQ328" s="71" t="str">
        <f t="shared" si="4099"/>
        <v/>
      </c>
      <c r="ER328" s="71" t="str">
        <f t="shared" si="4100"/>
        <v/>
      </c>
      <c r="ES328" s="71" t="str">
        <f t="shared" si="4101"/>
        <v/>
      </c>
      <c r="ET328" s="71" t="str">
        <f t="shared" si="4102"/>
        <v/>
      </c>
      <c r="EU328" s="71" t="str">
        <f t="shared" si="4103"/>
        <v/>
      </c>
      <c r="EV328" s="71" t="str">
        <f t="shared" si="4104"/>
        <v/>
      </c>
      <c r="EW328" s="71" t="str">
        <f t="shared" si="4105"/>
        <v/>
      </c>
      <c r="EX328" s="71" t="str">
        <f t="shared" si="4106"/>
        <v/>
      </c>
      <c r="EY328" s="71" t="str">
        <f t="shared" si="4107"/>
        <v/>
      </c>
      <c r="EZ328" s="71" t="str">
        <f t="shared" si="4108"/>
        <v/>
      </c>
      <c r="FA328" s="71" t="str">
        <f t="shared" si="4109"/>
        <v/>
      </c>
      <c r="FB328" s="71" t="str">
        <f t="shared" si="4110"/>
        <v/>
      </c>
      <c r="FC328" s="71" t="str">
        <f t="shared" si="4111"/>
        <v/>
      </c>
      <c r="FD328" s="71" t="str">
        <f t="shared" si="4112"/>
        <v/>
      </c>
      <c r="FE328" s="71" t="str">
        <f t="shared" si="4113"/>
        <v/>
      </c>
      <c r="FF328" s="71" t="str">
        <f t="shared" si="4114"/>
        <v/>
      </c>
      <c r="FG328" s="71" t="str">
        <f t="shared" si="4115"/>
        <v/>
      </c>
      <c r="FH328" s="71" t="str">
        <f t="shared" si="4116"/>
        <v/>
      </c>
      <c r="FI328" s="71" t="str">
        <f t="shared" si="4117"/>
        <v/>
      </c>
      <c r="FJ328" s="71" t="str">
        <f t="shared" si="4118"/>
        <v/>
      </c>
      <c r="FK328" s="71" t="str">
        <f t="shared" si="4119"/>
        <v/>
      </c>
      <c r="FL328" s="71" t="str">
        <f t="shared" si="4120"/>
        <v/>
      </c>
      <c r="FM328" s="71" t="str">
        <f t="shared" si="4121"/>
        <v/>
      </c>
      <c r="FN328" s="71" t="str">
        <f t="shared" si="4122"/>
        <v/>
      </c>
      <c r="FO328" s="71" t="str">
        <f t="shared" si="4123"/>
        <v/>
      </c>
      <c r="FP328" s="71" t="str">
        <f t="shared" si="4124"/>
        <v/>
      </c>
      <c r="FQ328" s="71" t="str">
        <f t="shared" si="4125"/>
        <v/>
      </c>
      <c r="FR328" s="71" t="str">
        <f t="shared" si="4126"/>
        <v/>
      </c>
      <c r="FS328" s="71" t="str">
        <f t="shared" si="4127"/>
        <v/>
      </c>
    </row>
    <row r="329" spans="92:175">
      <c r="CN329" s="69" t="str">
        <f t="shared" si="4052"/>
        <v>InitUnitState('',,,,,,,,,,)</v>
      </c>
      <c r="CO329" s="69" t="str">
        <f t="shared" si="4053"/>
        <v>InitUnitNormal('',,,,,,,,,,)</v>
      </c>
      <c r="CP329" s="69" t="str">
        <f t="shared" si="4054"/>
        <v>InitUnitMagic('',,,,,,,,,,)</v>
      </c>
      <c r="CQ329" s="69" t="str">
        <f t="shared" si="4055"/>
        <v>InitUnitAdd('',,,,,,,,,,)</v>
      </c>
      <c r="CR329" s="69" t="str">
        <f t="shared" si="4056"/>
        <v>InitEquipData('',,"",,,,,'','','','','','',"")</v>
      </c>
      <c r="CU329" s="70" t="str">
        <f t="shared" si="4128"/>
        <v>|n</v>
      </c>
      <c r="CW329" s="60"/>
      <c r="CX329" s="60"/>
      <c r="CY329" s="60"/>
      <c r="CZ329" s="60"/>
      <c r="DA329" s="60"/>
      <c r="DB329" s="71" t="str">
        <f t="shared" si="4058"/>
        <v/>
      </c>
      <c r="DC329" s="71" t="str">
        <f t="shared" si="4059"/>
        <v/>
      </c>
      <c r="DD329" s="71" t="str">
        <f t="shared" si="4060"/>
        <v/>
      </c>
      <c r="DE329" s="71" t="str">
        <f t="shared" si="4061"/>
        <v/>
      </c>
      <c r="DF329" s="71" t="str">
        <f t="shared" si="4062"/>
        <v/>
      </c>
      <c r="DG329" s="71" t="str">
        <f t="shared" si="4063"/>
        <v/>
      </c>
      <c r="DH329" s="71" t="str">
        <f t="shared" si="4064"/>
        <v/>
      </c>
      <c r="DI329" s="71" t="str">
        <f t="shared" si="4065"/>
        <v/>
      </c>
      <c r="DJ329" s="71" t="str">
        <f t="shared" si="4066"/>
        <v/>
      </c>
      <c r="DK329" s="71" t="str">
        <f t="shared" si="4067"/>
        <v/>
      </c>
      <c r="DL329" s="71" t="str">
        <f t="shared" si="4068"/>
        <v/>
      </c>
      <c r="DM329" s="71" t="str">
        <f t="shared" si="4069"/>
        <v/>
      </c>
      <c r="DN329" s="71" t="str">
        <f t="shared" si="4070"/>
        <v/>
      </c>
      <c r="DO329" s="71" t="str">
        <f t="shared" si="4071"/>
        <v/>
      </c>
      <c r="DP329" s="71" t="str">
        <f t="shared" si="4072"/>
        <v/>
      </c>
      <c r="DQ329" s="71" t="str">
        <f t="shared" si="4073"/>
        <v/>
      </c>
      <c r="DR329" s="71" t="str">
        <f t="shared" si="4074"/>
        <v/>
      </c>
      <c r="DS329" s="71" t="str">
        <f t="shared" si="4075"/>
        <v/>
      </c>
      <c r="DT329" s="71" t="str">
        <f t="shared" si="4076"/>
        <v/>
      </c>
      <c r="DU329" s="71" t="str">
        <f t="shared" si="4077"/>
        <v/>
      </c>
      <c r="DV329" s="71" t="str">
        <f t="shared" si="4078"/>
        <v/>
      </c>
      <c r="DW329" s="71" t="str">
        <f t="shared" si="4079"/>
        <v/>
      </c>
      <c r="DX329" s="71" t="str">
        <f t="shared" si="4080"/>
        <v/>
      </c>
      <c r="DY329" s="71" t="str">
        <f t="shared" si="4081"/>
        <v/>
      </c>
      <c r="DZ329" s="71" t="str">
        <f t="shared" si="4082"/>
        <v/>
      </c>
      <c r="EA329" s="71" t="str">
        <f t="shared" si="4083"/>
        <v/>
      </c>
      <c r="EB329" s="71" t="str">
        <f t="shared" si="4084"/>
        <v/>
      </c>
      <c r="EC329" s="71" t="str">
        <f t="shared" si="4085"/>
        <v/>
      </c>
      <c r="ED329" s="71" t="str">
        <f t="shared" si="4086"/>
        <v/>
      </c>
      <c r="EE329" s="71" t="str">
        <f t="shared" si="4087"/>
        <v/>
      </c>
      <c r="EF329" s="71" t="str">
        <f t="shared" si="4088"/>
        <v/>
      </c>
      <c r="EG329" s="71" t="str">
        <f t="shared" si="4089"/>
        <v/>
      </c>
      <c r="EH329" s="71" t="str">
        <f t="shared" si="4090"/>
        <v/>
      </c>
      <c r="EI329" s="71" t="str">
        <f t="shared" si="4091"/>
        <v/>
      </c>
      <c r="EJ329" s="71" t="str">
        <f t="shared" si="4092"/>
        <v/>
      </c>
      <c r="EK329" s="71" t="str">
        <f t="shared" si="4093"/>
        <v/>
      </c>
      <c r="EL329" s="71" t="str">
        <f t="shared" si="4094"/>
        <v/>
      </c>
      <c r="EM329" s="71" t="str">
        <f t="shared" si="4095"/>
        <v/>
      </c>
      <c r="EN329" s="71" t="str">
        <f t="shared" si="4096"/>
        <v/>
      </c>
      <c r="EO329" s="71" t="str">
        <f t="shared" si="4097"/>
        <v/>
      </c>
      <c r="EP329" s="71" t="str">
        <f t="shared" si="4098"/>
        <v/>
      </c>
      <c r="EQ329" s="71" t="str">
        <f t="shared" si="4099"/>
        <v/>
      </c>
      <c r="ER329" s="71" t="str">
        <f t="shared" si="4100"/>
        <v/>
      </c>
      <c r="ES329" s="71" t="str">
        <f t="shared" si="4101"/>
        <v/>
      </c>
      <c r="ET329" s="71" t="str">
        <f t="shared" si="4102"/>
        <v/>
      </c>
      <c r="EU329" s="71" t="str">
        <f t="shared" si="4103"/>
        <v/>
      </c>
      <c r="EV329" s="71" t="str">
        <f t="shared" si="4104"/>
        <v/>
      </c>
      <c r="EW329" s="71" t="str">
        <f t="shared" si="4105"/>
        <v/>
      </c>
      <c r="EX329" s="71" t="str">
        <f t="shared" si="4106"/>
        <v/>
      </c>
      <c r="EY329" s="71" t="str">
        <f t="shared" si="4107"/>
        <v/>
      </c>
      <c r="EZ329" s="71" t="str">
        <f t="shared" si="4108"/>
        <v/>
      </c>
      <c r="FA329" s="71" t="str">
        <f t="shared" si="4109"/>
        <v/>
      </c>
      <c r="FB329" s="71" t="str">
        <f t="shared" si="4110"/>
        <v/>
      </c>
      <c r="FC329" s="71" t="str">
        <f t="shared" si="4111"/>
        <v/>
      </c>
      <c r="FD329" s="71" t="str">
        <f t="shared" si="4112"/>
        <v/>
      </c>
      <c r="FE329" s="71" t="str">
        <f t="shared" si="4113"/>
        <v/>
      </c>
      <c r="FF329" s="71" t="str">
        <f t="shared" si="4114"/>
        <v/>
      </c>
      <c r="FG329" s="71" t="str">
        <f t="shared" si="4115"/>
        <v/>
      </c>
      <c r="FH329" s="71" t="str">
        <f t="shared" si="4116"/>
        <v/>
      </c>
      <c r="FI329" s="71" t="str">
        <f t="shared" si="4117"/>
        <v/>
      </c>
      <c r="FJ329" s="71" t="str">
        <f t="shared" si="4118"/>
        <v/>
      </c>
      <c r="FK329" s="71" t="str">
        <f t="shared" si="4119"/>
        <v/>
      </c>
      <c r="FL329" s="71" t="str">
        <f t="shared" si="4120"/>
        <v/>
      </c>
      <c r="FM329" s="71" t="str">
        <f t="shared" si="4121"/>
        <v/>
      </c>
      <c r="FN329" s="71" t="str">
        <f t="shared" si="4122"/>
        <v/>
      </c>
      <c r="FO329" s="71" t="str">
        <f t="shared" si="4123"/>
        <v/>
      </c>
      <c r="FP329" s="71" t="str">
        <f t="shared" si="4124"/>
        <v/>
      </c>
      <c r="FQ329" s="71" t="str">
        <f t="shared" si="4125"/>
        <v/>
      </c>
      <c r="FR329" s="71" t="str">
        <f t="shared" si="4126"/>
        <v/>
      </c>
      <c r="FS329" s="71" t="str">
        <f t="shared" si="4127"/>
        <v/>
      </c>
    </row>
    <row r="330" spans="92:175">
      <c r="CN330" s="69" t="str">
        <f t="shared" si="4052"/>
        <v>InitUnitState('',,,,,,,,,,)</v>
      </c>
      <c r="CO330" s="69" t="str">
        <f t="shared" si="4053"/>
        <v>InitUnitNormal('',,,,,,,,,,)</v>
      </c>
      <c r="CP330" s="69" t="str">
        <f t="shared" si="4054"/>
        <v>InitUnitMagic('',,,,,,,,,,)</v>
      </c>
      <c r="CQ330" s="69" t="str">
        <f t="shared" si="4055"/>
        <v>InitUnitAdd('',,,,,,,,,,)</v>
      </c>
      <c r="CR330" s="69" t="str">
        <f t="shared" si="4056"/>
        <v>InitEquipData('',,"",,,,,'','','','','','',"")</v>
      </c>
      <c r="CU330" s="70" t="str">
        <f t="shared" si="4128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52"/>
        <v>InitUnitState('',,,,,,,,,,)</v>
      </c>
      <c r="CO331" s="69" t="str">
        <f t="shared" si="4053"/>
        <v>InitUnitNormal('',,,,,,,,,,)</v>
      </c>
      <c r="CP331" s="69" t="str">
        <f t="shared" si="4054"/>
        <v>InitUnitMagic('',,,,,,,,,,)</v>
      </c>
      <c r="CQ331" s="69" t="str">
        <f t="shared" si="4055"/>
        <v>InitUnitAdd('',,,,,,,,,,)</v>
      </c>
      <c r="CR331" s="69" t="str">
        <f t="shared" si="4056"/>
        <v>InitEquipData('',,"",,,,,'','','','','','',"")</v>
      </c>
      <c r="CU331" s="70" t="str">
        <f t="shared" si="4128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52"/>
        <v>InitUnitState('',,,,,,,,,,)</v>
      </c>
      <c r="CO332" s="69" t="str">
        <f t="shared" si="4053"/>
        <v>InitUnitNormal('',,,,,,,,,,)</v>
      </c>
      <c r="CP332" s="69" t="str">
        <f t="shared" si="4054"/>
        <v>InitUnitMagic('',,,,,,,,,,)</v>
      </c>
      <c r="CQ332" s="69" t="str">
        <f t="shared" si="4055"/>
        <v>InitUnitAdd('',,,,,,,,,,)</v>
      </c>
      <c r="CR332" s="69" t="str">
        <f t="shared" si="4056"/>
        <v>InitEquipData('',,"",,,,,'','','','','','',"")</v>
      </c>
      <c r="CU332" s="70" t="str">
        <f t="shared" si="4128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52"/>
        <v>InitUnitState('',,,,,,,,,,)</v>
      </c>
      <c r="CO333" s="69" t="str">
        <f t="shared" si="4053"/>
        <v>InitUnitNormal('',,,,,,,,,,)</v>
      </c>
      <c r="CP333" s="69" t="str">
        <f t="shared" si="4054"/>
        <v>InitUnitMagic('',,,,,,,,,,)</v>
      </c>
      <c r="CQ333" s="69" t="str">
        <f t="shared" si="4055"/>
        <v>InitUnitAdd('',,,,,,,,,,)</v>
      </c>
      <c r="CR333" s="69" t="str">
        <f t="shared" si="4056"/>
        <v>InitEquipData('',,"",,,,,'','','','','','',"")</v>
      </c>
      <c r="CU333" s="70" t="str">
        <f t="shared" si="4128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52"/>
        <v>InitUnitState('',,,,,,,,,,)</v>
      </c>
      <c r="CO334" s="69" t="str">
        <f t="shared" si="4053"/>
        <v>InitUnitNormal('',,,,,,,,,,)</v>
      </c>
      <c r="CP334" s="69" t="str">
        <f t="shared" si="4054"/>
        <v>InitUnitMagic('',,,,,,,,,,)</v>
      </c>
      <c r="CQ334" s="69" t="str">
        <f t="shared" si="4055"/>
        <v>InitUnitAdd('',,,,,,,,,,)</v>
      </c>
      <c r="CR334" s="69" t="str">
        <f t="shared" si="4056"/>
        <v>InitEquipData('',,"",,,,,'','','','','','',"")</v>
      </c>
      <c r="CU334" s="70" t="str">
        <f t="shared" si="4128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52"/>
        <v>InitUnitState('',,,,,,,,,,)</v>
      </c>
      <c r="CO335" s="69" t="str">
        <f t="shared" si="4053"/>
        <v>InitUnitNormal('',,,,,,,,,,)</v>
      </c>
      <c r="CP335" s="69" t="str">
        <f t="shared" si="4054"/>
        <v>InitUnitMagic('',,,,,,,,,,)</v>
      </c>
      <c r="CQ335" s="69" t="str">
        <f t="shared" si="4055"/>
        <v>InitUnitAdd('',,,,,,,,,,)</v>
      </c>
      <c r="CR335" s="69" t="str">
        <f t="shared" si="4056"/>
        <v>InitEquipData('',,"",,,,,'','','','','','',"")</v>
      </c>
      <c r="CU335" s="70" t="str">
        <f t="shared" si="4128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52"/>
        <v>InitUnitState('',,,,,,,,,,)</v>
      </c>
      <c r="CO336" s="69" t="str">
        <f t="shared" si="4053"/>
        <v>InitUnitNormal('',,,,,,,,,,)</v>
      </c>
      <c r="CP336" s="69" t="str">
        <f t="shared" si="4054"/>
        <v>InitUnitMagic('',,,,,,,,,,)</v>
      </c>
      <c r="CQ336" s="69" t="str">
        <f t="shared" si="4055"/>
        <v>InitUnitAdd('',,,,,,,,,,)</v>
      </c>
      <c r="CR336" s="69" t="str">
        <f t="shared" si="4056"/>
        <v>InitEquipData('',,"",,,,,'','','','','','',"")</v>
      </c>
      <c r="CU336" s="70" t="str">
        <f t="shared" si="4128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52"/>
        <v>InitUnitState('',,,,,,,,,,)</v>
      </c>
      <c r="CO337" s="69" t="str">
        <f t="shared" si="4053"/>
        <v>InitUnitNormal('',,,,,,,,,,)</v>
      </c>
      <c r="CP337" s="69" t="str">
        <f t="shared" si="4054"/>
        <v>InitUnitMagic('',,,,,,,,,,)</v>
      </c>
      <c r="CQ337" s="69" t="str">
        <f t="shared" si="4055"/>
        <v>InitUnitAdd('',,,,,,,,,,)</v>
      </c>
      <c r="CR337" s="69" t="str">
        <f t="shared" si="4056"/>
        <v>InitEquipData('',,"",,,,,'','','','','','',"")</v>
      </c>
      <c r="CU337" s="70" t="str">
        <f t="shared" si="4128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52"/>
        <v>InitUnitState('',,,,,,,,,,)</v>
      </c>
      <c r="CO338" s="69" t="str">
        <f t="shared" si="4053"/>
        <v>InitUnitNormal('',,,,,,,,,,)</v>
      </c>
      <c r="CP338" s="69" t="str">
        <f t="shared" si="4054"/>
        <v>InitUnitMagic('',,,,,,,,,,)</v>
      </c>
      <c r="CQ338" s="69" t="str">
        <f t="shared" si="4055"/>
        <v>InitUnitAdd('',,,,,,,,,,)</v>
      </c>
      <c r="CR338" s="69" t="str">
        <f t="shared" si="4056"/>
        <v>InitEquipData('',,"",,,,,'','','','','','',"")</v>
      </c>
      <c r="CU338" s="70" t="str">
        <f t="shared" si="4128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52"/>
        <v>InitUnitState('',,,,,,,,,,)</v>
      </c>
      <c r="CO339" s="69" t="str">
        <f t="shared" si="4053"/>
        <v>InitUnitNormal('',,,,,,,,,,)</v>
      </c>
      <c r="CP339" s="69" t="str">
        <f t="shared" si="4054"/>
        <v>InitUnitMagic('',,,,,,,,,,)</v>
      </c>
      <c r="CQ339" s="69" t="str">
        <f t="shared" si="4055"/>
        <v>InitUnitAdd('',,,,,,,,,,)</v>
      </c>
      <c r="CR339" s="69" t="str">
        <f t="shared" si="4056"/>
        <v>InitEquipData('',,"",,,,,'','','','','','',"")</v>
      </c>
      <c r="CU339" s="70" t="str">
        <f t="shared" si="4128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52"/>
        <v>InitUnitState('',,,,,,,,,,)</v>
      </c>
      <c r="CO340" s="69" t="str">
        <f t="shared" si="4053"/>
        <v>InitUnitNormal('',,,,,,,,,,)</v>
      </c>
      <c r="CP340" s="69" t="str">
        <f t="shared" si="4054"/>
        <v>InitUnitMagic('',,,,,,,,,,)</v>
      </c>
      <c r="CQ340" s="69" t="str">
        <f t="shared" si="4055"/>
        <v>InitUnitAdd('',,,,,,,,,,)</v>
      </c>
      <c r="CR340" s="69" t="str">
        <f t="shared" si="4056"/>
        <v>InitEquipData('',,"",,,,,'','','','','','',"")</v>
      </c>
      <c r="CU340" s="70" t="str">
        <f t="shared" si="4128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ref="CN341:CN360" si="4129">"InitUnitState('"&amp;B341&amp;"',"&amp;V341&amp;","&amp;W341&amp;","&amp;X341&amp;","&amp;Y341&amp;","&amp;Z341&amp;","&amp;AA341&amp;","&amp;AB341&amp;","&amp;AC341&amp;","&amp;AD341&amp;","&amp;AE341&amp;")"</f>
        <v>InitUnitState('',,,,,,,,,,)</v>
      </c>
      <c r="CO341" s="69" t="str">
        <f t="shared" ref="CO341:CO360" si="4130">"InitUnitNormal('"&amp;B341&amp;"',"&amp;AF341&amp;","&amp;AG341&amp;","&amp;AH341&amp;","&amp;AI341&amp;","&amp;AJ341&amp;","&amp;AK341&amp;","&amp;AL341&amp;","&amp;AM341&amp;","&amp;AN341&amp;","&amp;AO341&amp;")"</f>
        <v>InitUnitNormal('',,,,,,,,,,)</v>
      </c>
      <c r="CP341" s="69" t="str">
        <f t="shared" ref="CP341:CP360" si="4131">"InitUnitMagic('"&amp;B341&amp;"',"&amp;AP341&amp;","&amp;AQ341&amp;","&amp;AR341&amp;","&amp;AS341&amp;","&amp;AT341&amp;","&amp;AU341&amp;","&amp;AV341&amp;","&amp;AW341&amp;","&amp;BI341&amp;","&amp;BJ341&amp;")"</f>
        <v>InitUnitMagic('',,,,,,,,,,)</v>
      </c>
      <c r="CQ341" s="69" t="str">
        <f t="shared" ref="CQ341:CQ360" si="4132">"InitUnitAdd('"&amp;B341&amp;"',"&amp;BK341&amp;","&amp;BL341&amp;","&amp;BM341&amp;","&amp;BN341&amp;","&amp;BO341&amp;","&amp;BP341&amp;","&amp;BQ341&amp;","&amp;BR341&amp;","&amp;BS341&amp;","&amp;BT341&amp;")"</f>
        <v>InitUnitAdd('',,,,,,,,,,)</v>
      </c>
      <c r="CR341" s="69" t="str">
        <f t="shared" ref="CR341:CR360" si="4133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InitEquipData('',,"",,,,,'','','','','','',"")</v>
      </c>
      <c r="CU341" s="70" t="str">
        <f t="shared" si="4128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9"/>
        <v>InitUnitState('',,,,,,,,,,)</v>
      </c>
      <c r="CO342" s="69" t="str">
        <f t="shared" si="4130"/>
        <v>InitUnitNormal('',,,,,,,,,,)</v>
      </c>
      <c r="CP342" s="69" t="str">
        <f t="shared" si="4131"/>
        <v>InitUnitMagic('',,,,,,,,,,)</v>
      </c>
      <c r="CQ342" s="69" t="str">
        <f t="shared" si="4132"/>
        <v>InitUnitAdd('',,,,,,,,,,)</v>
      </c>
      <c r="CR342" s="69" t="str">
        <f t="shared" si="4133"/>
        <v>InitEquipData('',,"",,,,,'','','','','','',"")</v>
      </c>
      <c r="CU342" s="70" t="str">
        <f t="shared" si="4128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9"/>
        <v>InitUnitState('',,,,,,,,,,)</v>
      </c>
      <c r="CO343" s="69" t="str">
        <f t="shared" si="4130"/>
        <v>InitUnitNormal('',,,,,,,,,,)</v>
      </c>
      <c r="CP343" s="69" t="str">
        <f t="shared" si="4131"/>
        <v>InitUnitMagic('',,,,,,,,,,)</v>
      </c>
      <c r="CQ343" s="69" t="str">
        <f t="shared" si="4132"/>
        <v>InitUnitAdd('',,,,,,,,,,)</v>
      </c>
      <c r="CR343" s="69" t="str">
        <f t="shared" si="4133"/>
        <v>InitEquipData('',,"",,,,,'','','','','','',"")</v>
      </c>
      <c r="CU343" s="70" t="str">
        <f t="shared" si="4128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9"/>
        <v>InitUnitState('',,,,,,,,,,)</v>
      </c>
      <c r="CO344" s="69" t="str">
        <f t="shared" si="4130"/>
        <v>InitUnitNormal('',,,,,,,,,,)</v>
      </c>
      <c r="CP344" s="69" t="str">
        <f t="shared" si="4131"/>
        <v>InitUnitMagic('',,,,,,,,,,)</v>
      </c>
      <c r="CQ344" s="69" t="str">
        <f t="shared" si="4132"/>
        <v>InitUnitAdd('',,,,,,,,,,)</v>
      </c>
      <c r="CR344" s="69" t="str">
        <f t="shared" si="4133"/>
        <v>InitEquipData('',,"",,,,,'','','','','','',"")</v>
      </c>
      <c r="CU344" s="70" t="str">
        <f t="shared" si="4128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9"/>
        <v>InitUnitState('',,,,,,,,,,)</v>
      </c>
      <c r="CO345" s="69" t="str">
        <f t="shared" si="4130"/>
        <v>InitUnitNormal('',,,,,,,,,,)</v>
      </c>
      <c r="CP345" s="69" t="str">
        <f t="shared" si="4131"/>
        <v>InitUnitMagic('',,,,,,,,,,)</v>
      </c>
      <c r="CQ345" s="69" t="str">
        <f t="shared" si="4132"/>
        <v>InitUnitAdd('',,,,,,,,,,)</v>
      </c>
      <c r="CR345" s="69" t="str">
        <f t="shared" si="4133"/>
        <v>InitEquipData('',,"",,,,,'','','','','','',"")</v>
      </c>
      <c r="CU345" s="70" t="str">
        <f t="shared" si="4128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9"/>
        <v>InitUnitState('',,,,,,,,,,)</v>
      </c>
      <c r="CO346" s="69" t="str">
        <f t="shared" si="4130"/>
        <v>InitUnitNormal('',,,,,,,,,,)</v>
      </c>
      <c r="CP346" s="69" t="str">
        <f t="shared" si="4131"/>
        <v>InitUnitMagic('',,,,,,,,,,)</v>
      </c>
      <c r="CQ346" s="69" t="str">
        <f t="shared" si="4132"/>
        <v>InitUnitAdd('',,,,,,,,,,)</v>
      </c>
      <c r="CR346" s="69" t="str">
        <f t="shared" si="4133"/>
        <v>InitEquipData('',,"",,,,,'','','','','','',"")</v>
      </c>
      <c r="CU346" s="70" t="str">
        <f t="shared" si="4128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9"/>
        <v>InitUnitState('',,,,,,,,,,)</v>
      </c>
      <c r="CO347" s="69" t="str">
        <f t="shared" si="4130"/>
        <v>InitUnitNormal('',,,,,,,,,,)</v>
      </c>
      <c r="CP347" s="69" t="str">
        <f t="shared" si="4131"/>
        <v>InitUnitMagic('',,,,,,,,,,)</v>
      </c>
      <c r="CQ347" s="69" t="str">
        <f t="shared" si="4132"/>
        <v>InitUnitAdd('',,,,,,,,,,)</v>
      </c>
      <c r="CR347" s="69" t="str">
        <f t="shared" si="4133"/>
        <v>InitEquipData('',,"",,,,,'','','','','','',"")</v>
      </c>
      <c r="CU347" s="70" t="str">
        <f t="shared" si="4128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9"/>
        <v>InitUnitState('',,,,,,,,,,)</v>
      </c>
      <c r="CO348" s="69" t="str">
        <f t="shared" si="4130"/>
        <v>InitUnitNormal('',,,,,,,,,,)</v>
      </c>
      <c r="CP348" s="69" t="str">
        <f t="shared" si="4131"/>
        <v>InitUnitMagic('',,,,,,,,,,)</v>
      </c>
      <c r="CQ348" s="69" t="str">
        <f t="shared" si="4132"/>
        <v>InitUnitAdd('',,,,,,,,,,)</v>
      </c>
      <c r="CR348" s="69" t="str">
        <f t="shared" si="4133"/>
        <v>InitEquipData('',,"",,,,,'','','','','','',"")</v>
      </c>
      <c r="CU348" s="70" t="str">
        <f t="shared" si="4128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9"/>
        <v>InitUnitState('',,,,,,,,,,)</v>
      </c>
      <c r="CO349" s="69" t="str">
        <f t="shared" si="4130"/>
        <v>InitUnitNormal('',,,,,,,,,,)</v>
      </c>
      <c r="CP349" s="69" t="str">
        <f t="shared" si="4131"/>
        <v>InitUnitMagic('',,,,,,,,,,)</v>
      </c>
      <c r="CQ349" s="69" t="str">
        <f t="shared" si="4132"/>
        <v>InitUnitAdd('',,,,,,,,,,)</v>
      </c>
      <c r="CR349" s="69" t="str">
        <f t="shared" si="4133"/>
        <v>InitEquipData('',,"",,,,,'','','','','','',"")</v>
      </c>
      <c r="CU349" s="70" t="str">
        <f t="shared" si="4128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9"/>
        <v>InitUnitState('',,,,,,,,,,)</v>
      </c>
      <c r="CO350" s="69" t="str">
        <f t="shared" si="4130"/>
        <v>InitUnitNormal('',,,,,,,,,,)</v>
      </c>
      <c r="CP350" s="69" t="str">
        <f t="shared" si="4131"/>
        <v>InitUnitMagic('',,,,,,,,,,)</v>
      </c>
      <c r="CQ350" s="69" t="str">
        <f t="shared" si="4132"/>
        <v>InitUnitAdd('',,,,,,,,,,)</v>
      </c>
      <c r="CR350" s="69" t="str">
        <f t="shared" si="4133"/>
        <v>InitEquipData('',,"",,,,,'','','','','','',"")</v>
      </c>
      <c r="CU350" s="70" t="str">
        <f t="shared" si="4128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9"/>
        <v>InitUnitState('',,,,,,,,,,)</v>
      </c>
      <c r="CO351" s="69" t="str">
        <f t="shared" si="4130"/>
        <v>InitUnitNormal('',,,,,,,,,,)</v>
      </c>
      <c r="CP351" s="69" t="str">
        <f t="shared" si="4131"/>
        <v>InitUnitMagic('',,,,,,,,,,)</v>
      </c>
      <c r="CQ351" s="69" t="str">
        <f t="shared" si="4132"/>
        <v>InitUnitAdd('',,,,,,,,,,)</v>
      </c>
      <c r="CR351" s="69" t="str">
        <f t="shared" si="4133"/>
        <v>InitEquipData('',,"",,,,,'','','','','','',"")</v>
      </c>
      <c r="CU351" s="70" t="str">
        <f t="shared" si="4128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9"/>
        <v>InitUnitState('',,,,,,,,,,)</v>
      </c>
      <c r="CO352" s="69" t="str">
        <f t="shared" si="4130"/>
        <v>InitUnitNormal('',,,,,,,,,,)</v>
      </c>
      <c r="CP352" s="69" t="str">
        <f t="shared" si="4131"/>
        <v>InitUnitMagic('',,,,,,,,,,)</v>
      </c>
      <c r="CQ352" s="69" t="str">
        <f t="shared" si="4132"/>
        <v>InitUnitAdd('',,,,,,,,,,)</v>
      </c>
      <c r="CR352" s="69" t="str">
        <f t="shared" si="4133"/>
        <v>InitEquipData('',,"",,,,,'','','','','','',"")</v>
      </c>
      <c r="CU352" s="70" t="str">
        <f t="shared" si="4128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9"/>
        <v>InitUnitState('',,,,,,,,,,)</v>
      </c>
      <c r="CO353" s="69" t="str">
        <f t="shared" si="4130"/>
        <v>InitUnitNormal('',,,,,,,,,,)</v>
      </c>
      <c r="CP353" s="69" t="str">
        <f t="shared" si="4131"/>
        <v>InitUnitMagic('',,,,,,,,,,)</v>
      </c>
      <c r="CQ353" s="69" t="str">
        <f t="shared" si="4132"/>
        <v>InitUnitAdd('',,,,,,,,,,)</v>
      </c>
      <c r="CR353" s="69" t="str">
        <f t="shared" si="4133"/>
        <v>InitEquipData('',,"",,,,,'','','','','','',"")</v>
      </c>
      <c r="CU353" s="70" t="str">
        <f t="shared" si="4128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9"/>
        <v>InitUnitState('',,,,,,,,,,)</v>
      </c>
      <c r="CO354" s="69" t="str">
        <f t="shared" si="4130"/>
        <v>InitUnitNormal('',,,,,,,,,,)</v>
      </c>
      <c r="CP354" s="69" t="str">
        <f t="shared" si="4131"/>
        <v>InitUnitMagic('',,,,,,,,,,)</v>
      </c>
      <c r="CQ354" s="69" t="str">
        <f t="shared" si="4132"/>
        <v>InitUnitAdd('',,,,,,,,,,)</v>
      </c>
      <c r="CR354" s="69" t="str">
        <f t="shared" si="4133"/>
        <v>InitEquipData('',,"",,,,,'','','','','','',"")</v>
      </c>
      <c r="CU354" s="70" t="str">
        <f t="shared" si="4128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9"/>
        <v>InitUnitState('',,,,,,,,,,)</v>
      </c>
      <c r="CO355" s="69" t="str">
        <f t="shared" si="4130"/>
        <v>InitUnitNormal('',,,,,,,,,,)</v>
      </c>
      <c r="CP355" s="69" t="str">
        <f t="shared" si="4131"/>
        <v>InitUnitMagic('',,,,,,,,,,)</v>
      </c>
      <c r="CQ355" s="69" t="str">
        <f t="shared" si="4132"/>
        <v>InitUnitAdd('',,,,,,,,,,)</v>
      </c>
      <c r="CR355" s="69" t="str">
        <f t="shared" si="4133"/>
        <v>InitEquipData('',,"",,,,,'','','','','','',"")</v>
      </c>
      <c r="CU355" s="70" t="str">
        <f t="shared" si="4128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9"/>
        <v>InitUnitState('',,,,,,,,,,)</v>
      </c>
      <c r="CO356" s="69" t="str">
        <f t="shared" si="4130"/>
        <v>InitUnitNormal('',,,,,,,,,,)</v>
      </c>
      <c r="CP356" s="69" t="str">
        <f t="shared" si="4131"/>
        <v>InitUnitMagic('',,,,,,,,,,)</v>
      </c>
      <c r="CQ356" s="69" t="str">
        <f t="shared" si="4132"/>
        <v>InitUnitAdd('',,,,,,,,,,)</v>
      </c>
      <c r="CR356" s="69" t="str">
        <f t="shared" si="4133"/>
        <v>InitEquipData('',,"",,,,,'','','','','','',"")</v>
      </c>
      <c r="CU356" s="70" t="str">
        <f t="shared" si="4128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9"/>
        <v>InitUnitState('',,,,,,,,,,)</v>
      </c>
      <c r="CO357" s="69" t="str">
        <f t="shared" si="4130"/>
        <v>InitUnitNormal('',,,,,,,,,,)</v>
      </c>
      <c r="CP357" s="69" t="str">
        <f t="shared" si="4131"/>
        <v>InitUnitMagic('',,,,,,,,,,)</v>
      </c>
      <c r="CQ357" s="69" t="str">
        <f t="shared" si="4132"/>
        <v>InitUnitAdd('',,,,,,,,,,)</v>
      </c>
      <c r="CR357" s="69" t="str">
        <f t="shared" si="4133"/>
        <v>InitEquipData('',,"",,,,,'','','','','','',"")</v>
      </c>
      <c r="CU357" s="70" t="str">
        <f t="shared" si="4128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9"/>
        <v>InitUnitState('',,,,,,,,,,)</v>
      </c>
      <c r="CO358" s="69" t="str">
        <f t="shared" si="4130"/>
        <v>InitUnitNormal('',,,,,,,,,,)</v>
      </c>
      <c r="CP358" s="69" t="str">
        <f t="shared" si="4131"/>
        <v>InitUnitMagic('',,,,,,,,,,)</v>
      </c>
      <c r="CQ358" s="69" t="str">
        <f t="shared" si="4132"/>
        <v>InitUnitAdd('',,,,,,,,,,)</v>
      </c>
      <c r="CR358" s="69" t="str">
        <f t="shared" si="4133"/>
        <v>InitEquipData('',,"",,,,,'','','','','','',"")</v>
      </c>
      <c r="CU358" s="70" t="str">
        <f t="shared" si="4128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  <row r="359" spans="92:120">
      <c r="CN359" s="69" t="str">
        <f t="shared" si="4129"/>
        <v>InitUnitState('',,,,,,,,,,)</v>
      </c>
      <c r="CO359" s="69" t="str">
        <f t="shared" si="4130"/>
        <v>InitUnitNormal('',,,,,,,,,,)</v>
      </c>
      <c r="CP359" s="69" t="str">
        <f t="shared" si="4131"/>
        <v>InitUnitMagic('',,,,,,,,,,)</v>
      </c>
      <c r="CQ359" s="69" t="str">
        <f t="shared" si="4132"/>
        <v>InitUnitAdd('',,,,,,,,,,)</v>
      </c>
      <c r="CR359" s="69" t="str">
        <f t="shared" si="4133"/>
        <v>InitEquipData('',,"",,,,,'','','','','','',"")</v>
      </c>
      <c r="CU359" s="70" t="str">
        <f t="shared" si="4128"/>
        <v>|n</v>
      </c>
      <c r="DB359" s="71" t="str">
        <f>IF(V359="","","|n"&amp;#REF!&amp;"+"&amp;V359)</f>
        <v/>
      </c>
      <c r="DC359" s="71" t="str">
        <f>IF(W359="","","|n"&amp;#REF!&amp;"+"&amp;W359)</f>
        <v/>
      </c>
      <c r="DD359" s="71" t="str">
        <f>IF(X359="","","|n"&amp;#REF!&amp;"+"&amp;X359)</f>
        <v/>
      </c>
      <c r="DE359" s="71" t="str">
        <f>IF(Y359="","","|n"&amp;#REF!&amp;"+"&amp;Y359)</f>
        <v/>
      </c>
      <c r="DF359" s="71" t="str">
        <f>IF(Z359="","","|n"&amp;#REF!&amp;"+"&amp;Z359)</f>
        <v/>
      </c>
      <c r="DG359" s="71" t="str">
        <f>IF(AA359="","","|n"&amp;#REF!&amp;"+"&amp;AA359)</f>
        <v/>
      </c>
      <c r="DH359" s="71" t="str">
        <f>IF(AB359="","","|n"&amp;#REF!&amp;"+"&amp;AB359)</f>
        <v/>
      </c>
      <c r="DI359" s="71" t="str">
        <f>IF(AC359="","","|n"&amp;#REF!&amp;"+"&amp;AC359&amp;"%")</f>
        <v/>
      </c>
      <c r="DJ359" s="71" t="str">
        <f>IF(AD359="","","|n"&amp;#REF!&amp;"+"&amp;AD359)</f>
        <v/>
      </c>
      <c r="DK359" s="71" t="str">
        <f>IF(AE359="","","|n"&amp;#REF!&amp;"+"&amp;AE359)</f>
        <v/>
      </c>
      <c r="DL359" s="71" t="str">
        <f>IF(AF359="","","|n"&amp;#REF!&amp;"+"&amp;AF359)</f>
        <v/>
      </c>
      <c r="DM359" s="71" t="str">
        <f>IF(AG359="","","|n"&amp;#REF!&amp;"+"&amp;AG359&amp;"%")</f>
        <v/>
      </c>
      <c r="DN359" s="71" t="str">
        <f>IF(AH359="","","|n"&amp;#REF!&amp;"+"&amp;AH359)</f>
        <v/>
      </c>
      <c r="DO359" s="71" t="str">
        <f>IF(AI359="","","|n"&amp;#REF!&amp;"+"&amp;AI359)</f>
        <v/>
      </c>
      <c r="DP359" s="71" t="str">
        <f>IF(AJ359="","","|n"&amp;#REF!&amp;"+"&amp;AJ359)</f>
        <v/>
      </c>
    </row>
    <row r="360" spans="92:120">
      <c r="CN360" s="69" t="str">
        <f t="shared" si="4129"/>
        <v>InitUnitState('',,,,,,,,,,)</v>
      </c>
      <c r="CO360" s="69" t="str">
        <f t="shared" si="4130"/>
        <v>InitUnitNormal('',,,,,,,,,,)</v>
      </c>
      <c r="CP360" s="69" t="str">
        <f t="shared" si="4131"/>
        <v>InitUnitMagic('',,,,,,,,,,)</v>
      </c>
      <c r="CQ360" s="69" t="str">
        <f t="shared" si="4132"/>
        <v>InitUnitAdd('',,,,,,,,,,)</v>
      </c>
      <c r="CR360" s="69" t="str">
        <f t="shared" si="4133"/>
        <v>InitEquipData('',,"",,,,,'','','','','','',"")</v>
      </c>
      <c r="CU360" s="70" t="str">
        <f t="shared" si="4128"/>
        <v>|n</v>
      </c>
      <c r="DB360" s="71" t="str">
        <f>IF(V360="","","|n"&amp;#REF!&amp;"+"&amp;V360)</f>
        <v/>
      </c>
      <c r="DC360" s="71" t="str">
        <f>IF(W360="","","|n"&amp;#REF!&amp;"+"&amp;W360)</f>
        <v/>
      </c>
      <c r="DD360" s="71" t="str">
        <f>IF(X360="","","|n"&amp;#REF!&amp;"+"&amp;X360)</f>
        <v/>
      </c>
      <c r="DE360" s="71" t="str">
        <f>IF(Y360="","","|n"&amp;#REF!&amp;"+"&amp;Y360)</f>
        <v/>
      </c>
      <c r="DF360" s="71" t="str">
        <f>IF(Z360="","","|n"&amp;#REF!&amp;"+"&amp;Z360)</f>
        <v/>
      </c>
      <c r="DG360" s="71" t="str">
        <f>IF(AA360="","","|n"&amp;#REF!&amp;"+"&amp;AA360)</f>
        <v/>
      </c>
      <c r="DH360" s="71" t="str">
        <f>IF(AB360="","","|n"&amp;#REF!&amp;"+"&amp;AB360)</f>
        <v/>
      </c>
      <c r="DI360" s="71" t="str">
        <f>IF(AC360="","","|n"&amp;#REF!&amp;"+"&amp;AC360&amp;"%")</f>
        <v/>
      </c>
      <c r="DJ360" s="71" t="str">
        <f>IF(AD360="","","|n"&amp;#REF!&amp;"+"&amp;AD360)</f>
        <v/>
      </c>
      <c r="DK360" s="71" t="str">
        <f>IF(AE360="","","|n"&amp;#REF!&amp;"+"&amp;AE360)</f>
        <v/>
      </c>
      <c r="DL360" s="71" t="str">
        <f>IF(AF360="","","|n"&amp;#REF!&amp;"+"&amp;AF360)</f>
        <v/>
      </c>
      <c r="DM360" s="71" t="str">
        <f>IF(AG360="","","|n"&amp;#REF!&amp;"+"&amp;AG360&amp;"%")</f>
        <v/>
      </c>
      <c r="DN360" s="71" t="str">
        <f>IF(AH360="","","|n"&amp;#REF!&amp;"+"&amp;AH360)</f>
        <v/>
      </c>
      <c r="DO360" s="71" t="str">
        <f>IF(AI360="","","|n"&amp;#REF!&amp;"+"&amp;AI360)</f>
        <v/>
      </c>
      <c r="DP360" s="71" t="str">
        <f>IF(AJ360="","","|n"&amp;#REF!&amp;"+"&amp;AJ360)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829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830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物品!A238</f>
        <v>0</v>
      </c>
      <c r="B199" s="55" t="str">
        <f>"'"&amp;物品!B238&amp;"'"</f>
        <v>'IF01'</v>
      </c>
      <c r="C199" s="55">
        <f>物品!J238</f>
        <v>0</v>
      </c>
      <c r="D199" s="55">
        <f>物品!K238</f>
        <v>0</v>
      </c>
      <c r="E199" s="55">
        <f>物品!L238</f>
        <v>0</v>
      </c>
      <c r="F199" s="55">
        <f>物品!M238</f>
        <v>0</v>
      </c>
      <c r="G199" s="55">
        <f>物品!N238</f>
        <v>0</v>
      </c>
      <c r="H199" s="55">
        <f>物品!O238</f>
        <v>0</v>
      </c>
      <c r="I199" s="55">
        <f>IF(物品!J238=0,0,"'"&amp;物品!J238&amp;"'")</f>
        <v>0</v>
      </c>
      <c r="J199" s="55">
        <f>IF(物品!K238=0,0,"'"&amp;物品!K238&amp;"'")</f>
        <v>0</v>
      </c>
      <c r="K199" s="55">
        <f>IF(物品!L238=0,0,"'"&amp;物品!L238&amp;"'")</f>
        <v>0</v>
      </c>
      <c r="L199" s="55">
        <f>IF(物品!M238=0,0,"'"&amp;物品!M238&amp;"'")</f>
        <v>0</v>
      </c>
      <c r="M199" s="55">
        <f>IF(物品!N238=0,0,"'"&amp;物品!N238&amp;"'")</f>
        <v>0</v>
      </c>
      <c r="N199" s="55">
        <f>IF(物品!O238=0,0,"'"&amp;物品!O238&amp;"'")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物品!A239</f>
        <v>0</v>
      </c>
      <c r="B200" s="55" t="str">
        <f>"'"&amp;物品!B239&amp;"'"</f>
        <v>'IF02'</v>
      </c>
      <c r="C200" s="55">
        <f>物品!J239</f>
        <v>0</v>
      </c>
      <c r="D200" s="55">
        <f>物品!K239</f>
        <v>0</v>
      </c>
      <c r="E200" s="55">
        <f>物品!L239</f>
        <v>0</v>
      </c>
      <c r="F200" s="55">
        <f>物品!M239</f>
        <v>0</v>
      </c>
      <c r="G200" s="55">
        <f>物品!N239</f>
        <v>0</v>
      </c>
      <c r="H200" s="55">
        <f>物品!O239</f>
        <v>0</v>
      </c>
      <c r="I200" s="55">
        <f>IF(物品!J239=0,0,"'"&amp;物品!J239&amp;"'")</f>
        <v>0</v>
      </c>
      <c r="J200" s="55">
        <f>IF(物品!K239=0,0,"'"&amp;物品!K239&amp;"'")</f>
        <v>0</v>
      </c>
      <c r="K200" s="55">
        <f>IF(物品!L239=0,0,"'"&amp;物品!L239&amp;"'")</f>
        <v>0</v>
      </c>
      <c r="L200" s="55">
        <f>IF(物品!M239=0,0,"'"&amp;物品!M239&amp;"'")</f>
        <v>0</v>
      </c>
      <c r="M200" s="55">
        <f>IF(物品!N239=0,0,"'"&amp;物品!N239&amp;"'")</f>
        <v>0</v>
      </c>
      <c r="N200" s="55">
        <f>IF(物品!O239=0,0,"'"&amp;物品!O239&amp;"'")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物品!A240</f>
        <v>0</v>
      </c>
      <c r="B201" s="55" t="str">
        <f>"'"&amp;物品!B240&amp;"'"</f>
        <v>'IF03'</v>
      </c>
      <c r="C201" s="55">
        <f>物品!J240</f>
        <v>0</v>
      </c>
      <c r="D201" s="55">
        <f>物品!K240</f>
        <v>0</v>
      </c>
      <c r="E201" s="55">
        <f>物品!L240</f>
        <v>0</v>
      </c>
      <c r="F201" s="55">
        <f>物品!M240</f>
        <v>0</v>
      </c>
      <c r="G201" s="55">
        <f>物品!N240</f>
        <v>0</v>
      </c>
      <c r="H201" s="55">
        <f>物品!O240</f>
        <v>0</v>
      </c>
      <c r="I201" s="55">
        <f>IF(物品!J240=0,0,"'"&amp;物品!J240&amp;"'")</f>
        <v>0</v>
      </c>
      <c r="J201" s="55">
        <f>IF(物品!K240=0,0,"'"&amp;物品!K240&amp;"'")</f>
        <v>0</v>
      </c>
      <c r="K201" s="55">
        <f>IF(物品!L240=0,0,"'"&amp;物品!L240&amp;"'")</f>
        <v>0</v>
      </c>
      <c r="L201" s="55">
        <f>IF(物品!M240=0,0,"'"&amp;物品!M240&amp;"'")</f>
        <v>0</v>
      </c>
      <c r="M201" s="55">
        <f>IF(物品!N240=0,0,"'"&amp;物品!N240&amp;"'")</f>
        <v>0</v>
      </c>
      <c r="N201" s="55">
        <f>IF(物品!O240=0,0,"'"&amp;物品!O240&amp;"'")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物品!A241</f>
        <v>0</v>
      </c>
      <c r="B202" s="55" t="str">
        <f>"'"&amp;物品!B241&amp;"'"</f>
        <v>'IF04'</v>
      </c>
      <c r="C202" s="55">
        <f>物品!J241</f>
        <v>0</v>
      </c>
      <c r="D202" s="55">
        <f>物品!K241</f>
        <v>0</v>
      </c>
      <c r="E202" s="55">
        <f>物品!L241</f>
        <v>0</v>
      </c>
      <c r="F202" s="55">
        <f>物品!M241</f>
        <v>0</v>
      </c>
      <c r="G202" s="55">
        <f>物品!N241</f>
        <v>0</v>
      </c>
      <c r="H202" s="55">
        <f>物品!O241</f>
        <v>0</v>
      </c>
      <c r="I202" s="55">
        <f>IF(物品!J241=0,0,"'"&amp;物品!J241&amp;"'")</f>
        <v>0</v>
      </c>
      <c r="J202" s="55">
        <f>IF(物品!K241=0,0,"'"&amp;物品!K241&amp;"'")</f>
        <v>0</v>
      </c>
      <c r="K202" s="55">
        <f>IF(物品!L241=0,0,"'"&amp;物品!L241&amp;"'")</f>
        <v>0</v>
      </c>
      <c r="L202" s="55">
        <f>IF(物品!M241=0,0,"'"&amp;物品!M241&amp;"'")</f>
        <v>0</v>
      </c>
      <c r="M202" s="55">
        <f>IF(物品!N241=0,0,"'"&amp;物品!N241&amp;"'")</f>
        <v>0</v>
      </c>
      <c r="N202" s="55">
        <f>IF(物品!O241=0,0,"'"&amp;物品!O241&amp;"'")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物品!A242</f>
        <v>0</v>
      </c>
      <c r="B203" s="55" t="str">
        <f>"'"&amp;物品!B242&amp;"'"</f>
        <v>'IF05'</v>
      </c>
      <c r="C203" s="55">
        <f>物品!J242</f>
        <v>0</v>
      </c>
      <c r="D203" s="55">
        <f>物品!K242</f>
        <v>0</v>
      </c>
      <c r="E203" s="55">
        <f>物品!L242</f>
        <v>0</v>
      </c>
      <c r="F203" s="55">
        <f>物品!M242</f>
        <v>0</v>
      </c>
      <c r="G203" s="55">
        <f>物品!N242</f>
        <v>0</v>
      </c>
      <c r="H203" s="55">
        <f>物品!O242</f>
        <v>0</v>
      </c>
      <c r="I203" s="55">
        <f>IF(物品!J242=0,0,"'"&amp;物品!J242&amp;"'")</f>
        <v>0</v>
      </c>
      <c r="J203" s="55">
        <f>IF(物品!K242=0,0,"'"&amp;物品!K242&amp;"'")</f>
        <v>0</v>
      </c>
      <c r="K203" s="55">
        <f>IF(物品!L242=0,0,"'"&amp;物品!L242&amp;"'")</f>
        <v>0</v>
      </c>
      <c r="L203" s="55">
        <f>IF(物品!M242=0,0,"'"&amp;物品!M242&amp;"'")</f>
        <v>0</v>
      </c>
      <c r="M203" s="55">
        <f>IF(物品!N242=0,0,"'"&amp;物品!N242&amp;"'")</f>
        <v>0</v>
      </c>
      <c r="N203" s="55">
        <f>IF(物品!O242=0,0,"'"&amp;物品!O242&amp;"'")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物品!A243</f>
        <v>0</v>
      </c>
      <c r="B204" s="55" t="str">
        <f>"'"&amp;物品!B243&amp;"'"</f>
        <v>'IF06'</v>
      </c>
      <c r="C204" s="55">
        <f>物品!J243</f>
        <v>0</v>
      </c>
      <c r="D204" s="55">
        <f>物品!K243</f>
        <v>0</v>
      </c>
      <c r="E204" s="55">
        <f>物品!L243</f>
        <v>0</v>
      </c>
      <c r="F204" s="55">
        <f>物品!M243</f>
        <v>0</v>
      </c>
      <c r="G204" s="55">
        <f>物品!N243</f>
        <v>0</v>
      </c>
      <c r="H204" s="55">
        <f>物品!O243</f>
        <v>0</v>
      </c>
      <c r="I204" s="55">
        <f>IF(物品!J243=0,0,"'"&amp;物品!J243&amp;"'")</f>
        <v>0</v>
      </c>
      <c r="J204" s="55">
        <f>IF(物品!K243=0,0,"'"&amp;物品!K243&amp;"'")</f>
        <v>0</v>
      </c>
      <c r="K204" s="55">
        <f>IF(物品!L243=0,0,"'"&amp;物品!L243&amp;"'")</f>
        <v>0</v>
      </c>
      <c r="L204" s="55">
        <f>IF(物品!M243=0,0,"'"&amp;物品!M243&amp;"'")</f>
        <v>0</v>
      </c>
      <c r="M204" s="55">
        <f>IF(物品!N243=0,0,"'"&amp;物品!N243&amp;"'")</f>
        <v>0</v>
      </c>
      <c r="N204" s="55">
        <f>IF(物品!O243=0,0,"'"&amp;物品!O243&amp;"'")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物品!A244</f>
        <v>0</v>
      </c>
      <c r="B205" s="55" t="str">
        <f>"'"&amp;物品!B244&amp;"'"</f>
        <v>'IF07'</v>
      </c>
      <c r="C205" s="55">
        <f>物品!J244</f>
        <v>0</v>
      </c>
      <c r="D205" s="55">
        <f>物品!K244</f>
        <v>0</v>
      </c>
      <c r="E205" s="55">
        <f>物品!L244</f>
        <v>0</v>
      </c>
      <c r="F205" s="55">
        <f>物品!M244</f>
        <v>0</v>
      </c>
      <c r="G205" s="55">
        <f>物品!N244</f>
        <v>0</v>
      </c>
      <c r="H205" s="55">
        <f>物品!O244</f>
        <v>0</v>
      </c>
      <c r="I205" s="55">
        <f>IF(物品!J244=0,0,"'"&amp;物品!J244&amp;"'")</f>
        <v>0</v>
      </c>
      <c r="J205" s="55">
        <f>IF(物品!K244=0,0,"'"&amp;物品!K244&amp;"'")</f>
        <v>0</v>
      </c>
      <c r="K205" s="55">
        <f>IF(物品!L244=0,0,"'"&amp;物品!L244&amp;"'")</f>
        <v>0</v>
      </c>
      <c r="L205" s="55">
        <f>IF(物品!M244=0,0,"'"&amp;物品!M244&amp;"'")</f>
        <v>0</v>
      </c>
      <c r="M205" s="55">
        <f>IF(物品!N244=0,0,"'"&amp;物品!N244&amp;"'")</f>
        <v>0</v>
      </c>
      <c r="N205" s="55">
        <f>IF(物品!O244=0,0,"'"&amp;物品!O244&amp;"'")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物品!A245</f>
        <v>0</v>
      </c>
      <c r="B206" s="55" t="str">
        <f>"'"&amp;物品!B245&amp;"'"</f>
        <v>'IF08'</v>
      </c>
      <c r="C206" s="55">
        <f>物品!J245</f>
        <v>0</v>
      </c>
      <c r="D206" s="55">
        <f>物品!K245</f>
        <v>0</v>
      </c>
      <c r="E206" s="55">
        <f>物品!L245</f>
        <v>0</v>
      </c>
      <c r="F206" s="55">
        <f>物品!M245</f>
        <v>0</v>
      </c>
      <c r="G206" s="55">
        <f>物品!N245</f>
        <v>0</v>
      </c>
      <c r="H206" s="55">
        <f>物品!O245</f>
        <v>0</v>
      </c>
      <c r="I206" s="55">
        <f>IF(物品!J245=0,0,"'"&amp;物品!J245&amp;"'")</f>
        <v>0</v>
      </c>
      <c r="J206" s="55">
        <f>IF(物品!K245=0,0,"'"&amp;物品!K245&amp;"'")</f>
        <v>0</v>
      </c>
      <c r="K206" s="55">
        <f>IF(物品!L245=0,0,"'"&amp;物品!L245&amp;"'")</f>
        <v>0</v>
      </c>
      <c r="L206" s="55">
        <f>IF(物品!M245=0,0,"'"&amp;物品!M245&amp;"'")</f>
        <v>0</v>
      </c>
      <c r="M206" s="55">
        <f>IF(物品!N245=0,0,"'"&amp;物品!N245&amp;"'")</f>
        <v>0</v>
      </c>
      <c r="N206" s="55">
        <f>IF(物品!O245=0,0,"'"&amp;物品!O245&amp;"'")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物品!A246</f>
        <v>0</v>
      </c>
      <c r="B207" s="55" t="str">
        <f>"'"&amp;物品!B246&amp;"'"</f>
        <v>'IF09'</v>
      </c>
      <c r="C207" s="55">
        <f>物品!J246</f>
        <v>0</v>
      </c>
      <c r="D207" s="55">
        <f>物品!K246</f>
        <v>0</v>
      </c>
      <c r="E207" s="55">
        <f>物品!L246</f>
        <v>0</v>
      </c>
      <c r="F207" s="55">
        <f>物品!M246</f>
        <v>0</v>
      </c>
      <c r="G207" s="55">
        <f>物品!N246</f>
        <v>0</v>
      </c>
      <c r="H207" s="55">
        <f>物品!O246</f>
        <v>0</v>
      </c>
      <c r="I207" s="55">
        <f>IF(物品!J246=0,0,"'"&amp;物品!J246&amp;"'")</f>
        <v>0</v>
      </c>
      <c r="J207" s="55">
        <f>IF(物品!K246=0,0,"'"&amp;物品!K246&amp;"'")</f>
        <v>0</v>
      </c>
      <c r="K207" s="55">
        <f>IF(物品!L246=0,0,"'"&amp;物品!L246&amp;"'")</f>
        <v>0</v>
      </c>
      <c r="L207" s="55">
        <f>IF(物品!M246=0,0,"'"&amp;物品!M246&amp;"'")</f>
        <v>0</v>
      </c>
      <c r="M207" s="55">
        <f>IF(物品!N246=0,0,"'"&amp;物品!N246&amp;"'")</f>
        <v>0</v>
      </c>
      <c r="N207" s="55">
        <f>IF(物品!O246=0,0,"'"&amp;物品!O246&amp;"'")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物品!A247</f>
        <v>0</v>
      </c>
      <c r="B208" s="55" t="str">
        <f>"'"&amp;物品!B247&amp;"'"</f>
        <v>'IF10'</v>
      </c>
      <c r="C208" s="55">
        <f>物品!J247</f>
        <v>0</v>
      </c>
      <c r="D208" s="55">
        <f>物品!K247</f>
        <v>0</v>
      </c>
      <c r="E208" s="55">
        <f>物品!L247</f>
        <v>0</v>
      </c>
      <c r="F208" s="55">
        <f>物品!M247</f>
        <v>0</v>
      </c>
      <c r="G208" s="55">
        <f>物品!N247</f>
        <v>0</v>
      </c>
      <c r="H208" s="55">
        <f>物品!O247</f>
        <v>0</v>
      </c>
      <c r="I208" s="55">
        <f>IF(物品!J247=0,0,"'"&amp;物品!J247&amp;"'")</f>
        <v>0</v>
      </c>
      <c r="J208" s="55">
        <f>IF(物品!K247=0,0,"'"&amp;物品!K247&amp;"'")</f>
        <v>0</v>
      </c>
      <c r="K208" s="55">
        <f>IF(物品!L247=0,0,"'"&amp;物品!L247&amp;"'")</f>
        <v>0</v>
      </c>
      <c r="L208" s="55">
        <f>IF(物品!M247=0,0,"'"&amp;物品!M247&amp;"'")</f>
        <v>0</v>
      </c>
      <c r="M208" s="55">
        <f>IF(物品!N247=0,0,"'"&amp;物品!N247&amp;"'")</f>
        <v>0</v>
      </c>
      <c r="N208" s="55">
        <f>IF(物品!O247=0,0,"'"&amp;物品!O247&amp;"'")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物品!A248</f>
        <v>0</v>
      </c>
      <c r="B209" s="55" t="str">
        <f>"'"&amp;物品!B248&amp;"'"</f>
        <v>'IF11'</v>
      </c>
      <c r="C209" s="55">
        <f>物品!J248</f>
        <v>0</v>
      </c>
      <c r="D209" s="55">
        <f>物品!K248</f>
        <v>0</v>
      </c>
      <c r="E209" s="55">
        <f>物品!L248</f>
        <v>0</v>
      </c>
      <c r="F209" s="55">
        <f>物品!M248</f>
        <v>0</v>
      </c>
      <c r="G209" s="55">
        <f>物品!N248</f>
        <v>0</v>
      </c>
      <c r="H209" s="55">
        <f>物品!O248</f>
        <v>0</v>
      </c>
      <c r="I209" s="55">
        <f>IF(物品!J248=0,0,"'"&amp;物品!J248&amp;"'")</f>
        <v>0</v>
      </c>
      <c r="J209" s="55">
        <f>IF(物品!K248=0,0,"'"&amp;物品!K248&amp;"'")</f>
        <v>0</v>
      </c>
      <c r="K209" s="55">
        <f>IF(物品!L248=0,0,"'"&amp;物品!L248&amp;"'")</f>
        <v>0</v>
      </c>
      <c r="L209" s="55">
        <f>IF(物品!M248=0,0,"'"&amp;物品!M248&amp;"'")</f>
        <v>0</v>
      </c>
      <c r="M209" s="55">
        <f>IF(物品!N248=0,0,"'"&amp;物品!N248&amp;"'")</f>
        <v>0</v>
      </c>
      <c r="N209" s="55">
        <f>IF(物品!O248=0,0,"'"&amp;物品!O248&amp;"'")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物品!A249</f>
        <v>0</v>
      </c>
      <c r="B210" s="55" t="str">
        <f>"'"&amp;物品!B249&amp;"'"</f>
        <v>'IF12'</v>
      </c>
      <c r="C210" s="55">
        <f>物品!J249</f>
        <v>0</v>
      </c>
      <c r="D210" s="55">
        <f>物品!K249</f>
        <v>0</v>
      </c>
      <c r="E210" s="55">
        <f>物品!L249</f>
        <v>0</v>
      </c>
      <c r="F210" s="55">
        <f>物品!M249</f>
        <v>0</v>
      </c>
      <c r="G210" s="55">
        <f>物品!N249</f>
        <v>0</v>
      </c>
      <c r="H210" s="55">
        <f>物品!O249</f>
        <v>0</v>
      </c>
      <c r="I210" s="55">
        <f>IF(物品!J249=0,0,"'"&amp;物品!J249&amp;"'")</f>
        <v>0</v>
      </c>
      <c r="J210" s="55">
        <f>IF(物品!K249=0,0,"'"&amp;物品!K249&amp;"'")</f>
        <v>0</v>
      </c>
      <c r="K210" s="55">
        <f>IF(物品!L249=0,0,"'"&amp;物品!L249&amp;"'")</f>
        <v>0</v>
      </c>
      <c r="L210" s="55">
        <f>IF(物品!M249=0,0,"'"&amp;物品!M249&amp;"'")</f>
        <v>0</v>
      </c>
      <c r="M210" s="55">
        <f>IF(物品!N249=0,0,"'"&amp;物品!N249&amp;"'")</f>
        <v>0</v>
      </c>
      <c r="N210" s="55">
        <f>IF(物品!O249=0,0,"'"&amp;物品!O249&amp;"'")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物品!A250</f>
        <v>0</v>
      </c>
      <c r="B211" s="55" t="str">
        <f>"'"&amp;物品!B250&amp;"'"</f>
        <v>'IF13'</v>
      </c>
      <c r="C211" s="55">
        <f>物品!J250</f>
        <v>0</v>
      </c>
      <c r="D211" s="55">
        <f>物品!K250</f>
        <v>0</v>
      </c>
      <c r="E211" s="55">
        <f>物品!L250</f>
        <v>0</v>
      </c>
      <c r="F211" s="55">
        <f>物品!M250</f>
        <v>0</v>
      </c>
      <c r="G211" s="55">
        <f>物品!N250</f>
        <v>0</v>
      </c>
      <c r="H211" s="55">
        <f>物品!O250</f>
        <v>0</v>
      </c>
      <c r="I211" s="55">
        <f>IF(物品!J250=0,0,"'"&amp;物品!J250&amp;"'")</f>
        <v>0</v>
      </c>
      <c r="J211" s="55">
        <f>IF(物品!K250=0,0,"'"&amp;物品!K250&amp;"'")</f>
        <v>0</v>
      </c>
      <c r="K211" s="55">
        <f>IF(物品!L250=0,0,"'"&amp;物品!L250&amp;"'")</f>
        <v>0</v>
      </c>
      <c r="L211" s="55">
        <f>IF(物品!M250=0,0,"'"&amp;物品!M250&amp;"'")</f>
        <v>0</v>
      </c>
      <c r="M211" s="55">
        <f>IF(物品!N250=0,0,"'"&amp;物品!N250&amp;"'")</f>
        <v>0</v>
      </c>
      <c r="N211" s="55">
        <f>IF(物品!O250=0,0,"'"&amp;物品!O250&amp;"'")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物品!A251</f>
        <v>0</v>
      </c>
      <c r="B212" s="55" t="str">
        <f>"'"&amp;物品!B251&amp;"'"</f>
        <v>'IF14'</v>
      </c>
      <c r="C212" s="55">
        <f>物品!J251</f>
        <v>0</v>
      </c>
      <c r="D212" s="55">
        <f>物品!K251</f>
        <v>0</v>
      </c>
      <c r="E212" s="55">
        <f>物品!L251</f>
        <v>0</v>
      </c>
      <c r="F212" s="55">
        <f>物品!M251</f>
        <v>0</v>
      </c>
      <c r="G212" s="55">
        <f>物品!N251</f>
        <v>0</v>
      </c>
      <c r="H212" s="55">
        <f>物品!O251</f>
        <v>0</v>
      </c>
      <c r="I212" s="55">
        <f>IF(物品!J251=0,0,"'"&amp;物品!J251&amp;"'")</f>
        <v>0</v>
      </c>
      <c r="J212" s="55">
        <f>IF(物品!K251=0,0,"'"&amp;物品!K251&amp;"'")</f>
        <v>0</v>
      </c>
      <c r="K212" s="55">
        <f>IF(物品!L251=0,0,"'"&amp;物品!L251&amp;"'")</f>
        <v>0</v>
      </c>
      <c r="L212" s="55">
        <f>IF(物品!M251=0,0,"'"&amp;物品!M251&amp;"'")</f>
        <v>0</v>
      </c>
      <c r="M212" s="55">
        <f>IF(物品!N251=0,0,"'"&amp;物品!N251&amp;"'")</f>
        <v>0</v>
      </c>
      <c r="N212" s="55">
        <f>IF(物品!O251=0,0,"'"&amp;物品!O251&amp;"'")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物品!A252</f>
        <v>0</v>
      </c>
      <c r="B213" s="55" t="str">
        <f>"'"&amp;物品!B252&amp;"'"</f>
        <v>'IF15'</v>
      </c>
      <c r="C213" s="55">
        <f>物品!J252</f>
        <v>0</v>
      </c>
      <c r="D213" s="55">
        <f>物品!K252</f>
        <v>0</v>
      </c>
      <c r="E213" s="55">
        <f>物品!L252</f>
        <v>0</v>
      </c>
      <c r="F213" s="55">
        <f>物品!M252</f>
        <v>0</v>
      </c>
      <c r="G213" s="55">
        <f>物品!N252</f>
        <v>0</v>
      </c>
      <c r="H213" s="55">
        <f>物品!O252</f>
        <v>0</v>
      </c>
      <c r="I213" s="55">
        <f>IF(物品!J252=0,0,"'"&amp;物品!J252&amp;"'")</f>
        <v>0</v>
      </c>
      <c r="J213" s="55">
        <f>IF(物品!K252=0,0,"'"&amp;物品!K252&amp;"'")</f>
        <v>0</v>
      </c>
      <c r="K213" s="55">
        <f>IF(物品!L252=0,0,"'"&amp;物品!L252&amp;"'")</f>
        <v>0</v>
      </c>
      <c r="L213" s="55">
        <f>IF(物品!M252=0,0,"'"&amp;物品!M252&amp;"'")</f>
        <v>0</v>
      </c>
      <c r="M213" s="55">
        <f>IF(物品!N252=0,0,"'"&amp;物品!N252&amp;"'")</f>
        <v>0</v>
      </c>
      <c r="N213" s="55">
        <f>IF(物品!O252=0,0,"'"&amp;物品!O252&amp;"'")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物品!A253</f>
        <v>0</v>
      </c>
      <c r="B214" s="55" t="str">
        <f>"'"&amp;物品!B253&amp;"'"</f>
        <v>'IF16'</v>
      </c>
      <c r="C214" s="55">
        <f>物品!J253</f>
        <v>0</v>
      </c>
      <c r="D214" s="55">
        <f>物品!K253</f>
        <v>0</v>
      </c>
      <c r="E214" s="55">
        <f>物品!L253</f>
        <v>0</v>
      </c>
      <c r="F214" s="55">
        <f>物品!M253</f>
        <v>0</v>
      </c>
      <c r="G214" s="55">
        <f>物品!N253</f>
        <v>0</v>
      </c>
      <c r="H214" s="55">
        <f>物品!O253</f>
        <v>0</v>
      </c>
      <c r="I214" s="55">
        <f>IF(物品!J253=0,0,"'"&amp;物品!J253&amp;"'")</f>
        <v>0</v>
      </c>
      <c r="J214" s="55">
        <f>IF(物品!K253=0,0,"'"&amp;物品!K253&amp;"'")</f>
        <v>0</v>
      </c>
      <c r="K214" s="55">
        <f>IF(物品!L253=0,0,"'"&amp;物品!L253&amp;"'")</f>
        <v>0</v>
      </c>
      <c r="L214" s="55">
        <f>IF(物品!M253=0,0,"'"&amp;物品!M253&amp;"'")</f>
        <v>0</v>
      </c>
      <c r="M214" s="55">
        <f>IF(物品!N253=0,0,"'"&amp;物品!N253&amp;"'")</f>
        <v>0</v>
      </c>
      <c r="N214" s="55">
        <f>IF(物品!O253=0,0,"'"&amp;物品!O253&amp;"'")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物品!A254</f>
        <v>0</v>
      </c>
      <c r="B215" s="55" t="str">
        <f>"'"&amp;物品!B254&amp;"'"</f>
        <v>'IF17'</v>
      </c>
      <c r="C215" s="55">
        <f>物品!J254</f>
        <v>0</v>
      </c>
      <c r="D215" s="55">
        <f>物品!K254</f>
        <v>0</v>
      </c>
      <c r="E215" s="55">
        <f>物品!L254</f>
        <v>0</v>
      </c>
      <c r="F215" s="55">
        <f>物品!M254</f>
        <v>0</v>
      </c>
      <c r="G215" s="55">
        <f>物品!N254</f>
        <v>0</v>
      </c>
      <c r="H215" s="55">
        <f>物品!O254</f>
        <v>0</v>
      </c>
      <c r="I215" s="55">
        <f>IF(物品!J254=0,0,"'"&amp;物品!J254&amp;"'")</f>
        <v>0</v>
      </c>
      <c r="J215" s="55">
        <f>IF(物品!K254=0,0,"'"&amp;物品!K254&amp;"'")</f>
        <v>0</v>
      </c>
      <c r="K215" s="55">
        <f>IF(物品!L254=0,0,"'"&amp;物品!L254&amp;"'")</f>
        <v>0</v>
      </c>
      <c r="L215" s="55">
        <f>IF(物品!M254=0,0,"'"&amp;物品!M254&amp;"'")</f>
        <v>0</v>
      </c>
      <c r="M215" s="55">
        <f>IF(物品!N254=0,0,"'"&amp;物品!N254&amp;"'")</f>
        <v>0</v>
      </c>
      <c r="N215" s="55">
        <f>IF(物品!O254=0,0,"'"&amp;物品!O254&amp;"'")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物品!A255</f>
        <v>0</v>
      </c>
      <c r="B216" s="55" t="str">
        <f>"'"&amp;物品!B255&amp;"'"</f>
        <v>'IF18'</v>
      </c>
      <c r="C216" s="55">
        <f>物品!J255</f>
        <v>0</v>
      </c>
      <c r="D216" s="55">
        <f>物品!K255</f>
        <v>0</v>
      </c>
      <c r="E216" s="55">
        <f>物品!L255</f>
        <v>0</v>
      </c>
      <c r="F216" s="55">
        <f>物品!M255</f>
        <v>0</v>
      </c>
      <c r="G216" s="55">
        <f>物品!N255</f>
        <v>0</v>
      </c>
      <c r="H216" s="55">
        <f>物品!O255</f>
        <v>0</v>
      </c>
      <c r="I216" s="55">
        <f>IF(物品!J255=0,0,"'"&amp;物品!J255&amp;"'")</f>
        <v>0</v>
      </c>
      <c r="J216" s="55">
        <f>IF(物品!K255=0,0,"'"&amp;物品!K255&amp;"'")</f>
        <v>0</v>
      </c>
      <c r="K216" s="55">
        <f>IF(物品!L255=0,0,"'"&amp;物品!L255&amp;"'")</f>
        <v>0</v>
      </c>
      <c r="L216" s="55">
        <f>IF(物品!M255=0,0,"'"&amp;物品!M255&amp;"'")</f>
        <v>0</v>
      </c>
      <c r="M216" s="55">
        <f>IF(物品!N255=0,0,"'"&amp;物品!N255&amp;"'")</f>
        <v>0</v>
      </c>
      <c r="N216" s="55">
        <f>IF(物品!O255=0,0,"'"&amp;物品!O255&amp;"'")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物品!A256</f>
        <v>0</v>
      </c>
      <c r="B217" s="55" t="str">
        <f>"'"&amp;物品!B256&amp;"'"</f>
        <v>'IF19'</v>
      </c>
      <c r="C217" s="55">
        <f>物品!J256</f>
        <v>0</v>
      </c>
      <c r="D217" s="55">
        <f>物品!K256</f>
        <v>0</v>
      </c>
      <c r="E217" s="55">
        <f>物品!L256</f>
        <v>0</v>
      </c>
      <c r="F217" s="55">
        <f>物品!M256</f>
        <v>0</v>
      </c>
      <c r="G217" s="55">
        <f>物品!N256</f>
        <v>0</v>
      </c>
      <c r="H217" s="55">
        <f>物品!O256</f>
        <v>0</v>
      </c>
      <c r="I217" s="55">
        <f>IF(物品!J256=0,0,"'"&amp;物品!J256&amp;"'")</f>
        <v>0</v>
      </c>
      <c r="J217" s="55">
        <f>IF(物品!K256=0,0,"'"&amp;物品!K256&amp;"'")</f>
        <v>0</v>
      </c>
      <c r="K217" s="55">
        <f>IF(物品!L256=0,0,"'"&amp;物品!L256&amp;"'")</f>
        <v>0</v>
      </c>
      <c r="L217" s="55">
        <f>IF(物品!M256=0,0,"'"&amp;物品!M256&amp;"'")</f>
        <v>0</v>
      </c>
      <c r="M217" s="55">
        <f>IF(物品!N256=0,0,"'"&amp;物品!N256&amp;"'")</f>
        <v>0</v>
      </c>
      <c r="N217" s="55">
        <f>IF(物品!O256=0,0,"'"&amp;物品!O256&amp;"'")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物品!A257</f>
        <v>0</v>
      </c>
      <c r="B218" s="55" t="str">
        <f>"'"&amp;物品!B257&amp;"'"</f>
        <v>'IF20'</v>
      </c>
      <c r="C218" s="55">
        <f>物品!J257</f>
        <v>0</v>
      </c>
      <c r="D218" s="55">
        <f>物品!K257</f>
        <v>0</v>
      </c>
      <c r="E218" s="55">
        <f>物品!L257</f>
        <v>0</v>
      </c>
      <c r="F218" s="55">
        <f>物品!M257</f>
        <v>0</v>
      </c>
      <c r="G218" s="55">
        <f>物品!N257</f>
        <v>0</v>
      </c>
      <c r="H218" s="55">
        <f>物品!O257</f>
        <v>0</v>
      </c>
      <c r="I218" s="55">
        <f>IF(物品!J257=0,0,"'"&amp;物品!J257&amp;"'")</f>
        <v>0</v>
      </c>
      <c r="J218" s="55">
        <f>IF(物品!K257=0,0,"'"&amp;物品!K257&amp;"'")</f>
        <v>0</v>
      </c>
      <c r="K218" s="55">
        <f>IF(物品!L257=0,0,"'"&amp;物品!L257&amp;"'")</f>
        <v>0</v>
      </c>
      <c r="L218" s="55">
        <f>IF(物品!M257=0,0,"'"&amp;物品!M257&amp;"'")</f>
        <v>0</v>
      </c>
      <c r="M218" s="55">
        <f>IF(物品!N257=0,0,"'"&amp;物品!N257&amp;"'")</f>
        <v>0</v>
      </c>
      <c r="N218" s="55">
        <f>IF(物品!O257=0,0,"'"&amp;物品!O257&amp;"'")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物品!A258</f>
        <v>0</v>
      </c>
      <c r="B219" s="55" t="str">
        <f>"'"&amp;物品!B258&amp;"'"</f>
        <v>'IF21'</v>
      </c>
      <c r="C219" s="55">
        <f>物品!J258</f>
        <v>0</v>
      </c>
      <c r="D219" s="55">
        <f>物品!K258</f>
        <v>0</v>
      </c>
      <c r="E219" s="55">
        <f>物品!L258</f>
        <v>0</v>
      </c>
      <c r="F219" s="55">
        <f>物品!M258</f>
        <v>0</v>
      </c>
      <c r="G219" s="55">
        <f>物品!N258</f>
        <v>0</v>
      </c>
      <c r="H219" s="55">
        <f>物品!O258</f>
        <v>0</v>
      </c>
      <c r="I219" s="55">
        <f>IF(物品!J258=0,0,"'"&amp;物品!J258&amp;"'")</f>
        <v>0</v>
      </c>
      <c r="J219" s="55">
        <f>IF(物品!K258=0,0,"'"&amp;物品!K258&amp;"'")</f>
        <v>0</v>
      </c>
      <c r="K219" s="55">
        <f>IF(物品!L258=0,0,"'"&amp;物品!L258&amp;"'")</f>
        <v>0</v>
      </c>
      <c r="L219" s="55">
        <f>IF(物品!M258=0,0,"'"&amp;物品!M258&amp;"'")</f>
        <v>0</v>
      </c>
      <c r="M219" s="55">
        <f>IF(物品!N258=0,0,"'"&amp;物品!N258&amp;"'")</f>
        <v>0</v>
      </c>
      <c r="N219" s="55">
        <f>IF(物品!O258=0,0,"'"&amp;物品!O258&amp;"'")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物品!A259</f>
        <v>0</v>
      </c>
      <c r="B220" s="55" t="str">
        <f>"'"&amp;物品!B259&amp;"'"</f>
        <v>'IF22'</v>
      </c>
      <c r="C220" s="55">
        <f>物品!J259</f>
        <v>0</v>
      </c>
      <c r="D220" s="55">
        <f>物品!K259</f>
        <v>0</v>
      </c>
      <c r="E220" s="55">
        <f>物品!L259</f>
        <v>0</v>
      </c>
      <c r="F220" s="55">
        <f>物品!M259</f>
        <v>0</v>
      </c>
      <c r="G220" s="55">
        <f>物品!N259</f>
        <v>0</v>
      </c>
      <c r="H220" s="55">
        <f>物品!O259</f>
        <v>0</v>
      </c>
      <c r="I220" s="55">
        <f>IF(物品!J259=0,0,"'"&amp;物品!J259&amp;"'")</f>
        <v>0</v>
      </c>
      <c r="J220" s="55">
        <f>IF(物品!K259=0,0,"'"&amp;物品!K259&amp;"'")</f>
        <v>0</v>
      </c>
      <c r="K220" s="55">
        <f>IF(物品!L259=0,0,"'"&amp;物品!L259&amp;"'")</f>
        <v>0</v>
      </c>
      <c r="L220" s="55">
        <f>IF(物品!M259=0,0,"'"&amp;物品!M259&amp;"'")</f>
        <v>0</v>
      </c>
      <c r="M220" s="55">
        <f>IF(物品!N259=0,0,"'"&amp;物品!N259&amp;"'")</f>
        <v>0</v>
      </c>
      <c r="N220" s="55">
        <f>IF(物品!O259=0,0,"'"&amp;物品!O259&amp;"'")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物品!A260</f>
        <v>0</v>
      </c>
      <c r="B221" s="55" t="str">
        <f>"'"&amp;物品!B260&amp;"'"</f>
        <v>'IF23'</v>
      </c>
      <c r="C221" s="55">
        <f>物品!J260</f>
        <v>0</v>
      </c>
      <c r="D221" s="55">
        <f>物品!K260</f>
        <v>0</v>
      </c>
      <c r="E221" s="55">
        <f>物品!L260</f>
        <v>0</v>
      </c>
      <c r="F221" s="55">
        <f>物品!M260</f>
        <v>0</v>
      </c>
      <c r="G221" s="55">
        <f>物品!N260</f>
        <v>0</v>
      </c>
      <c r="H221" s="55">
        <f>物品!O260</f>
        <v>0</v>
      </c>
      <c r="I221" s="55">
        <f>IF(物品!J260=0,0,"'"&amp;物品!J260&amp;"'")</f>
        <v>0</v>
      </c>
      <c r="J221" s="55">
        <f>IF(物品!K260=0,0,"'"&amp;物品!K260&amp;"'")</f>
        <v>0</v>
      </c>
      <c r="K221" s="55">
        <f>IF(物品!L260=0,0,"'"&amp;物品!L260&amp;"'")</f>
        <v>0</v>
      </c>
      <c r="L221" s="55">
        <f>IF(物品!M260=0,0,"'"&amp;物品!M260&amp;"'")</f>
        <v>0</v>
      </c>
      <c r="M221" s="55">
        <f>IF(物品!N260=0,0,"'"&amp;物品!N260&amp;"'")</f>
        <v>0</v>
      </c>
      <c r="N221" s="55">
        <f>IF(物品!O260=0,0,"'"&amp;物品!O260&amp;"'")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物品!A261</f>
        <v>0</v>
      </c>
      <c r="B222" s="55" t="str">
        <f>"'"&amp;物品!B261&amp;"'"</f>
        <v>'IF24'</v>
      </c>
      <c r="C222" s="55">
        <f>物品!J261</f>
        <v>0</v>
      </c>
      <c r="D222" s="55">
        <f>物品!K261</f>
        <v>0</v>
      </c>
      <c r="E222" s="55">
        <f>物品!L261</f>
        <v>0</v>
      </c>
      <c r="F222" s="55">
        <f>物品!M261</f>
        <v>0</v>
      </c>
      <c r="G222" s="55">
        <f>物品!N261</f>
        <v>0</v>
      </c>
      <c r="H222" s="55">
        <f>物品!O261</f>
        <v>0</v>
      </c>
      <c r="I222" s="55">
        <f>IF(物品!J261=0,0,"'"&amp;物品!J261&amp;"'")</f>
        <v>0</v>
      </c>
      <c r="J222" s="55">
        <f>IF(物品!K261=0,0,"'"&amp;物品!K261&amp;"'")</f>
        <v>0</v>
      </c>
      <c r="K222" s="55">
        <f>IF(物品!L261=0,0,"'"&amp;物品!L261&amp;"'")</f>
        <v>0</v>
      </c>
      <c r="L222" s="55">
        <f>IF(物品!M261=0,0,"'"&amp;物品!M261&amp;"'")</f>
        <v>0</v>
      </c>
      <c r="M222" s="55">
        <f>IF(物品!N261=0,0,"'"&amp;物品!N261&amp;"'")</f>
        <v>0</v>
      </c>
      <c r="N222" s="55">
        <f>IF(物品!O261=0,0,"'"&amp;物品!O261&amp;"'")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物品!A262</f>
        <v>0</v>
      </c>
      <c r="B223" s="55" t="str">
        <f>"'"&amp;物品!B262&amp;"'"</f>
        <v>'IF25'</v>
      </c>
      <c r="C223" s="55">
        <f>物品!J262</f>
        <v>0</v>
      </c>
      <c r="D223" s="55">
        <f>物品!K262</f>
        <v>0</v>
      </c>
      <c r="E223" s="55">
        <f>物品!L262</f>
        <v>0</v>
      </c>
      <c r="F223" s="55">
        <f>物品!M262</f>
        <v>0</v>
      </c>
      <c r="G223" s="55">
        <f>物品!N262</f>
        <v>0</v>
      </c>
      <c r="H223" s="55">
        <f>物品!O262</f>
        <v>0</v>
      </c>
      <c r="I223" s="55">
        <f>IF(物品!J262=0,0,"'"&amp;物品!J262&amp;"'")</f>
        <v>0</v>
      </c>
      <c r="J223" s="55">
        <f>IF(物品!K262=0,0,"'"&amp;物品!K262&amp;"'")</f>
        <v>0</v>
      </c>
      <c r="K223" s="55">
        <f>IF(物品!L262=0,0,"'"&amp;物品!L262&amp;"'")</f>
        <v>0</v>
      </c>
      <c r="L223" s="55">
        <f>IF(物品!M262=0,0,"'"&amp;物品!M262&amp;"'")</f>
        <v>0</v>
      </c>
      <c r="M223" s="55">
        <f>IF(物品!N262=0,0,"'"&amp;物品!N262&amp;"'")</f>
        <v>0</v>
      </c>
      <c r="N223" s="55">
        <f>IF(物品!O262=0,0,"'"&amp;物品!O262&amp;"'")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物品!A263</f>
        <v>0</v>
      </c>
      <c r="B224" s="55" t="str">
        <f>"'"&amp;物品!B263&amp;"'"</f>
        <v>'IF26'</v>
      </c>
      <c r="C224" s="55">
        <f>物品!J263</f>
        <v>0</v>
      </c>
      <c r="D224" s="55">
        <f>物品!K263</f>
        <v>0</v>
      </c>
      <c r="E224" s="55">
        <f>物品!L263</f>
        <v>0</v>
      </c>
      <c r="F224" s="55">
        <f>物品!M263</f>
        <v>0</v>
      </c>
      <c r="G224" s="55">
        <f>物品!N263</f>
        <v>0</v>
      </c>
      <c r="H224" s="55">
        <f>物品!O263</f>
        <v>0</v>
      </c>
      <c r="I224" s="55">
        <f>IF(物品!J263=0,0,"'"&amp;物品!J263&amp;"'")</f>
        <v>0</v>
      </c>
      <c r="J224" s="55">
        <f>IF(物品!K263=0,0,"'"&amp;物品!K263&amp;"'")</f>
        <v>0</v>
      </c>
      <c r="K224" s="55">
        <f>IF(物品!L263=0,0,"'"&amp;物品!L263&amp;"'")</f>
        <v>0</v>
      </c>
      <c r="L224" s="55">
        <f>IF(物品!M263=0,0,"'"&amp;物品!M263&amp;"'")</f>
        <v>0</v>
      </c>
      <c r="M224" s="55">
        <f>IF(物品!N263=0,0,"'"&amp;物品!N263&amp;"'")</f>
        <v>0</v>
      </c>
      <c r="N224" s="55">
        <f>IF(物品!O263=0,0,"'"&amp;物品!O263&amp;"'")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物品!A264</f>
        <v>0</v>
      </c>
      <c r="B225" s="55" t="str">
        <f>"'"&amp;物品!B264&amp;"'"</f>
        <v>'IF27'</v>
      </c>
      <c r="C225" s="55">
        <f>物品!J264</f>
        <v>0</v>
      </c>
      <c r="D225" s="55">
        <f>物品!K264</f>
        <v>0</v>
      </c>
      <c r="E225" s="55">
        <f>物品!L264</f>
        <v>0</v>
      </c>
      <c r="F225" s="55">
        <f>物品!M264</f>
        <v>0</v>
      </c>
      <c r="G225" s="55">
        <f>物品!N264</f>
        <v>0</v>
      </c>
      <c r="H225" s="55">
        <f>物品!O264</f>
        <v>0</v>
      </c>
      <c r="I225" s="55">
        <f>IF(物品!J264=0,0,"'"&amp;物品!J264&amp;"'")</f>
        <v>0</v>
      </c>
      <c r="J225" s="55">
        <f>IF(物品!K264=0,0,"'"&amp;物品!K264&amp;"'")</f>
        <v>0</v>
      </c>
      <c r="K225" s="55">
        <f>IF(物品!L264=0,0,"'"&amp;物品!L264&amp;"'")</f>
        <v>0</v>
      </c>
      <c r="L225" s="55">
        <f>IF(物品!M264=0,0,"'"&amp;物品!M264&amp;"'")</f>
        <v>0</v>
      </c>
      <c r="M225" s="55">
        <f>IF(物品!N264=0,0,"'"&amp;物品!N264&amp;"'")</f>
        <v>0</v>
      </c>
      <c r="N225" s="55">
        <f>IF(物品!O264=0,0,"'"&amp;物品!O264&amp;"'")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物品!A271</f>
        <v>0</v>
      </c>
      <c r="B226" s="55" t="str">
        <f>"'"&amp;物品!B271&amp;"'"</f>
        <v>'IC01'</v>
      </c>
      <c r="C226" s="55">
        <f>物品!J271</f>
        <v>0</v>
      </c>
      <c r="D226" s="55">
        <f>物品!K271</f>
        <v>0</v>
      </c>
      <c r="E226" s="55">
        <f>物品!L271</f>
        <v>0</v>
      </c>
      <c r="F226" s="55">
        <f>物品!M271</f>
        <v>0</v>
      </c>
      <c r="G226" s="55">
        <f>物品!N271</f>
        <v>0</v>
      </c>
      <c r="H226" s="55">
        <f>物品!O271</f>
        <v>0</v>
      </c>
      <c r="I226" s="55">
        <f>IF(物品!J271=0,0,"'"&amp;物品!J271&amp;"'")</f>
        <v>0</v>
      </c>
      <c r="J226" s="55">
        <f>IF(物品!K271=0,0,"'"&amp;物品!K271&amp;"'")</f>
        <v>0</v>
      </c>
      <c r="K226" s="55">
        <f>IF(物品!L271=0,0,"'"&amp;物品!L271&amp;"'")</f>
        <v>0</v>
      </c>
      <c r="L226" s="55">
        <f>IF(物品!M271=0,0,"'"&amp;物品!M271&amp;"'")</f>
        <v>0</v>
      </c>
      <c r="M226" s="55">
        <f>IF(物品!N271=0,0,"'"&amp;物品!N271&amp;"'")</f>
        <v>0</v>
      </c>
      <c r="N226" s="55">
        <f>IF(物品!O271=0,0,"'"&amp;物品!O271&amp;"'")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物品!A272</f>
        <v>0</v>
      </c>
      <c r="B227" s="55" t="str">
        <f>"'"&amp;物品!B272&amp;"'"</f>
        <v>'IC02'</v>
      </c>
      <c r="C227" s="55">
        <f>物品!J272</f>
        <v>0</v>
      </c>
      <c r="D227" s="55">
        <f>物品!K272</f>
        <v>0</v>
      </c>
      <c r="E227" s="55">
        <f>物品!L272</f>
        <v>0</v>
      </c>
      <c r="F227" s="55">
        <f>物品!M272</f>
        <v>0</v>
      </c>
      <c r="G227" s="55">
        <f>物品!N272</f>
        <v>0</v>
      </c>
      <c r="H227" s="55">
        <f>物品!O272</f>
        <v>0</v>
      </c>
      <c r="I227" s="55">
        <f>IF(物品!J272=0,0,"'"&amp;物品!J272&amp;"'")</f>
        <v>0</v>
      </c>
      <c r="J227" s="55">
        <f>IF(物品!K272=0,0,"'"&amp;物品!K272&amp;"'")</f>
        <v>0</v>
      </c>
      <c r="K227" s="55">
        <f>IF(物品!L272=0,0,"'"&amp;物品!L272&amp;"'")</f>
        <v>0</v>
      </c>
      <c r="L227" s="55">
        <f>IF(物品!M272=0,0,"'"&amp;物品!M272&amp;"'")</f>
        <v>0</v>
      </c>
      <c r="M227" s="55">
        <f>IF(物品!N272=0,0,"'"&amp;物品!N272&amp;"'")</f>
        <v>0</v>
      </c>
      <c r="N227" s="55">
        <f>IF(物品!O272=0,0,"'"&amp;物品!O272&amp;"'")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物品!A273</f>
        <v>0</v>
      </c>
      <c r="B228" s="55" t="str">
        <f>"'"&amp;物品!B273&amp;"'"</f>
        <v>'IC03'</v>
      </c>
      <c r="C228" s="55">
        <f>物品!J273</f>
        <v>0</v>
      </c>
      <c r="D228" s="55">
        <f>物品!K273</f>
        <v>0</v>
      </c>
      <c r="E228" s="55">
        <f>物品!L273</f>
        <v>0</v>
      </c>
      <c r="F228" s="55">
        <f>物品!M273</f>
        <v>0</v>
      </c>
      <c r="G228" s="55">
        <f>物品!N273</f>
        <v>0</v>
      </c>
      <c r="H228" s="55">
        <f>物品!O273</f>
        <v>0</v>
      </c>
      <c r="I228" s="55">
        <f>IF(物品!J273=0,0,"'"&amp;物品!J273&amp;"'")</f>
        <v>0</v>
      </c>
      <c r="J228" s="55">
        <f>IF(物品!K273=0,0,"'"&amp;物品!K273&amp;"'")</f>
        <v>0</v>
      </c>
      <c r="K228" s="55">
        <f>IF(物品!L273=0,0,"'"&amp;物品!L273&amp;"'")</f>
        <v>0</v>
      </c>
      <c r="L228" s="55">
        <f>IF(物品!M273=0,0,"'"&amp;物品!M273&amp;"'")</f>
        <v>0</v>
      </c>
      <c r="M228" s="55">
        <f>IF(物品!N273=0,0,"'"&amp;物品!N273&amp;"'")</f>
        <v>0</v>
      </c>
      <c r="N228" s="55">
        <f>IF(物品!O273=0,0,"'"&amp;物品!O273&amp;"'")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物品!A274</f>
        <v>0</v>
      </c>
      <c r="B229" s="55" t="str">
        <f>"'"&amp;物品!B274&amp;"'"</f>
        <v>'IC04'</v>
      </c>
      <c r="C229" s="55">
        <f>物品!J274</f>
        <v>0</v>
      </c>
      <c r="D229" s="55">
        <f>物品!K274</f>
        <v>0</v>
      </c>
      <c r="E229" s="55">
        <f>物品!L274</f>
        <v>0</v>
      </c>
      <c r="F229" s="55">
        <f>物品!M274</f>
        <v>0</v>
      </c>
      <c r="G229" s="55">
        <f>物品!N274</f>
        <v>0</v>
      </c>
      <c r="H229" s="55">
        <f>物品!O274</f>
        <v>0</v>
      </c>
      <c r="I229" s="55">
        <f>IF(物品!J274=0,0,"'"&amp;物品!J274&amp;"'")</f>
        <v>0</v>
      </c>
      <c r="J229" s="55">
        <f>IF(物品!K274=0,0,"'"&amp;物品!K274&amp;"'")</f>
        <v>0</v>
      </c>
      <c r="K229" s="55">
        <f>IF(物品!L274=0,0,"'"&amp;物品!L274&amp;"'")</f>
        <v>0</v>
      </c>
      <c r="L229" s="55">
        <f>IF(物品!M274=0,0,"'"&amp;物品!M274&amp;"'")</f>
        <v>0</v>
      </c>
      <c r="M229" s="55">
        <f>IF(物品!N274=0,0,"'"&amp;物品!N274&amp;"'")</f>
        <v>0</v>
      </c>
      <c r="N229" s="55">
        <f>IF(物品!O274=0,0,"'"&amp;物品!O274&amp;"'")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物品!A275</f>
        <v>0</v>
      </c>
      <c r="B230" s="55" t="str">
        <f>"'"&amp;物品!B275&amp;"'"</f>
        <v>'IC05'</v>
      </c>
      <c r="C230" s="55">
        <f>物品!J275</f>
        <v>0</v>
      </c>
      <c r="D230" s="55">
        <f>物品!K275</f>
        <v>0</v>
      </c>
      <c r="E230" s="55">
        <f>物品!L275</f>
        <v>0</v>
      </c>
      <c r="F230" s="55">
        <f>物品!M275</f>
        <v>0</v>
      </c>
      <c r="G230" s="55">
        <f>物品!N275</f>
        <v>0</v>
      </c>
      <c r="H230" s="55">
        <f>物品!O275</f>
        <v>0</v>
      </c>
      <c r="I230" s="55">
        <f>IF(物品!J275=0,0,"'"&amp;物品!J275&amp;"'")</f>
        <v>0</v>
      </c>
      <c r="J230" s="55">
        <f>IF(物品!K275=0,0,"'"&amp;物品!K275&amp;"'")</f>
        <v>0</v>
      </c>
      <c r="K230" s="55">
        <f>IF(物品!L275=0,0,"'"&amp;物品!L275&amp;"'")</f>
        <v>0</v>
      </c>
      <c r="L230" s="55">
        <f>IF(物品!M275=0,0,"'"&amp;物品!M275&amp;"'")</f>
        <v>0</v>
      </c>
      <c r="M230" s="55">
        <f>IF(物品!N275=0,0,"'"&amp;物品!N275&amp;"'")</f>
        <v>0</v>
      </c>
      <c r="N230" s="55">
        <f>IF(物品!O275=0,0,"'"&amp;物品!O275&amp;"'")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物品!A276</f>
        <v>0</v>
      </c>
      <c r="B231" s="55" t="str">
        <f>"'"&amp;物品!B276&amp;"'"</f>
        <v>'IC06'</v>
      </c>
      <c r="C231" s="55">
        <f>物品!J276</f>
        <v>0</v>
      </c>
      <c r="D231" s="55">
        <f>物品!K276</f>
        <v>0</v>
      </c>
      <c r="E231" s="55">
        <f>物品!L276</f>
        <v>0</v>
      </c>
      <c r="F231" s="55">
        <f>物品!M276</f>
        <v>0</v>
      </c>
      <c r="G231" s="55">
        <f>物品!N276</f>
        <v>0</v>
      </c>
      <c r="H231" s="55">
        <f>物品!O276</f>
        <v>0</v>
      </c>
      <c r="I231" s="55">
        <f>IF(物品!J276=0,0,"'"&amp;物品!J276&amp;"'")</f>
        <v>0</v>
      </c>
      <c r="J231" s="55">
        <f>IF(物品!K276=0,0,"'"&amp;物品!K276&amp;"'")</f>
        <v>0</v>
      </c>
      <c r="K231" s="55">
        <f>IF(物品!L276=0,0,"'"&amp;物品!L276&amp;"'")</f>
        <v>0</v>
      </c>
      <c r="L231" s="55">
        <f>IF(物品!M276=0,0,"'"&amp;物品!M276&amp;"'")</f>
        <v>0</v>
      </c>
      <c r="M231" s="55">
        <f>IF(物品!N276=0,0,"'"&amp;物品!N276&amp;"'")</f>
        <v>0</v>
      </c>
      <c r="N231" s="55">
        <f>IF(物品!O276=0,0,"'"&amp;物品!O276&amp;"'")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物品!A277</f>
        <v>0</v>
      </c>
      <c r="B232" s="55" t="str">
        <f>"'"&amp;物品!B277&amp;"'"</f>
        <v>'IC07'</v>
      </c>
      <c r="C232" s="55">
        <f>物品!J277</f>
        <v>0</v>
      </c>
      <c r="D232" s="55">
        <f>物品!K277</f>
        <v>0</v>
      </c>
      <c r="E232" s="55">
        <f>物品!L277</f>
        <v>0</v>
      </c>
      <c r="F232" s="55">
        <f>物品!M277</f>
        <v>0</v>
      </c>
      <c r="G232" s="55">
        <f>物品!N277</f>
        <v>0</v>
      </c>
      <c r="H232" s="55">
        <f>物品!O277</f>
        <v>0</v>
      </c>
      <c r="I232" s="55">
        <f>IF(物品!J277=0,0,"'"&amp;物品!J277&amp;"'")</f>
        <v>0</v>
      </c>
      <c r="J232" s="55">
        <f>IF(物品!K277=0,0,"'"&amp;物品!K277&amp;"'")</f>
        <v>0</v>
      </c>
      <c r="K232" s="55">
        <f>IF(物品!L277=0,0,"'"&amp;物品!L277&amp;"'")</f>
        <v>0</v>
      </c>
      <c r="L232" s="55">
        <f>IF(物品!M277=0,0,"'"&amp;物品!M277&amp;"'")</f>
        <v>0</v>
      </c>
      <c r="M232" s="55">
        <f>IF(物品!N277=0,0,"'"&amp;物品!N277&amp;"'")</f>
        <v>0</v>
      </c>
      <c r="N232" s="55">
        <f>IF(物品!O277=0,0,"'"&amp;物品!O277&amp;"'")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物品!A278</f>
        <v>0</v>
      </c>
      <c r="B233" s="55" t="str">
        <f>"'"&amp;物品!B278&amp;"'"</f>
        <v>'IC08'</v>
      </c>
      <c r="C233" s="55">
        <f>物品!J278</f>
        <v>0</v>
      </c>
      <c r="D233" s="55">
        <f>物品!K278</f>
        <v>0</v>
      </c>
      <c r="E233" s="55">
        <f>物品!L278</f>
        <v>0</v>
      </c>
      <c r="F233" s="55">
        <f>物品!M278</f>
        <v>0</v>
      </c>
      <c r="G233" s="55">
        <f>物品!N278</f>
        <v>0</v>
      </c>
      <c r="H233" s="55">
        <f>物品!O278</f>
        <v>0</v>
      </c>
      <c r="I233" s="55">
        <f>IF(物品!J278=0,0,"'"&amp;物品!J278&amp;"'")</f>
        <v>0</v>
      </c>
      <c r="J233" s="55">
        <f>IF(物品!K278=0,0,"'"&amp;物品!K278&amp;"'")</f>
        <v>0</v>
      </c>
      <c r="K233" s="55">
        <f>IF(物品!L278=0,0,"'"&amp;物品!L278&amp;"'")</f>
        <v>0</v>
      </c>
      <c r="L233" s="55">
        <f>IF(物品!M278=0,0,"'"&amp;物品!M278&amp;"'")</f>
        <v>0</v>
      </c>
      <c r="M233" s="55">
        <f>IF(物品!N278=0,0,"'"&amp;物品!N278&amp;"'")</f>
        <v>0</v>
      </c>
      <c r="N233" s="55">
        <f>IF(物品!O278=0,0,"'"&amp;物品!O278&amp;"'")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物品!A279</f>
        <v>0</v>
      </c>
      <c r="B234" s="55" t="str">
        <f>"'"&amp;物品!B279&amp;"'"</f>
        <v>'IC09'</v>
      </c>
      <c r="C234" s="55">
        <f>物品!J279</f>
        <v>0</v>
      </c>
      <c r="D234" s="55">
        <f>物品!K279</f>
        <v>0</v>
      </c>
      <c r="E234" s="55">
        <f>物品!L279</f>
        <v>0</v>
      </c>
      <c r="F234" s="55">
        <f>物品!M279</f>
        <v>0</v>
      </c>
      <c r="G234" s="55">
        <f>物品!N279</f>
        <v>0</v>
      </c>
      <c r="H234" s="55">
        <f>物品!O279</f>
        <v>0</v>
      </c>
      <c r="I234" s="55">
        <f>IF(物品!J279=0,0,"'"&amp;物品!J279&amp;"'")</f>
        <v>0</v>
      </c>
      <c r="J234" s="55">
        <f>IF(物品!K279=0,0,"'"&amp;物品!K279&amp;"'")</f>
        <v>0</v>
      </c>
      <c r="K234" s="55">
        <f>IF(物品!L279=0,0,"'"&amp;物品!L279&amp;"'")</f>
        <v>0</v>
      </c>
      <c r="L234" s="55">
        <f>IF(物品!M279=0,0,"'"&amp;物品!M279&amp;"'")</f>
        <v>0</v>
      </c>
      <c r="M234" s="55">
        <f>IF(物品!N279=0,0,"'"&amp;物品!N279&amp;"'")</f>
        <v>0</v>
      </c>
      <c r="N234" s="55">
        <f>IF(物品!O279=0,0,"'"&amp;物品!O279&amp;"'")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物品!A280</f>
        <v>0</v>
      </c>
      <c r="B235" s="55" t="str">
        <f>"'"&amp;物品!B280&amp;"'"</f>
        <v>'IC10'</v>
      </c>
      <c r="C235" s="55">
        <f>物品!J280</f>
        <v>0</v>
      </c>
      <c r="D235" s="55">
        <f>物品!K280</f>
        <v>0</v>
      </c>
      <c r="E235" s="55">
        <f>物品!L280</f>
        <v>0</v>
      </c>
      <c r="F235" s="55">
        <f>物品!M280</f>
        <v>0</v>
      </c>
      <c r="G235" s="55">
        <f>物品!N280</f>
        <v>0</v>
      </c>
      <c r="H235" s="55">
        <f>物品!O280</f>
        <v>0</v>
      </c>
      <c r="I235" s="55">
        <f>IF(物品!J280=0,0,"'"&amp;物品!J280&amp;"'")</f>
        <v>0</v>
      </c>
      <c r="J235" s="55">
        <f>IF(物品!K280=0,0,"'"&amp;物品!K280&amp;"'")</f>
        <v>0</v>
      </c>
      <c r="K235" s="55">
        <f>IF(物品!L280=0,0,"'"&amp;物品!L280&amp;"'")</f>
        <v>0</v>
      </c>
      <c r="L235" s="55">
        <f>IF(物品!M280=0,0,"'"&amp;物品!M280&amp;"'")</f>
        <v>0</v>
      </c>
      <c r="M235" s="55">
        <f>IF(物品!N280=0,0,"'"&amp;物品!N280&amp;"'")</f>
        <v>0</v>
      </c>
      <c r="N235" s="55">
        <f>IF(物品!O280=0,0,"'"&amp;物品!O280&amp;"'")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物品!A281</f>
        <v>0</v>
      </c>
      <c r="B236" s="55" t="str">
        <f>"'"&amp;物品!B281&amp;"'"</f>
        <v>'IC11'</v>
      </c>
      <c r="C236" s="55">
        <f>物品!J281</f>
        <v>0</v>
      </c>
      <c r="D236" s="55">
        <f>物品!K281</f>
        <v>0</v>
      </c>
      <c r="E236" s="55">
        <f>物品!L281</f>
        <v>0</v>
      </c>
      <c r="F236" s="55">
        <f>物品!M281</f>
        <v>0</v>
      </c>
      <c r="G236" s="55">
        <f>物品!N281</f>
        <v>0</v>
      </c>
      <c r="H236" s="55">
        <f>物品!O281</f>
        <v>0</v>
      </c>
      <c r="I236" s="55">
        <f>IF(物品!J281=0,0,"'"&amp;物品!J281&amp;"'")</f>
        <v>0</v>
      </c>
      <c r="J236" s="55">
        <f>IF(物品!K281=0,0,"'"&amp;物品!K281&amp;"'")</f>
        <v>0</v>
      </c>
      <c r="K236" s="55">
        <f>IF(物品!L281=0,0,"'"&amp;物品!L281&amp;"'")</f>
        <v>0</v>
      </c>
      <c r="L236" s="55">
        <f>IF(物品!M281=0,0,"'"&amp;物品!M281&amp;"'")</f>
        <v>0</v>
      </c>
      <c r="M236" s="55">
        <f>IF(物品!N281=0,0,"'"&amp;物品!N281&amp;"'")</f>
        <v>0</v>
      </c>
      <c r="N236" s="55">
        <f>IF(物品!O281=0,0,"'"&amp;物品!O281&amp;"'")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物品!A282</f>
        <v>0</v>
      </c>
      <c r="B237" s="55" t="str">
        <f>"'"&amp;物品!B282&amp;"'"</f>
        <v>''</v>
      </c>
      <c r="C237" s="55">
        <f>物品!J282</f>
        <v>0</v>
      </c>
      <c r="D237" s="55">
        <f>物品!K282</f>
        <v>0</v>
      </c>
      <c r="E237" s="55">
        <f>物品!L282</f>
        <v>0</v>
      </c>
      <c r="F237" s="55">
        <f>物品!M282</f>
        <v>0</v>
      </c>
      <c r="G237" s="55">
        <f>物品!N282</f>
        <v>0</v>
      </c>
      <c r="H237" s="55">
        <f>物品!O282</f>
        <v>0</v>
      </c>
      <c r="I237" s="55">
        <f>IF(物品!J282=0,0,"'"&amp;物品!J282&amp;"'")</f>
        <v>0</v>
      </c>
      <c r="J237" s="55">
        <f>IF(物品!K282=0,0,"'"&amp;物品!K282&amp;"'")</f>
        <v>0</v>
      </c>
      <c r="K237" s="55">
        <f>IF(物品!L282=0,0,"'"&amp;物品!L282&amp;"'")</f>
        <v>0</v>
      </c>
      <c r="L237" s="55">
        <f>IF(物品!M282=0,0,"'"&amp;物品!M282&amp;"'")</f>
        <v>0</v>
      </c>
      <c r="M237" s="55">
        <f>IF(物品!N282=0,0,"'"&amp;物品!N282&amp;"'")</f>
        <v>0</v>
      </c>
      <c r="N237" s="55">
        <f>IF(物品!O282=0,0,"'"&amp;物品!O282&amp;"'")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物品!A283</f>
        <v>0</v>
      </c>
      <c r="B238" s="55" t="str">
        <f>"'"&amp;物品!B283&amp;"'"</f>
        <v>''</v>
      </c>
      <c r="C238" s="55">
        <f>物品!J283</f>
        <v>0</v>
      </c>
      <c r="D238" s="55">
        <f>物品!K283</f>
        <v>0</v>
      </c>
      <c r="E238" s="55">
        <f>物品!L283</f>
        <v>0</v>
      </c>
      <c r="F238" s="55">
        <f>物品!M283</f>
        <v>0</v>
      </c>
      <c r="G238" s="55">
        <f>物品!N283</f>
        <v>0</v>
      </c>
      <c r="H238" s="55">
        <f>物品!O283</f>
        <v>0</v>
      </c>
      <c r="I238" s="55">
        <f>IF(物品!J283=0,0,"'"&amp;物品!J283&amp;"'")</f>
        <v>0</v>
      </c>
      <c r="J238" s="55">
        <f>IF(物品!K283=0,0,"'"&amp;物品!K283&amp;"'")</f>
        <v>0</v>
      </c>
      <c r="K238" s="55">
        <f>IF(物品!L283=0,0,"'"&amp;物品!L283&amp;"'")</f>
        <v>0</v>
      </c>
      <c r="L238" s="55">
        <f>IF(物品!M283=0,0,"'"&amp;物品!M283&amp;"'")</f>
        <v>0</v>
      </c>
      <c r="M238" s="55">
        <f>IF(物品!N283=0,0,"'"&amp;物品!N283&amp;"'")</f>
        <v>0</v>
      </c>
      <c r="N238" s="55">
        <f>IF(物品!O283=0,0,"'"&amp;物品!O283&amp;"'")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物品!A284</f>
        <v>0</v>
      </c>
      <c r="B239" s="55" t="str">
        <f>"'"&amp;物品!B284&amp;"'"</f>
        <v>''</v>
      </c>
      <c r="C239" s="55">
        <f>物品!J284</f>
        <v>0</v>
      </c>
      <c r="D239" s="55">
        <f>物品!K284</f>
        <v>0</v>
      </c>
      <c r="E239" s="55">
        <f>物品!L284</f>
        <v>0</v>
      </c>
      <c r="F239" s="55">
        <f>物品!M284</f>
        <v>0</v>
      </c>
      <c r="G239" s="55">
        <f>物品!N284</f>
        <v>0</v>
      </c>
      <c r="H239" s="55">
        <f>物品!O284</f>
        <v>0</v>
      </c>
      <c r="I239" s="55">
        <f>IF(物品!J284=0,0,"'"&amp;物品!J284&amp;"'")</f>
        <v>0</v>
      </c>
      <c r="J239" s="55">
        <f>IF(物品!K284=0,0,"'"&amp;物品!K284&amp;"'")</f>
        <v>0</v>
      </c>
      <c r="K239" s="55">
        <f>IF(物品!L284=0,0,"'"&amp;物品!L284&amp;"'")</f>
        <v>0</v>
      </c>
      <c r="L239" s="55">
        <f>IF(物品!M284=0,0,"'"&amp;物品!M284&amp;"'")</f>
        <v>0</v>
      </c>
      <c r="M239" s="55">
        <f>IF(物品!N284=0,0,"'"&amp;物品!N284&amp;"'")</f>
        <v>0</v>
      </c>
      <c r="N239" s="55">
        <f>IF(物品!O284=0,0,"'"&amp;物品!O284&amp;"'")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物品!A285</f>
        <v>0</v>
      </c>
      <c r="B240" s="55" t="str">
        <f>"'"&amp;物品!B285&amp;"'"</f>
        <v>''</v>
      </c>
      <c r="C240" s="55">
        <f>物品!J285</f>
        <v>0</v>
      </c>
      <c r="D240" s="55">
        <f>物品!K285</f>
        <v>0</v>
      </c>
      <c r="E240" s="55">
        <f>物品!L285</f>
        <v>0</v>
      </c>
      <c r="F240" s="55">
        <f>物品!M285</f>
        <v>0</v>
      </c>
      <c r="G240" s="55">
        <f>物品!N285</f>
        <v>0</v>
      </c>
      <c r="H240" s="55">
        <f>物品!O285</f>
        <v>0</v>
      </c>
      <c r="I240" s="55">
        <f>IF(物品!J285=0,0,"'"&amp;物品!J285&amp;"'")</f>
        <v>0</v>
      </c>
      <c r="J240" s="55">
        <f>IF(物品!K285=0,0,"'"&amp;物品!K285&amp;"'")</f>
        <v>0</v>
      </c>
      <c r="K240" s="55">
        <f>IF(物品!L285=0,0,"'"&amp;物品!L285&amp;"'")</f>
        <v>0</v>
      </c>
      <c r="L240" s="55">
        <f>IF(物品!M285=0,0,"'"&amp;物品!M285&amp;"'")</f>
        <v>0</v>
      </c>
      <c r="M240" s="55">
        <f>IF(物品!N285=0,0,"'"&amp;物品!N285&amp;"'")</f>
        <v>0</v>
      </c>
      <c r="N240" s="55">
        <f>IF(物品!O285=0,0,"'"&amp;物品!O285&amp;"'")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物品!A286</f>
        <v>0</v>
      </c>
      <c r="B241" s="55" t="str">
        <f>"'"&amp;物品!B286&amp;"'"</f>
        <v>''</v>
      </c>
      <c r="C241" s="55">
        <f>物品!J286</f>
        <v>0</v>
      </c>
      <c r="D241" s="55">
        <f>物品!K286</f>
        <v>0</v>
      </c>
      <c r="E241" s="55">
        <f>物品!L286</f>
        <v>0</v>
      </c>
      <c r="F241" s="55">
        <f>物品!M286</f>
        <v>0</v>
      </c>
      <c r="G241" s="55">
        <f>物品!N286</f>
        <v>0</v>
      </c>
      <c r="H241" s="55">
        <f>物品!O286</f>
        <v>0</v>
      </c>
      <c r="I241" s="55">
        <f>IF(物品!J286=0,0,"'"&amp;物品!J286&amp;"'")</f>
        <v>0</v>
      </c>
      <c r="J241" s="55">
        <f>IF(物品!K286=0,0,"'"&amp;物品!K286&amp;"'")</f>
        <v>0</v>
      </c>
      <c r="K241" s="55">
        <f>IF(物品!L286=0,0,"'"&amp;物品!L286&amp;"'")</f>
        <v>0</v>
      </c>
      <c r="L241" s="55">
        <f>IF(物品!M286=0,0,"'"&amp;物品!M286&amp;"'")</f>
        <v>0</v>
      </c>
      <c r="M241" s="55">
        <f>IF(物品!N286=0,0,"'"&amp;物品!N286&amp;"'")</f>
        <v>0</v>
      </c>
      <c r="N241" s="55">
        <f>IF(物品!O286=0,0,"'"&amp;物品!O286&amp;"'")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物品!A287</f>
        <v>0</v>
      </c>
      <c r="B242" s="55" t="str">
        <f>"'"&amp;物品!B287&amp;"'"</f>
        <v>''</v>
      </c>
      <c r="C242" s="55">
        <f>物品!J287</f>
        <v>0</v>
      </c>
      <c r="D242" s="55">
        <f>物品!K287</f>
        <v>0</v>
      </c>
      <c r="E242" s="55">
        <f>物品!L287</f>
        <v>0</v>
      </c>
      <c r="F242" s="55">
        <f>物品!M287</f>
        <v>0</v>
      </c>
      <c r="G242" s="55">
        <f>物品!N287</f>
        <v>0</v>
      </c>
      <c r="H242" s="55">
        <f>物品!O287</f>
        <v>0</v>
      </c>
      <c r="I242" s="55">
        <f>IF(物品!J287=0,0,"'"&amp;物品!J287&amp;"'")</f>
        <v>0</v>
      </c>
      <c r="J242" s="55">
        <f>IF(物品!K287=0,0,"'"&amp;物品!K287&amp;"'")</f>
        <v>0</v>
      </c>
      <c r="K242" s="55">
        <f>IF(物品!L287=0,0,"'"&amp;物品!L287&amp;"'")</f>
        <v>0</v>
      </c>
      <c r="L242" s="55">
        <f>IF(物品!M287=0,0,"'"&amp;物品!M287&amp;"'")</f>
        <v>0</v>
      </c>
      <c r="M242" s="55">
        <f>IF(物品!N287=0,0,"'"&amp;物品!N287&amp;"'")</f>
        <v>0</v>
      </c>
      <c r="N242" s="55">
        <f>IF(物品!O287=0,0,"'"&amp;物品!O287&amp;"'")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物品!A288</f>
        <v>0</v>
      </c>
      <c r="B243" s="55" t="str">
        <f>"'"&amp;物品!B288&amp;"'"</f>
        <v>''</v>
      </c>
      <c r="C243" s="55">
        <f>物品!J288</f>
        <v>0</v>
      </c>
      <c r="D243" s="55">
        <f>物品!K288</f>
        <v>0</v>
      </c>
      <c r="E243" s="55">
        <f>物品!L288</f>
        <v>0</v>
      </c>
      <c r="F243" s="55">
        <f>物品!M288</f>
        <v>0</v>
      </c>
      <c r="G243" s="55">
        <f>物品!N288</f>
        <v>0</v>
      </c>
      <c r="H243" s="55">
        <f>物品!O288</f>
        <v>0</v>
      </c>
      <c r="I243" s="55">
        <f>IF(物品!J288=0,0,"'"&amp;物品!J288&amp;"'")</f>
        <v>0</v>
      </c>
      <c r="J243" s="55">
        <f>IF(物品!K288=0,0,"'"&amp;物品!K288&amp;"'")</f>
        <v>0</v>
      </c>
      <c r="K243" s="55">
        <f>IF(物品!L288=0,0,"'"&amp;物品!L288&amp;"'")</f>
        <v>0</v>
      </c>
      <c r="L243" s="55">
        <f>IF(物品!M288=0,0,"'"&amp;物品!M288&amp;"'")</f>
        <v>0</v>
      </c>
      <c r="M243" s="55">
        <f>IF(物品!N288=0,0,"'"&amp;物品!N288&amp;"'")</f>
        <v>0</v>
      </c>
      <c r="N243" s="55">
        <f>IF(物品!O288=0,0,"'"&amp;物品!O288&amp;"'")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物品!A289</f>
        <v>0</v>
      </c>
      <c r="B244" s="55" t="str">
        <f>"'"&amp;物品!B289&amp;"'"</f>
        <v>''</v>
      </c>
      <c r="C244" s="55">
        <f>物品!J289</f>
        <v>0</v>
      </c>
      <c r="D244" s="55">
        <f>物品!K289</f>
        <v>0</v>
      </c>
      <c r="E244" s="55">
        <f>物品!L289</f>
        <v>0</v>
      </c>
      <c r="F244" s="55">
        <f>物品!M289</f>
        <v>0</v>
      </c>
      <c r="G244" s="55">
        <f>物品!N289</f>
        <v>0</v>
      </c>
      <c r="H244" s="55">
        <f>物品!O289</f>
        <v>0</v>
      </c>
      <c r="I244" s="55">
        <f>IF(物品!J289=0,0,"'"&amp;物品!J289&amp;"'")</f>
        <v>0</v>
      </c>
      <c r="J244" s="55">
        <f>IF(物品!K289=0,0,"'"&amp;物品!K289&amp;"'")</f>
        <v>0</v>
      </c>
      <c r="K244" s="55">
        <f>IF(物品!L289=0,0,"'"&amp;物品!L289&amp;"'")</f>
        <v>0</v>
      </c>
      <c r="L244" s="55">
        <f>IF(物品!M289=0,0,"'"&amp;物品!M289&amp;"'")</f>
        <v>0</v>
      </c>
      <c r="M244" s="55">
        <f>IF(物品!N289=0,0,"'"&amp;物品!N289&amp;"'")</f>
        <v>0</v>
      </c>
      <c r="N244" s="55">
        <f>IF(物品!O289=0,0,"'"&amp;物品!O289&amp;"'")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物品!A290</f>
        <v>0</v>
      </c>
      <c r="B245" s="55" t="str">
        <f>"'"&amp;物品!B290&amp;"'"</f>
        <v>''</v>
      </c>
      <c r="C245" s="55">
        <f>物品!J290</f>
        <v>0</v>
      </c>
      <c r="D245" s="55">
        <f>物品!K290</f>
        <v>0</v>
      </c>
      <c r="E245" s="55">
        <f>物品!L290</f>
        <v>0</v>
      </c>
      <c r="F245" s="55">
        <f>物品!M290</f>
        <v>0</v>
      </c>
      <c r="G245" s="55">
        <f>物品!N290</f>
        <v>0</v>
      </c>
      <c r="H245" s="55">
        <f>物品!O290</f>
        <v>0</v>
      </c>
      <c r="I245" s="55">
        <f>IF(物品!J290=0,0,"'"&amp;物品!J290&amp;"'")</f>
        <v>0</v>
      </c>
      <c r="J245" s="55">
        <f>IF(物品!K290=0,0,"'"&amp;物品!K290&amp;"'")</f>
        <v>0</v>
      </c>
      <c r="K245" s="55">
        <f>IF(物品!L290=0,0,"'"&amp;物品!L290&amp;"'")</f>
        <v>0</v>
      </c>
      <c r="L245" s="55">
        <f>IF(物品!M290=0,0,"'"&amp;物品!M290&amp;"'")</f>
        <v>0</v>
      </c>
      <c r="M245" s="55">
        <f>IF(物品!N290=0,0,"'"&amp;物品!N290&amp;"'")</f>
        <v>0</v>
      </c>
      <c r="N245" s="55">
        <f>IF(物品!O290=0,0,"'"&amp;物品!O290&amp;"'")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物品!A291</f>
        <v>0</v>
      </c>
      <c r="B246" s="55" t="str">
        <f>"'"&amp;物品!B291&amp;"'"</f>
        <v>''</v>
      </c>
      <c r="C246" s="55">
        <f>物品!J291</f>
        <v>0</v>
      </c>
      <c r="D246" s="55">
        <f>物品!K291</f>
        <v>0</v>
      </c>
      <c r="E246" s="55">
        <f>物品!L291</f>
        <v>0</v>
      </c>
      <c r="F246" s="55">
        <f>物品!M291</f>
        <v>0</v>
      </c>
      <c r="G246" s="55">
        <f>物品!N291</f>
        <v>0</v>
      </c>
      <c r="H246" s="55">
        <f>物品!O291</f>
        <v>0</v>
      </c>
      <c r="I246" s="55">
        <f>IF(物品!J291=0,0,"'"&amp;物品!J291&amp;"'")</f>
        <v>0</v>
      </c>
      <c r="J246" s="55">
        <f>IF(物品!K291=0,0,"'"&amp;物品!K291&amp;"'")</f>
        <v>0</v>
      </c>
      <c r="K246" s="55">
        <f>IF(物品!L291=0,0,"'"&amp;物品!L291&amp;"'")</f>
        <v>0</v>
      </c>
      <c r="L246" s="55">
        <f>IF(物品!M291=0,0,"'"&amp;物品!M291&amp;"'")</f>
        <v>0</v>
      </c>
      <c r="M246" s="55">
        <f>IF(物品!N291=0,0,"'"&amp;物品!N291&amp;"'")</f>
        <v>0</v>
      </c>
      <c r="N246" s="55">
        <f>IF(物品!O291=0,0,"'"&amp;物品!O291&amp;"'")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物品!A292</f>
        <v>0</v>
      </c>
      <c r="B247" s="55" t="str">
        <f>"'"&amp;物品!B292&amp;"'"</f>
        <v>''</v>
      </c>
      <c r="C247" s="55">
        <f>物品!J292</f>
        <v>0</v>
      </c>
      <c r="D247" s="55">
        <f>物品!K292</f>
        <v>0</v>
      </c>
      <c r="E247" s="55">
        <f>物品!L292</f>
        <v>0</v>
      </c>
      <c r="F247" s="55">
        <f>物品!M292</f>
        <v>0</v>
      </c>
      <c r="G247" s="55">
        <f>物品!N292</f>
        <v>0</v>
      </c>
      <c r="H247" s="55">
        <f>物品!O292</f>
        <v>0</v>
      </c>
      <c r="I247" s="55">
        <f>IF(物品!J292=0,0,"'"&amp;物品!J292&amp;"'")</f>
        <v>0</v>
      </c>
      <c r="J247" s="55">
        <f>IF(物品!K292=0,0,"'"&amp;物品!K292&amp;"'")</f>
        <v>0</v>
      </c>
      <c r="K247" s="55">
        <f>IF(物品!L292=0,0,"'"&amp;物品!L292&amp;"'")</f>
        <v>0</v>
      </c>
      <c r="L247" s="55">
        <f>IF(物品!M292=0,0,"'"&amp;物品!M292&amp;"'")</f>
        <v>0</v>
      </c>
      <c r="M247" s="55">
        <f>IF(物品!N292=0,0,"'"&amp;物品!N292&amp;"'")</f>
        <v>0</v>
      </c>
      <c r="N247" s="55">
        <f>IF(物品!O292=0,0,"'"&amp;物品!O292&amp;"'")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物品!A293</f>
        <v>0</v>
      </c>
      <c r="B248" s="55" t="str">
        <f>"'"&amp;物品!B293&amp;"'"</f>
        <v>''</v>
      </c>
      <c r="C248" s="55">
        <f>物品!J293</f>
        <v>0</v>
      </c>
      <c r="D248" s="55">
        <f>物品!K293</f>
        <v>0</v>
      </c>
      <c r="E248" s="55">
        <f>物品!L293</f>
        <v>0</v>
      </c>
      <c r="F248" s="55">
        <f>物品!M293</f>
        <v>0</v>
      </c>
      <c r="G248" s="55">
        <f>物品!N293</f>
        <v>0</v>
      </c>
      <c r="H248" s="55">
        <f>物品!O293</f>
        <v>0</v>
      </c>
      <c r="I248" s="55">
        <f>IF(物品!J293=0,0,"'"&amp;物品!J293&amp;"'")</f>
        <v>0</v>
      </c>
      <c r="J248" s="55">
        <f>IF(物品!K293=0,0,"'"&amp;物品!K293&amp;"'")</f>
        <v>0</v>
      </c>
      <c r="K248" s="55">
        <f>IF(物品!L293=0,0,"'"&amp;物品!L293&amp;"'")</f>
        <v>0</v>
      </c>
      <c r="L248" s="55">
        <f>IF(物品!M293=0,0,"'"&amp;物品!M293&amp;"'")</f>
        <v>0</v>
      </c>
      <c r="M248" s="55">
        <f>IF(物品!N293=0,0,"'"&amp;物品!N293&amp;"'")</f>
        <v>0</v>
      </c>
      <c r="N248" s="55">
        <f>IF(物品!O293=0,0,"'"&amp;物品!O293&amp;"'")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物品!A294</f>
        <v>0</v>
      </c>
      <c r="B249" s="55" t="str">
        <f>"'"&amp;物品!B294&amp;"'"</f>
        <v>''</v>
      </c>
      <c r="C249" s="55">
        <f>物品!J294</f>
        <v>0</v>
      </c>
      <c r="D249" s="55">
        <f>物品!K294</f>
        <v>0</v>
      </c>
      <c r="E249" s="55">
        <f>物品!L294</f>
        <v>0</v>
      </c>
      <c r="F249" s="55">
        <f>物品!M294</f>
        <v>0</v>
      </c>
      <c r="G249" s="55">
        <f>物品!N294</f>
        <v>0</v>
      </c>
      <c r="H249" s="55">
        <f>物品!O294</f>
        <v>0</v>
      </c>
      <c r="I249" s="55">
        <f>IF(物品!J294=0,0,"'"&amp;物品!J294&amp;"'")</f>
        <v>0</v>
      </c>
      <c r="J249" s="55">
        <f>IF(物品!K294=0,0,"'"&amp;物品!K294&amp;"'")</f>
        <v>0</v>
      </c>
      <c r="K249" s="55">
        <f>IF(物品!L294=0,0,"'"&amp;物品!L294&amp;"'")</f>
        <v>0</v>
      </c>
      <c r="L249" s="55">
        <f>IF(物品!M294=0,0,"'"&amp;物品!M294&amp;"'")</f>
        <v>0</v>
      </c>
      <c r="M249" s="55">
        <f>IF(物品!N294=0,0,"'"&amp;物品!N294&amp;"'")</f>
        <v>0</v>
      </c>
      <c r="N249" s="55">
        <f>IF(物品!O294=0,0,"'"&amp;物品!O294&amp;"'")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物品!A295</f>
        <v>0</v>
      </c>
      <c r="B250" s="55" t="str">
        <f>"'"&amp;物品!B295&amp;"'"</f>
        <v>''</v>
      </c>
      <c r="C250" s="55">
        <f>物品!J295</f>
        <v>0</v>
      </c>
      <c r="D250" s="55">
        <f>物品!K295</f>
        <v>0</v>
      </c>
      <c r="E250" s="55">
        <f>物品!L295</f>
        <v>0</v>
      </c>
      <c r="F250" s="55">
        <f>物品!M295</f>
        <v>0</v>
      </c>
      <c r="G250" s="55">
        <f>物品!N295</f>
        <v>0</v>
      </c>
      <c r="H250" s="55">
        <f>物品!O295</f>
        <v>0</v>
      </c>
      <c r="I250" s="55">
        <f>IF(物品!J295=0,0,"'"&amp;物品!J295&amp;"'")</f>
        <v>0</v>
      </c>
      <c r="J250" s="55">
        <f>IF(物品!K295=0,0,"'"&amp;物品!K295&amp;"'")</f>
        <v>0</v>
      </c>
      <c r="K250" s="55">
        <f>IF(物品!L295=0,0,"'"&amp;物品!L295&amp;"'")</f>
        <v>0</v>
      </c>
      <c r="L250" s="55">
        <f>IF(物品!M295=0,0,"'"&amp;物品!M295&amp;"'")</f>
        <v>0</v>
      </c>
      <c r="M250" s="55">
        <f>IF(物品!N295=0,0,"'"&amp;物品!N295&amp;"'")</f>
        <v>0</v>
      </c>
      <c r="N250" s="55">
        <f>IF(物品!O295=0,0,"'"&amp;物品!O295&amp;"'")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物品!A296</f>
        <v>0</v>
      </c>
      <c r="B251" s="55" t="str">
        <f>"'"&amp;物品!B296&amp;"'"</f>
        <v>''</v>
      </c>
      <c r="C251" s="55">
        <f>物品!J296</f>
        <v>0</v>
      </c>
      <c r="D251" s="55">
        <f>物品!K296</f>
        <v>0</v>
      </c>
      <c r="E251" s="55">
        <f>物品!L296</f>
        <v>0</v>
      </c>
      <c r="F251" s="55">
        <f>物品!M296</f>
        <v>0</v>
      </c>
      <c r="G251" s="55">
        <f>物品!N296</f>
        <v>0</v>
      </c>
      <c r="H251" s="55">
        <f>物品!O296</f>
        <v>0</v>
      </c>
      <c r="I251" s="55">
        <f>IF(物品!J296=0,0,"'"&amp;物品!J296&amp;"'")</f>
        <v>0</v>
      </c>
      <c r="J251" s="55">
        <f>IF(物品!K296=0,0,"'"&amp;物品!K296&amp;"'")</f>
        <v>0</v>
      </c>
      <c r="K251" s="55">
        <f>IF(物品!L296=0,0,"'"&amp;物品!L296&amp;"'")</f>
        <v>0</v>
      </c>
      <c r="L251" s="55">
        <f>IF(物品!M296=0,0,"'"&amp;物品!M296&amp;"'")</f>
        <v>0</v>
      </c>
      <c r="M251" s="55">
        <f>IF(物品!N296=0,0,"'"&amp;物品!N296&amp;"'")</f>
        <v>0</v>
      </c>
      <c r="N251" s="55">
        <f>IF(物品!O296=0,0,"'"&amp;物品!O296&amp;"'")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物品!A297</f>
        <v>0</v>
      </c>
      <c r="B252" s="55" t="str">
        <f>"'"&amp;物品!B297&amp;"'"</f>
        <v>''</v>
      </c>
      <c r="C252" s="55">
        <f>物品!J297</f>
        <v>0</v>
      </c>
      <c r="D252" s="55">
        <f>物品!K297</f>
        <v>0</v>
      </c>
      <c r="E252" s="55">
        <f>物品!L297</f>
        <v>0</v>
      </c>
      <c r="F252" s="55">
        <f>物品!M297</f>
        <v>0</v>
      </c>
      <c r="G252" s="55">
        <f>物品!N297</f>
        <v>0</v>
      </c>
      <c r="H252" s="55">
        <f>物品!O297</f>
        <v>0</v>
      </c>
      <c r="I252" s="55">
        <f>IF(物品!J297=0,0,"'"&amp;物品!J297&amp;"'")</f>
        <v>0</v>
      </c>
      <c r="J252" s="55">
        <f>IF(物品!K297=0,0,"'"&amp;物品!K297&amp;"'")</f>
        <v>0</v>
      </c>
      <c r="K252" s="55">
        <f>IF(物品!L297=0,0,"'"&amp;物品!L297&amp;"'")</f>
        <v>0</v>
      </c>
      <c r="L252" s="55">
        <f>IF(物品!M297=0,0,"'"&amp;物品!M297&amp;"'")</f>
        <v>0</v>
      </c>
      <c r="M252" s="55">
        <f>IF(物品!N297=0,0,"'"&amp;物品!N297&amp;"'")</f>
        <v>0</v>
      </c>
      <c r="N252" s="55">
        <f>IF(物品!O297=0,0,"'"&amp;物品!O297&amp;"'")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物品!A298</f>
        <v>0</v>
      </c>
      <c r="B253" s="55" t="str">
        <f>"'"&amp;物品!B298&amp;"'"</f>
        <v>''</v>
      </c>
      <c r="C253" s="55">
        <f>物品!J298</f>
        <v>0</v>
      </c>
      <c r="D253" s="55">
        <f>物品!K298</f>
        <v>0</v>
      </c>
      <c r="E253" s="55">
        <f>物品!L298</f>
        <v>0</v>
      </c>
      <c r="F253" s="55">
        <f>物品!M298</f>
        <v>0</v>
      </c>
      <c r="G253" s="55">
        <f>物品!N298</f>
        <v>0</v>
      </c>
      <c r="H253" s="55">
        <f>物品!O298</f>
        <v>0</v>
      </c>
      <c r="I253" s="55">
        <f>IF(物品!J298=0,0,"'"&amp;物品!J298&amp;"'")</f>
        <v>0</v>
      </c>
      <c r="J253" s="55">
        <f>IF(物品!K298=0,0,"'"&amp;物品!K298&amp;"'")</f>
        <v>0</v>
      </c>
      <c r="K253" s="55">
        <f>IF(物品!L298=0,0,"'"&amp;物品!L298&amp;"'")</f>
        <v>0</v>
      </c>
      <c r="L253" s="55">
        <f>IF(物品!M298=0,0,"'"&amp;物品!M298&amp;"'")</f>
        <v>0</v>
      </c>
      <c r="M253" s="55">
        <f>IF(物品!N298=0,0,"'"&amp;物品!N298&amp;"'")</f>
        <v>0</v>
      </c>
      <c r="N253" s="55">
        <f>IF(物品!O298=0,0,"'"&amp;物品!O298&amp;"'")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物品!A299</f>
        <v>0</v>
      </c>
      <c r="B254" s="55" t="str">
        <f>"'"&amp;物品!B299&amp;"'"</f>
        <v>''</v>
      </c>
      <c r="C254" s="55">
        <f>物品!J299</f>
        <v>0</v>
      </c>
      <c r="D254" s="55">
        <f>物品!K299</f>
        <v>0</v>
      </c>
      <c r="E254" s="55">
        <f>物品!L299</f>
        <v>0</v>
      </c>
      <c r="F254" s="55">
        <f>物品!M299</f>
        <v>0</v>
      </c>
      <c r="G254" s="55">
        <f>物品!N299</f>
        <v>0</v>
      </c>
      <c r="H254" s="55">
        <f>物品!O299</f>
        <v>0</v>
      </c>
      <c r="I254" s="55">
        <f>IF(物品!J299=0,0,"'"&amp;物品!J299&amp;"'")</f>
        <v>0</v>
      </c>
      <c r="J254" s="55">
        <f>IF(物品!K299=0,0,"'"&amp;物品!K299&amp;"'")</f>
        <v>0</v>
      </c>
      <c r="K254" s="55">
        <f>IF(物品!L299=0,0,"'"&amp;物品!L299&amp;"'")</f>
        <v>0</v>
      </c>
      <c r="L254" s="55">
        <f>IF(物品!M299=0,0,"'"&amp;物品!M299&amp;"'")</f>
        <v>0</v>
      </c>
      <c r="M254" s="55">
        <f>IF(物品!N299=0,0,"'"&amp;物品!N299&amp;"'")</f>
        <v>0</v>
      </c>
      <c r="N254" s="55">
        <f>IF(物品!O299=0,0,"'"&amp;物品!O299&amp;"'")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物品!A300</f>
        <v>0</v>
      </c>
      <c r="B255" s="55" t="str">
        <f>"'"&amp;物品!B300&amp;"'"</f>
        <v>''</v>
      </c>
      <c r="C255" s="55">
        <f>物品!J300</f>
        <v>0</v>
      </c>
      <c r="D255" s="55">
        <f>物品!K300</f>
        <v>0</v>
      </c>
      <c r="E255" s="55">
        <f>物品!L300</f>
        <v>0</v>
      </c>
      <c r="F255" s="55">
        <f>物品!M300</f>
        <v>0</v>
      </c>
      <c r="G255" s="55">
        <f>物品!N300</f>
        <v>0</v>
      </c>
      <c r="H255" s="55">
        <f>物品!O300</f>
        <v>0</v>
      </c>
      <c r="I255" s="55">
        <f>IF(物品!J300=0,0,"'"&amp;物品!J300&amp;"'")</f>
        <v>0</v>
      </c>
      <c r="J255" s="55">
        <f>IF(物品!K300=0,0,"'"&amp;物品!K300&amp;"'")</f>
        <v>0</v>
      </c>
      <c r="K255" s="55">
        <f>IF(物品!L300=0,0,"'"&amp;物品!L300&amp;"'")</f>
        <v>0</v>
      </c>
      <c r="L255" s="55">
        <f>IF(物品!M300=0,0,"'"&amp;物品!M300&amp;"'")</f>
        <v>0</v>
      </c>
      <c r="M255" s="55">
        <f>IF(物品!N300=0,0,"'"&amp;物品!N300&amp;"'")</f>
        <v>0</v>
      </c>
      <c r="N255" s="55">
        <f>IF(物品!O300=0,0,"'"&amp;物品!O300&amp;"'")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物品!A301</f>
        <v>0</v>
      </c>
      <c r="B256" s="55" t="str">
        <f>"'"&amp;物品!B301&amp;"'"</f>
        <v>''</v>
      </c>
      <c r="C256" s="55">
        <f>物品!J301</f>
        <v>0</v>
      </c>
      <c r="D256" s="55">
        <f>物品!K301</f>
        <v>0</v>
      </c>
      <c r="E256" s="55">
        <f>物品!L301</f>
        <v>0</v>
      </c>
      <c r="F256" s="55">
        <f>物品!M301</f>
        <v>0</v>
      </c>
      <c r="G256" s="55">
        <f>物品!N301</f>
        <v>0</v>
      </c>
      <c r="H256" s="55">
        <f>物品!O301</f>
        <v>0</v>
      </c>
      <c r="I256" s="55">
        <f>IF(物品!J301=0,0,"'"&amp;物品!J301&amp;"'")</f>
        <v>0</v>
      </c>
      <c r="J256" s="55">
        <f>IF(物品!K301=0,0,"'"&amp;物品!K301&amp;"'")</f>
        <v>0</v>
      </c>
      <c r="K256" s="55">
        <f>IF(物品!L301=0,0,"'"&amp;物品!L301&amp;"'")</f>
        <v>0</v>
      </c>
      <c r="L256" s="55">
        <f>IF(物品!M301=0,0,"'"&amp;物品!M301&amp;"'")</f>
        <v>0</v>
      </c>
      <c r="M256" s="55">
        <f>IF(物品!N301=0,0,"'"&amp;物品!N301&amp;"'")</f>
        <v>0</v>
      </c>
      <c r="N256" s="55">
        <f>IF(物品!O301=0,0,"'"&amp;物品!O301&amp;"'")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物品!A302</f>
        <v>0</v>
      </c>
      <c r="B257" s="55" t="str">
        <f>"'"&amp;物品!B302&amp;"'"</f>
        <v>''</v>
      </c>
      <c r="C257" s="55">
        <f>物品!J302</f>
        <v>0</v>
      </c>
      <c r="D257" s="55">
        <f>物品!K302</f>
        <v>0</v>
      </c>
      <c r="E257" s="55">
        <f>物品!L302</f>
        <v>0</v>
      </c>
      <c r="F257" s="55">
        <f>物品!M302</f>
        <v>0</v>
      </c>
      <c r="G257" s="55">
        <f>物品!N302</f>
        <v>0</v>
      </c>
      <c r="H257" s="55">
        <f>物品!O302</f>
        <v>0</v>
      </c>
      <c r="I257" s="55">
        <f>IF(物品!J302=0,0,"'"&amp;物品!J302&amp;"'")</f>
        <v>0</v>
      </c>
      <c r="J257" s="55">
        <f>IF(物品!K302=0,0,"'"&amp;物品!K302&amp;"'")</f>
        <v>0</v>
      </c>
      <c r="K257" s="55">
        <f>IF(物品!L302=0,0,"'"&amp;物品!L302&amp;"'")</f>
        <v>0</v>
      </c>
      <c r="L257" s="55">
        <f>IF(物品!M302=0,0,"'"&amp;物品!M302&amp;"'")</f>
        <v>0</v>
      </c>
      <c r="M257" s="55">
        <f>IF(物品!N302=0,0,"'"&amp;物品!N302&amp;"'")</f>
        <v>0</v>
      </c>
      <c r="N257" s="55">
        <f>IF(物品!O302=0,0,"'"&amp;物品!O302&amp;"'")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物品!A303</f>
        <v>0</v>
      </c>
      <c r="B258" s="55" t="str">
        <f>"'"&amp;物品!B303&amp;"'"</f>
        <v>''</v>
      </c>
      <c r="C258" s="55">
        <f>物品!J303</f>
        <v>0</v>
      </c>
      <c r="D258" s="55">
        <f>物品!K303</f>
        <v>0</v>
      </c>
      <c r="E258" s="55">
        <f>物品!L303</f>
        <v>0</v>
      </c>
      <c r="F258" s="55">
        <f>物品!M303</f>
        <v>0</v>
      </c>
      <c r="G258" s="55">
        <f>物品!N303</f>
        <v>0</v>
      </c>
      <c r="H258" s="55">
        <f>物品!O303</f>
        <v>0</v>
      </c>
      <c r="I258" s="55">
        <f>IF(物品!J303=0,0,"'"&amp;物品!J303&amp;"'")</f>
        <v>0</v>
      </c>
      <c r="J258" s="55">
        <f>IF(物品!K303=0,0,"'"&amp;物品!K303&amp;"'")</f>
        <v>0</v>
      </c>
      <c r="K258" s="55">
        <f>IF(物品!L303=0,0,"'"&amp;物品!L303&amp;"'")</f>
        <v>0</v>
      </c>
      <c r="L258" s="55">
        <f>IF(物品!M303=0,0,"'"&amp;物品!M303&amp;"'")</f>
        <v>0</v>
      </c>
      <c r="M258" s="55">
        <f>IF(物品!N303=0,0,"'"&amp;物品!N303&amp;"'")</f>
        <v>0</v>
      </c>
      <c r="N258" s="55">
        <f>IF(物品!O303=0,0,"'"&amp;物品!O303&amp;"'")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物品!A304</f>
        <v>0</v>
      </c>
      <c r="B259" s="55" t="str">
        <f>"'"&amp;物品!B304&amp;"'"</f>
        <v>''</v>
      </c>
      <c r="C259" s="55">
        <f>物品!J304</f>
        <v>0</v>
      </c>
      <c r="D259" s="55">
        <f>物品!K304</f>
        <v>0</v>
      </c>
      <c r="E259" s="55">
        <f>物品!L304</f>
        <v>0</v>
      </c>
      <c r="F259" s="55">
        <f>物品!M304</f>
        <v>0</v>
      </c>
      <c r="G259" s="55">
        <f>物品!N304</f>
        <v>0</v>
      </c>
      <c r="H259" s="55">
        <f>物品!O304</f>
        <v>0</v>
      </c>
      <c r="I259" s="55">
        <f>IF(物品!J304=0,0,"'"&amp;物品!J304&amp;"'")</f>
        <v>0</v>
      </c>
      <c r="J259" s="55">
        <f>IF(物品!K304=0,0,"'"&amp;物品!K304&amp;"'")</f>
        <v>0</v>
      </c>
      <c r="K259" s="55">
        <f>IF(物品!L304=0,0,"'"&amp;物品!L304&amp;"'")</f>
        <v>0</v>
      </c>
      <c r="L259" s="55">
        <f>IF(物品!M304=0,0,"'"&amp;物品!M304&amp;"'")</f>
        <v>0</v>
      </c>
      <c r="M259" s="55">
        <f>IF(物品!N304=0,0,"'"&amp;物品!N304&amp;"'")</f>
        <v>0</v>
      </c>
      <c r="N259" s="55">
        <f>IF(物品!O304=0,0,"'"&amp;物品!O304&amp;"'")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物品!A305</f>
        <v>0</v>
      </c>
      <c r="B260" s="55" t="str">
        <f>"'"&amp;物品!B305&amp;"'"</f>
        <v>''</v>
      </c>
      <c r="C260" s="55">
        <f>物品!J305</f>
        <v>0</v>
      </c>
      <c r="D260" s="55">
        <f>物品!K305</f>
        <v>0</v>
      </c>
      <c r="E260" s="55">
        <f>物品!L305</f>
        <v>0</v>
      </c>
      <c r="F260" s="55">
        <f>物品!M305</f>
        <v>0</v>
      </c>
      <c r="G260" s="55">
        <f>物品!N305</f>
        <v>0</v>
      </c>
      <c r="H260" s="55">
        <f>物品!O305</f>
        <v>0</v>
      </c>
      <c r="I260" s="55">
        <f>IF(物品!J305=0,0,"'"&amp;物品!J305&amp;"'")</f>
        <v>0</v>
      </c>
      <c r="J260" s="55">
        <f>IF(物品!K305=0,0,"'"&amp;物品!K305&amp;"'")</f>
        <v>0</v>
      </c>
      <c r="K260" s="55">
        <f>IF(物品!L305=0,0,"'"&amp;物品!L305&amp;"'")</f>
        <v>0</v>
      </c>
      <c r="L260" s="55">
        <f>IF(物品!M305=0,0,"'"&amp;物品!M305&amp;"'")</f>
        <v>0</v>
      </c>
      <c r="M260" s="55">
        <f>IF(物品!N305=0,0,"'"&amp;物品!N305&amp;"'")</f>
        <v>0</v>
      </c>
      <c r="N260" s="55">
        <f>IF(物品!O305=0,0,"'"&amp;物品!O305&amp;"'")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物品!A306</f>
        <v>0</v>
      </c>
      <c r="B261" s="55" t="str">
        <f>"'"&amp;物品!B306&amp;"'"</f>
        <v>''</v>
      </c>
      <c r="C261" s="55">
        <f>物品!J306</f>
        <v>0</v>
      </c>
      <c r="D261" s="55">
        <f>物品!K306</f>
        <v>0</v>
      </c>
      <c r="E261" s="55">
        <f>物品!L306</f>
        <v>0</v>
      </c>
      <c r="F261" s="55">
        <f>物品!M306</f>
        <v>0</v>
      </c>
      <c r="G261" s="55">
        <f>物品!N306</f>
        <v>0</v>
      </c>
      <c r="H261" s="55">
        <f>物品!O306</f>
        <v>0</v>
      </c>
      <c r="I261" s="55">
        <f>IF(物品!J306=0,0,"'"&amp;物品!J306&amp;"'")</f>
        <v>0</v>
      </c>
      <c r="J261" s="55">
        <f>IF(物品!K306=0,0,"'"&amp;物品!K306&amp;"'")</f>
        <v>0</v>
      </c>
      <c r="K261" s="55">
        <f>IF(物品!L306=0,0,"'"&amp;物品!L306&amp;"'")</f>
        <v>0</v>
      </c>
      <c r="L261" s="55">
        <f>IF(物品!M306=0,0,"'"&amp;物品!M306&amp;"'")</f>
        <v>0</v>
      </c>
      <c r="M261" s="55">
        <f>IF(物品!N306=0,0,"'"&amp;物品!N306&amp;"'")</f>
        <v>0</v>
      </c>
      <c r="N261" s="55">
        <f>IF(物品!O306=0,0,"'"&amp;物品!O306&amp;"'")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物品!A307</f>
        <v>0</v>
      </c>
      <c r="B262" s="55" t="str">
        <f>"'"&amp;物品!B307&amp;"'"</f>
        <v>''</v>
      </c>
      <c r="C262" s="55">
        <f>物品!J307</f>
        <v>0</v>
      </c>
      <c r="D262" s="55">
        <f>物品!K307</f>
        <v>0</v>
      </c>
      <c r="E262" s="55">
        <f>物品!L307</f>
        <v>0</v>
      </c>
      <c r="F262" s="55">
        <f>物品!M307</f>
        <v>0</v>
      </c>
      <c r="G262" s="55">
        <f>物品!N307</f>
        <v>0</v>
      </c>
      <c r="H262" s="55">
        <f>物品!O307</f>
        <v>0</v>
      </c>
      <c r="I262" s="55">
        <f>IF(物品!J307=0,0,"'"&amp;物品!J307&amp;"'")</f>
        <v>0</v>
      </c>
      <c r="J262" s="55">
        <f>IF(物品!K307=0,0,"'"&amp;物品!K307&amp;"'")</f>
        <v>0</v>
      </c>
      <c r="K262" s="55">
        <f>IF(物品!L307=0,0,"'"&amp;物品!L307&amp;"'")</f>
        <v>0</v>
      </c>
      <c r="L262" s="55">
        <f>IF(物品!M307=0,0,"'"&amp;物品!M307&amp;"'")</f>
        <v>0</v>
      </c>
      <c r="M262" s="55">
        <f>IF(物品!N307=0,0,"'"&amp;物品!N307&amp;"'")</f>
        <v>0</v>
      </c>
      <c r="N262" s="55">
        <f>IF(物品!O307=0,0,"'"&amp;物品!O307&amp;"'")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物品!A308</f>
        <v>0</v>
      </c>
      <c r="B263" s="55" t="str">
        <f>"'"&amp;物品!B308&amp;"'"</f>
        <v>''</v>
      </c>
      <c r="C263" s="55">
        <f>物品!J308</f>
        <v>0</v>
      </c>
      <c r="D263" s="55">
        <f>物品!K308</f>
        <v>0</v>
      </c>
      <c r="E263" s="55">
        <f>物品!L308</f>
        <v>0</v>
      </c>
      <c r="F263" s="55">
        <f>物品!M308</f>
        <v>0</v>
      </c>
      <c r="G263" s="55">
        <f>物品!N308</f>
        <v>0</v>
      </c>
      <c r="H263" s="55">
        <f>物品!O308</f>
        <v>0</v>
      </c>
      <c r="I263" s="55">
        <f>IF(物品!J308=0,0,"'"&amp;物品!J308&amp;"'")</f>
        <v>0</v>
      </c>
      <c r="J263" s="55">
        <f>IF(物品!K308=0,0,"'"&amp;物品!K308&amp;"'")</f>
        <v>0</v>
      </c>
      <c r="K263" s="55">
        <f>IF(物品!L308=0,0,"'"&amp;物品!L308&amp;"'")</f>
        <v>0</v>
      </c>
      <c r="L263" s="55">
        <f>IF(物品!M308=0,0,"'"&amp;物品!M308&amp;"'")</f>
        <v>0</v>
      </c>
      <c r="M263" s="55">
        <f>IF(物品!N308=0,0,"'"&amp;物品!N308&amp;"'")</f>
        <v>0</v>
      </c>
      <c r="N263" s="55">
        <f>IF(物品!O308=0,0,"'"&amp;物品!O308&amp;"'")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831</v>
      </c>
      <c r="H1" s="39" t="s">
        <v>832</v>
      </c>
      <c r="I1" s="43" t="s">
        <v>833</v>
      </c>
      <c r="J1" s="44" t="s">
        <v>829</v>
      </c>
      <c r="K1" s="45" t="s">
        <v>127</v>
      </c>
      <c r="L1" s="46" t="s">
        <v>128</v>
      </c>
      <c r="M1" s="47" t="s">
        <v>834</v>
      </c>
      <c r="N1" s="48" t="s">
        <v>835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500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"|n|Cff00ff7f击杀500只怪有50%概率升级|r"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InitEquipData('E105',500,0,0,50,0,'E106',0,0)</v>
      </c>
      <c r="N32" t="str">
        <f t="shared" si="1"/>
        <v>call InitTypeIdStrings('E105',"[饰品]青珑挂珠lv5","ReplaceableTextures\\CommandButtons\\BTNZ06.blp","|n|Cff00ff7f击杀500只怪有50%概率升级|r")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800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"|n|Cff00ff7f击杀800只怪有50%概率升级|r"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InitEquipData('E110',800,0,0,40,0,'E111',0,0)</v>
      </c>
      <c r="N37" t="str">
        <f t="shared" si="1"/>
        <v>call InitTypeIdStrings('E110',"|Cff00FF7F[饰品]紫晶坠子lv5|r","ReplaceableTextures\\CommandButtons\\BTNZ07.blp","|n|Cff00ff7f击杀800只怪有50%概率升级|r")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1200</v>
      </c>
      <c r="C42">
        <f>物品!E42</f>
        <v>0</v>
      </c>
      <c r="D42">
        <f>物品!F42</f>
        <v>0</v>
      </c>
      <c r="E42">
        <f>IF(ISTEXT(物品!G42)=TRUE,"'"&amp;物品!G42&amp;"'",物品!G42)</f>
        <v>35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"|n|Cff00ff7f击杀1200只怪有50%概率升级|r"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InitEquipData('E115',1200,0,0,35,0,'E116',0,0)</v>
      </c>
      <c r="N42" t="str">
        <f t="shared" si="1"/>
        <v>call InitTypeIdStrings('E115',"|Cff00BFFF[饰品]三才项圈lv5|r","ReplaceableTextures\\CommandButtons\\BTNZ08.blp","|n|Cff00ff7f击杀1200只怪有50%概率升级|r")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2000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"|n|Cff00ff7f击杀2000只怪有50%概率升级|r"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InitEquipData('E120',2000,0,0,30,0,'E121',0,0)</v>
      </c>
      <c r="N47" t="str">
        <f t="shared" si="1"/>
        <v>call InitTypeIdStrings('E120',"|CffFFC926[饰品]秘魔灵珠lv5|r","ReplaceableTextures\\CommandButtons\\BTNZ09.blp","|n|Cff00ff7f击杀2000只怪有50%概率升级|r")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IF(物品!B214="",0,"'"&amp;物品!B214&amp;"'")</f>
        <v>'IB01'</v>
      </c>
      <c r="B123" t="e">
        <f>物品!#REF!</f>
        <v>#REF!</v>
      </c>
      <c r="C123">
        <f>物品!E214</f>
        <v>0</v>
      </c>
      <c r="D123">
        <f>物品!F214</f>
        <v>0</v>
      </c>
      <c r="E123">
        <f>IF(ISTEXT(物品!G214)=TRUE,"'"&amp;物品!G214&amp;"'",物品!G214)</f>
        <v>0</v>
      </c>
      <c r="F123">
        <f>IF(ISTEXT(物品!H214)=TRUE,"'"&amp;物品!H214&amp;"'",物品!H214)</f>
        <v>0</v>
      </c>
      <c r="G123">
        <f>IF(物品!I214="",0,"'"&amp;物品!I214&amp;"'")</f>
        <v>0</v>
      </c>
      <c r="H123">
        <f>IF(物品!R214="",0,物品!R214)</f>
        <v>0</v>
      </c>
      <c r="I123">
        <f>IF(物品!S214="",0,物品!S214)</f>
        <v>0</v>
      </c>
      <c r="J123" t="str">
        <f>IF(物品!C214="",0,""""&amp;物品!C214&amp;"""")</f>
        <v>"公众号礼包"</v>
      </c>
      <c r="K123" t="str">
        <f>IF(物品!T214="","""""",""""&amp;物品!T214&amp;"""")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123" t="str">
        <f>IF(物品!U214="",0,""""&amp;物品!U214&amp;"""")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124" spans="1:14">
      <c r="A124" t="str">
        <f>IF(物品!B215="",0,"'"&amp;物品!B215&amp;"'")</f>
        <v>'IB02'</v>
      </c>
      <c r="B124" t="e">
        <f>物品!#REF!</f>
        <v>#REF!</v>
      </c>
      <c r="C124">
        <f>物品!E215</f>
        <v>0</v>
      </c>
      <c r="D124">
        <f>物品!F215</f>
        <v>0</v>
      </c>
      <c r="E124">
        <f>IF(ISTEXT(物品!G215)=TRUE,"'"&amp;物品!G215&amp;"'",物品!G215)</f>
        <v>0</v>
      </c>
      <c r="F124">
        <f>IF(ISTEXT(物品!H215)=TRUE,"'"&amp;物品!H215&amp;"'",物品!H215)</f>
        <v>0</v>
      </c>
      <c r="G124">
        <f>IF(物品!I215="",0,"'"&amp;物品!I215&amp;"'")</f>
        <v>0</v>
      </c>
      <c r="H124">
        <f>IF(物品!R215="",0,物品!R215)</f>
        <v>0</v>
      </c>
      <c r="I124">
        <f>IF(物品!S215="",0,物品!S215)</f>
        <v>0</v>
      </c>
      <c r="J124" t="str">
        <f>IF(物品!C215="",0,""""&amp;物品!C215&amp;"""")</f>
        <v>"入群礼包"</v>
      </c>
      <c r="K124" t="str">
        <f>IF(物品!T215="","""""",""""&amp;物品!T215&amp;"""")</f>
        <v>"加入《|cff00ffcc全民封神|r》官方QQ群，即可获得入群礼包码！|n|n输入礼包码即可获得：|n金币+1000，每秒攻击+2，每秒业力+2"</v>
      </c>
      <c r="L124" t="str">
        <f>IF(物品!U215="",0,""""&amp;物品!U215&amp;"""")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IF(物品!B216="",0,"'"&amp;物品!B216&amp;"'")</f>
        <v>'IB03'</v>
      </c>
      <c r="B125" t="e">
        <f>物品!#REF!</f>
        <v>#REF!</v>
      </c>
      <c r="C125">
        <f>物品!E216</f>
        <v>0</v>
      </c>
      <c r="D125">
        <f>物品!F216</f>
        <v>0</v>
      </c>
      <c r="E125">
        <f>IF(ISTEXT(物品!G216)=TRUE,"'"&amp;物品!G216&amp;"'",物品!G216)</f>
        <v>0</v>
      </c>
      <c r="F125">
        <f>IF(ISTEXT(物品!H216)=TRUE,"'"&amp;物品!H216&amp;"'",物品!H216)</f>
        <v>0</v>
      </c>
      <c r="G125">
        <f>IF(物品!I216="",0,"'"&amp;物品!I216&amp;"'")</f>
        <v>0</v>
      </c>
      <c r="H125">
        <f>IF(物品!R216="",0,物品!R216)</f>
        <v>0</v>
      </c>
      <c r="I125">
        <f>IF(物品!S216="",0,物品!S216)</f>
        <v>0</v>
      </c>
      <c r="J125" t="str">
        <f>IF(物品!C216="",0,""""&amp;物品!C216&amp;"""")</f>
        <v>"拜年礼包"</v>
      </c>
      <c r="K125" t="str">
        <f>IF(物品!T216="","""""",""""&amp;物品!T216&amp;"""")</f>
        <v>"|cff99ccff给与地图有效评论建议|r即可领取：|n每秒生命+100，每秒业力+2|n|n|r|cff808080地图等级达到3级可领取|r"</v>
      </c>
      <c r="L125" t="str">
        <f>IF(物品!U216="",0,""""&amp;物品!U216&amp;"""")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IF(物品!B217="",0,"'"&amp;物品!B217&amp;"'")</f>
        <v>'IB04'</v>
      </c>
      <c r="B126" t="e">
        <f>物品!#REF!</f>
        <v>#REF!</v>
      </c>
      <c r="C126">
        <f>物品!E217</f>
        <v>0</v>
      </c>
      <c r="D126">
        <f>物品!F217</f>
        <v>0</v>
      </c>
      <c r="E126">
        <f>IF(ISTEXT(物品!G217)=TRUE,"'"&amp;物品!G217&amp;"'",物品!G217)</f>
        <v>0</v>
      </c>
      <c r="F126">
        <f>IF(ISTEXT(物品!H217)=TRUE,"'"&amp;物品!H217&amp;"'",物品!H217)</f>
        <v>0</v>
      </c>
      <c r="G126">
        <f>IF(物品!I217="",0,"'"&amp;物品!I217&amp;"'")</f>
        <v>0</v>
      </c>
      <c r="H126">
        <f>IF(物品!R217="",0,物品!R217)</f>
        <v>0</v>
      </c>
      <c r="I126">
        <f>IF(物品!S217="",0,物品!S217)</f>
        <v>0</v>
      </c>
      <c r="J126" t="str">
        <f>IF(物品!C217="",0,""""&amp;物品!C217&amp;"""")</f>
        <v>"收藏礼包"</v>
      </c>
      <c r="K126" t="str">
        <f>IF(物品!T217="","""""",""""&amp;物品!T217&amp;"""")</f>
        <v>"|cff99ccff房间大厅界面点击右上角《|r|cffcc99ff收藏|r|cff99ccff》后可领取该礼包。|n|n|r属性：|n|cffffcc33攻击伤害+5%|n技能伤害+5%|r"</v>
      </c>
      <c r="L126" t="str">
        <f>IF(物品!U217="",0,""""&amp;物品!U217&amp;"""")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IF(物品!B218="",0,"'"&amp;物品!B218&amp;"'")</f>
        <v>'IB05'</v>
      </c>
      <c r="B127" t="e">
        <f>物品!#REF!</f>
        <v>#REF!</v>
      </c>
      <c r="C127">
        <f>物品!E218</f>
        <v>0</v>
      </c>
      <c r="D127">
        <f>物品!F218</f>
        <v>0</v>
      </c>
      <c r="E127">
        <f>IF(ISTEXT(物品!G218)=TRUE,"'"&amp;物品!G218&amp;"'",物品!G218)</f>
        <v>0</v>
      </c>
      <c r="F127">
        <f>IF(ISTEXT(物品!H218)=TRUE,"'"&amp;物品!H218&amp;"'",物品!H218)</f>
        <v>0</v>
      </c>
      <c r="G127">
        <f>IF(物品!I218="",0,"'"&amp;物品!I218&amp;"'")</f>
        <v>0</v>
      </c>
      <c r="H127">
        <f>IF(物品!R218="",0,物品!R218)</f>
        <v>0</v>
      </c>
      <c r="I127">
        <f>IF(物品!S218="",0,物品!S218)</f>
        <v>0</v>
      </c>
      <c r="J127" t="str">
        <f>IF(物品!C218="",0,""""&amp;物品!C218&amp;"""")</f>
        <v>"重置版礼包"</v>
      </c>
      <c r="K127" t="str">
        <f>IF(物品!T218="","""""",""""&amp;物品!T218&amp;"""")</f>
        <v>"|cff33ff00购买魔兽重制版可领取该礼包！|n|n|r奖励：|n招魂幡Lv3"</v>
      </c>
      <c r="L127" t="str">
        <f>IF(物品!U218="",0,""""&amp;物品!U218&amp;"""")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IF(物品!B238="",0,"'"&amp;物品!B238&amp;"'")</f>
        <v>'IF01'</v>
      </c>
      <c r="B128">
        <f>物品!D129</f>
        <v>0</v>
      </c>
      <c r="C128">
        <f>物品!E238</f>
        <v>0</v>
      </c>
      <c r="D128">
        <f>物品!F238</f>
        <v>0</v>
      </c>
      <c r="E128">
        <f>IF(ISTEXT(物品!G238)=TRUE,"'"&amp;物品!G238&amp;"'",物品!G238)</f>
        <v>0</v>
      </c>
      <c r="F128">
        <f>IF(ISTEXT(物品!H238)=TRUE,"'"&amp;物品!H238&amp;"'",物品!H238)</f>
        <v>0</v>
      </c>
      <c r="G128">
        <f>IF(物品!I238="",0,"'"&amp;物品!I238&amp;"'")</f>
        <v>0</v>
      </c>
      <c r="H128">
        <f>IF(物品!R238="",0,物品!R238)</f>
        <v>0</v>
      </c>
      <c r="I128">
        <f>IF(物品!S238="",0,物品!S238)</f>
        <v>0</v>
      </c>
      <c r="J128" t="str">
        <f>IF(物品!C238="",0,""""&amp;物品!C238&amp;"""")</f>
        <v>"附魔"</v>
      </c>
      <c r="K128" t="str">
        <f>IF(物品!T238="","""""",""""&amp;物品!T238&amp;"""")</f>
        <v>""</v>
      </c>
      <c r="L128">
        <f>IF(物品!U238="",0,""""&amp;物品!U238&amp;"""")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IF(物品!B239="",0,"'"&amp;物品!B239&amp;"'")</f>
        <v>'IF02'</v>
      </c>
      <c r="B129" t="e">
        <f>物品!#REF!</f>
        <v>#REF!</v>
      </c>
      <c r="C129">
        <f>物品!E239</f>
        <v>0</v>
      </c>
      <c r="D129">
        <f>物品!F239</f>
        <v>0</v>
      </c>
      <c r="E129">
        <f>IF(ISTEXT(物品!G239)=TRUE,"'"&amp;物品!G239&amp;"'",物品!G239)</f>
        <v>0</v>
      </c>
      <c r="F129">
        <f>IF(ISTEXT(物品!H239)=TRUE,"'"&amp;物品!H239&amp;"'",物品!H239)</f>
        <v>0</v>
      </c>
      <c r="G129">
        <f>IF(物品!I239="",0,"'"&amp;物品!I239&amp;"'")</f>
        <v>0</v>
      </c>
      <c r="H129">
        <f>IF(物品!R239="",0,物品!R239)</f>
        <v>0</v>
      </c>
      <c r="I129">
        <f>IF(物品!S239="",0,物品!S239)</f>
        <v>0</v>
      </c>
      <c r="J129" t="str">
        <f>IF(物品!C239="",0,""""&amp;物品!C239&amp;"""")</f>
        <v>"附魔"</v>
      </c>
      <c r="K129" t="str">
        <f>IF(物品!T239="","""""",""""&amp;物品!T239&amp;"""")</f>
        <v>""</v>
      </c>
      <c r="L129">
        <f>IF(物品!U239="",0,""""&amp;物品!U239&amp;"""")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IF(物品!B240="",0,"'"&amp;物品!B240&amp;"'")</f>
        <v>'IF03'</v>
      </c>
      <c r="B130" t="e">
        <f>物品!#REF!</f>
        <v>#REF!</v>
      </c>
      <c r="C130">
        <f>物品!E240</f>
        <v>0</v>
      </c>
      <c r="D130">
        <f>物品!F240</f>
        <v>0</v>
      </c>
      <c r="E130">
        <f>IF(ISTEXT(物品!G240)=TRUE,"'"&amp;物品!G240&amp;"'",物品!G240)</f>
        <v>0</v>
      </c>
      <c r="F130">
        <f>IF(ISTEXT(物品!H240)=TRUE,"'"&amp;物品!H240&amp;"'",物品!H240)</f>
        <v>0</v>
      </c>
      <c r="G130">
        <f>IF(物品!I240="",0,"'"&amp;物品!I240&amp;"'")</f>
        <v>0</v>
      </c>
      <c r="H130">
        <f>IF(物品!R240="",0,物品!R240)</f>
        <v>0</v>
      </c>
      <c r="I130">
        <f>IF(物品!S240="",0,物品!S240)</f>
        <v>0</v>
      </c>
      <c r="J130" t="str">
        <f>IF(物品!C240="",0,""""&amp;物品!C240&amp;"""")</f>
        <v>"附魔"</v>
      </c>
      <c r="K130" t="str">
        <f>IF(物品!T240="","""""",""""&amp;物品!T240&amp;"""")</f>
        <v>""</v>
      </c>
      <c r="L130">
        <f>IF(物品!U240="",0,""""&amp;物品!U240&amp;"""")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IF(物品!B241="",0,"'"&amp;物品!B241&amp;"'")</f>
        <v>'IF04'</v>
      </c>
      <c r="B131" t="e">
        <f>物品!#REF!</f>
        <v>#REF!</v>
      </c>
      <c r="C131">
        <f>物品!E241</f>
        <v>0</v>
      </c>
      <c r="D131">
        <f>物品!F241</f>
        <v>0</v>
      </c>
      <c r="E131">
        <f>IF(ISTEXT(物品!G241)=TRUE,"'"&amp;物品!G241&amp;"'",物品!G241)</f>
        <v>0</v>
      </c>
      <c r="F131">
        <f>IF(ISTEXT(物品!H241)=TRUE,"'"&amp;物品!H241&amp;"'",物品!H241)</f>
        <v>0</v>
      </c>
      <c r="G131">
        <f>IF(物品!I241="",0,"'"&amp;物品!I241&amp;"'")</f>
        <v>0</v>
      </c>
      <c r="H131">
        <f>IF(物品!R241="",0,物品!R241)</f>
        <v>0</v>
      </c>
      <c r="I131">
        <f>IF(物品!S241="",0,物品!S241)</f>
        <v>0</v>
      </c>
      <c r="J131" t="str">
        <f>IF(物品!C241="",0,""""&amp;物品!C241&amp;"""")</f>
        <v>"附魔"</v>
      </c>
      <c r="K131" t="str">
        <f>IF(物品!T241="","""""",""""&amp;物品!T241&amp;"""")</f>
        <v>""</v>
      </c>
      <c r="L131">
        <f>IF(物品!U241="",0,""""&amp;物品!U241&amp;"""")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IF(物品!B242="",0,"'"&amp;物品!B242&amp;"'")</f>
        <v>'IF05'</v>
      </c>
      <c r="B132" t="e">
        <f>物品!#REF!</f>
        <v>#REF!</v>
      </c>
      <c r="C132">
        <f>物品!E242</f>
        <v>0</v>
      </c>
      <c r="D132">
        <f>物品!F242</f>
        <v>0</v>
      </c>
      <c r="E132">
        <f>IF(ISTEXT(物品!G242)=TRUE,"'"&amp;物品!G242&amp;"'",物品!G242)</f>
        <v>0</v>
      </c>
      <c r="F132">
        <f>IF(ISTEXT(物品!H242)=TRUE,"'"&amp;物品!H242&amp;"'",物品!H242)</f>
        <v>0</v>
      </c>
      <c r="G132">
        <f>IF(物品!I242="",0,"'"&amp;物品!I242&amp;"'")</f>
        <v>0</v>
      </c>
      <c r="H132">
        <f>IF(物品!R242="",0,物品!R242)</f>
        <v>0</v>
      </c>
      <c r="I132">
        <f>IF(物品!S242="",0,物品!S242)</f>
        <v>0</v>
      </c>
      <c r="J132" t="str">
        <f>IF(物品!C242="",0,""""&amp;物品!C242&amp;"""")</f>
        <v>"附魔"</v>
      </c>
      <c r="K132" t="str">
        <f>IF(物品!T242="","""""",""""&amp;物品!T242&amp;"""")</f>
        <v>""</v>
      </c>
      <c r="L132">
        <f>IF(物品!U242="",0,""""&amp;物品!U242&amp;"""")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IF(物品!B243="",0,"'"&amp;物品!B243&amp;"'")</f>
        <v>'IF06'</v>
      </c>
      <c r="B133" t="e">
        <f>物品!#REF!</f>
        <v>#REF!</v>
      </c>
      <c r="C133">
        <f>物品!E243</f>
        <v>0</v>
      </c>
      <c r="D133">
        <f>物品!F243</f>
        <v>0</v>
      </c>
      <c r="E133">
        <f>IF(ISTEXT(物品!G243)=TRUE,"'"&amp;物品!G243&amp;"'",物品!G243)</f>
        <v>0</v>
      </c>
      <c r="F133">
        <f>IF(ISTEXT(物品!H243)=TRUE,"'"&amp;物品!H243&amp;"'",物品!H243)</f>
        <v>0</v>
      </c>
      <c r="G133">
        <f>IF(物品!I243="",0,"'"&amp;物品!I243&amp;"'")</f>
        <v>0</v>
      </c>
      <c r="H133">
        <f>IF(物品!R243="",0,物品!R243)</f>
        <v>0</v>
      </c>
      <c r="I133">
        <f>IF(物品!S243="",0,物品!S243)</f>
        <v>0</v>
      </c>
      <c r="J133" t="str">
        <f>IF(物品!C243="",0,""""&amp;物品!C243&amp;"""")</f>
        <v>"附魔"</v>
      </c>
      <c r="K133" t="str">
        <f>IF(物品!T243="","""""",""""&amp;物品!T243&amp;"""")</f>
        <v>""</v>
      </c>
      <c r="L133">
        <f>IF(物品!U243="",0,""""&amp;物品!U243&amp;"""")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IF(物品!B244="",0,"'"&amp;物品!B244&amp;"'")</f>
        <v>'IF07'</v>
      </c>
      <c r="B134" t="e">
        <f>物品!#REF!</f>
        <v>#REF!</v>
      </c>
      <c r="C134">
        <f>物品!E244</f>
        <v>0</v>
      </c>
      <c r="D134">
        <f>物品!F244</f>
        <v>0</v>
      </c>
      <c r="E134">
        <f>IF(ISTEXT(物品!G244)=TRUE,"'"&amp;物品!G244&amp;"'",物品!G244)</f>
        <v>0</v>
      </c>
      <c r="F134">
        <f>IF(ISTEXT(物品!H244)=TRUE,"'"&amp;物品!H244&amp;"'",物品!H244)</f>
        <v>0</v>
      </c>
      <c r="G134">
        <f>IF(物品!I244="",0,"'"&amp;物品!I244&amp;"'")</f>
        <v>0</v>
      </c>
      <c r="H134">
        <f>IF(物品!R244="",0,物品!R244)</f>
        <v>0</v>
      </c>
      <c r="I134">
        <f>IF(物品!S244="",0,物品!S244)</f>
        <v>0</v>
      </c>
      <c r="J134" t="str">
        <f>IF(物品!C244="",0,""""&amp;物品!C244&amp;"""")</f>
        <v>"附魔"</v>
      </c>
      <c r="K134" t="str">
        <f>IF(物品!T244="","""""",""""&amp;物品!T244&amp;"""")</f>
        <v>""</v>
      </c>
      <c r="L134">
        <f>IF(物品!U244="",0,""""&amp;物品!U244&amp;"""")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IF(物品!B245="",0,"'"&amp;物品!B245&amp;"'")</f>
        <v>'IF08'</v>
      </c>
      <c r="B135">
        <f>物品!D130</f>
        <v>0</v>
      </c>
      <c r="C135">
        <f>物品!E245</f>
        <v>0</v>
      </c>
      <c r="D135">
        <f>物品!F245</f>
        <v>0</v>
      </c>
      <c r="E135">
        <f>IF(ISTEXT(物品!G245)=TRUE,"'"&amp;物品!G245&amp;"'",物品!G245)</f>
        <v>0</v>
      </c>
      <c r="F135">
        <f>IF(ISTEXT(物品!H245)=TRUE,"'"&amp;物品!H245&amp;"'",物品!H245)</f>
        <v>0</v>
      </c>
      <c r="G135">
        <f>IF(物品!I245="",0,"'"&amp;物品!I245&amp;"'")</f>
        <v>0</v>
      </c>
      <c r="H135">
        <f>IF(物品!R245="",0,物品!R245)</f>
        <v>0</v>
      </c>
      <c r="I135">
        <f>IF(物品!S245="",0,物品!S245)</f>
        <v>0</v>
      </c>
      <c r="J135" t="str">
        <f>IF(物品!C245="",0,""""&amp;物品!C245&amp;"""")</f>
        <v>"附魔"</v>
      </c>
      <c r="K135" t="str">
        <f>IF(物品!T245="","""""",""""&amp;物品!T245&amp;"""")</f>
        <v>""</v>
      </c>
      <c r="L135">
        <f>IF(物品!U245="",0,""""&amp;物品!U245&amp;"""")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IF(物品!B246="",0,"'"&amp;物品!B246&amp;"'")</f>
        <v>'IF09'</v>
      </c>
      <c r="B136">
        <f>物品!D131</f>
        <v>0</v>
      </c>
      <c r="C136">
        <f>物品!E246</f>
        <v>0</v>
      </c>
      <c r="D136">
        <f>物品!F246</f>
        <v>0</v>
      </c>
      <c r="E136">
        <f>IF(ISTEXT(物品!G246)=TRUE,"'"&amp;物品!G246&amp;"'",物品!G246)</f>
        <v>0</v>
      </c>
      <c r="F136">
        <f>IF(ISTEXT(物品!H246)=TRUE,"'"&amp;物品!H246&amp;"'",物品!H246)</f>
        <v>0</v>
      </c>
      <c r="G136">
        <f>IF(物品!I246="",0,"'"&amp;物品!I246&amp;"'")</f>
        <v>0</v>
      </c>
      <c r="H136">
        <f>IF(物品!R246="",0,物品!R246)</f>
        <v>0</v>
      </c>
      <c r="I136">
        <f>IF(物品!S246="",0,物品!S246)</f>
        <v>0</v>
      </c>
      <c r="J136" t="str">
        <f>IF(物品!C246="",0,""""&amp;物品!C246&amp;"""")</f>
        <v>"附魔"</v>
      </c>
      <c r="K136" t="str">
        <f>IF(物品!T246="","""""",""""&amp;物品!T246&amp;"""")</f>
        <v>""</v>
      </c>
      <c r="L136">
        <f>IF(物品!U246="",0,""""&amp;物品!U246&amp;"""")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IF(物品!B247="",0,"'"&amp;物品!B247&amp;"'")</f>
        <v>'IF10'</v>
      </c>
      <c r="B137">
        <f>物品!D132</f>
        <v>0</v>
      </c>
      <c r="C137">
        <f>物品!E247</f>
        <v>0</v>
      </c>
      <c r="D137">
        <f>物品!F247</f>
        <v>0</v>
      </c>
      <c r="E137">
        <f>IF(ISTEXT(物品!G247)=TRUE,"'"&amp;物品!G247&amp;"'",物品!G247)</f>
        <v>0</v>
      </c>
      <c r="F137">
        <f>IF(ISTEXT(物品!H247)=TRUE,"'"&amp;物品!H247&amp;"'",物品!H247)</f>
        <v>0</v>
      </c>
      <c r="G137">
        <f>IF(物品!I247="",0,"'"&amp;物品!I247&amp;"'")</f>
        <v>0</v>
      </c>
      <c r="H137">
        <f>IF(物品!R247="",0,物品!R247)</f>
        <v>0</v>
      </c>
      <c r="I137">
        <f>IF(物品!S247="",0,物品!S247)</f>
        <v>0</v>
      </c>
      <c r="J137" t="str">
        <f>IF(物品!C247="",0,""""&amp;物品!C247&amp;"""")</f>
        <v>"附魔"</v>
      </c>
      <c r="K137" t="str">
        <f>IF(物品!T247="","""""",""""&amp;物品!T247&amp;"""")</f>
        <v>""</v>
      </c>
      <c r="L137">
        <f>IF(物品!U247="",0,""""&amp;物品!U247&amp;"""")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IF(物品!B248="",0,"'"&amp;物品!B248&amp;"'")</f>
        <v>'IF11'</v>
      </c>
      <c r="B138">
        <f>物品!D133</f>
        <v>0</v>
      </c>
      <c r="C138">
        <f>物品!E248</f>
        <v>0</v>
      </c>
      <c r="D138">
        <f>物品!F248</f>
        <v>0</v>
      </c>
      <c r="E138">
        <f>IF(ISTEXT(物品!G248)=TRUE,"'"&amp;物品!G248&amp;"'",物品!G248)</f>
        <v>0</v>
      </c>
      <c r="F138">
        <f>IF(ISTEXT(物品!H248)=TRUE,"'"&amp;物品!H248&amp;"'",物品!H248)</f>
        <v>0</v>
      </c>
      <c r="G138">
        <f>IF(物品!I248="",0,"'"&amp;物品!I248&amp;"'")</f>
        <v>0</v>
      </c>
      <c r="H138">
        <f>IF(物品!R248="",0,物品!R248)</f>
        <v>0</v>
      </c>
      <c r="I138">
        <f>IF(物品!S248="",0,物品!S248)</f>
        <v>0</v>
      </c>
      <c r="J138" t="str">
        <f>IF(物品!C248="",0,""""&amp;物品!C248&amp;"""")</f>
        <v>"附魔"</v>
      </c>
      <c r="K138" t="str">
        <f>IF(物品!T248="","""""",""""&amp;物品!T248&amp;"""")</f>
        <v>""</v>
      </c>
      <c r="L138">
        <f>IF(物品!U248="",0,""""&amp;物品!U248&amp;"""")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IF(物品!B249="",0,"'"&amp;物品!B249&amp;"'")</f>
        <v>'IF12'</v>
      </c>
      <c r="B139">
        <f>物品!D134</f>
        <v>0</v>
      </c>
      <c r="C139">
        <f>物品!E249</f>
        <v>0</v>
      </c>
      <c r="D139">
        <f>物品!F249</f>
        <v>0</v>
      </c>
      <c r="E139">
        <f>IF(ISTEXT(物品!G249)=TRUE,"'"&amp;物品!G249&amp;"'",物品!G249)</f>
        <v>0</v>
      </c>
      <c r="F139">
        <f>IF(ISTEXT(物品!H249)=TRUE,"'"&amp;物品!H249&amp;"'",物品!H249)</f>
        <v>0</v>
      </c>
      <c r="G139">
        <f>IF(物品!I249="",0,"'"&amp;物品!I249&amp;"'")</f>
        <v>0</v>
      </c>
      <c r="H139">
        <f>IF(物品!R249="",0,物品!R249)</f>
        <v>0</v>
      </c>
      <c r="I139">
        <f>IF(物品!S249="",0,物品!S249)</f>
        <v>0</v>
      </c>
      <c r="J139" t="str">
        <f>IF(物品!C249="",0,""""&amp;物品!C249&amp;"""")</f>
        <v>"附魔"</v>
      </c>
      <c r="K139" t="str">
        <f>IF(物品!T249="","""""",""""&amp;物品!T249&amp;"""")</f>
        <v>""</v>
      </c>
      <c r="L139">
        <f>IF(物品!U249="",0,""""&amp;物品!U249&amp;"""")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IF(物品!B250="",0,"'"&amp;物品!B250&amp;"'")</f>
        <v>'IF13'</v>
      </c>
      <c r="B140">
        <f>物品!D135</f>
        <v>0</v>
      </c>
      <c r="C140">
        <f>物品!E250</f>
        <v>0</v>
      </c>
      <c r="D140">
        <f>物品!F250</f>
        <v>0</v>
      </c>
      <c r="E140">
        <f>IF(ISTEXT(物品!G250)=TRUE,"'"&amp;物品!G250&amp;"'",物品!G250)</f>
        <v>0</v>
      </c>
      <c r="F140">
        <f>IF(ISTEXT(物品!H250)=TRUE,"'"&amp;物品!H250&amp;"'",物品!H250)</f>
        <v>0</v>
      </c>
      <c r="G140">
        <f>IF(物品!I250="",0,"'"&amp;物品!I250&amp;"'")</f>
        <v>0</v>
      </c>
      <c r="H140">
        <f>IF(物品!R250="",0,物品!R250)</f>
        <v>0</v>
      </c>
      <c r="I140">
        <f>IF(物品!S250="",0,物品!S250)</f>
        <v>0</v>
      </c>
      <c r="J140" t="str">
        <f>IF(物品!C250="",0,""""&amp;物品!C250&amp;"""")</f>
        <v>"附魔"</v>
      </c>
      <c r="K140" t="str">
        <f>IF(物品!T250="","""""",""""&amp;物品!T250&amp;"""")</f>
        <v>""</v>
      </c>
      <c r="L140">
        <f>IF(物品!U250="",0,""""&amp;物品!U250&amp;"""")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IF(物品!B251="",0,"'"&amp;物品!B251&amp;"'")</f>
        <v>'IF14'</v>
      </c>
      <c r="B141">
        <f>物品!D136</f>
        <v>0</v>
      </c>
      <c r="C141">
        <f>物品!E251</f>
        <v>0</v>
      </c>
      <c r="D141">
        <f>物品!F251</f>
        <v>0</v>
      </c>
      <c r="E141">
        <f>IF(ISTEXT(物品!G251)=TRUE,"'"&amp;物品!G251&amp;"'",物品!G251)</f>
        <v>0</v>
      </c>
      <c r="F141">
        <f>IF(ISTEXT(物品!H251)=TRUE,"'"&amp;物品!H251&amp;"'",物品!H251)</f>
        <v>0</v>
      </c>
      <c r="G141">
        <f>IF(物品!I251="",0,"'"&amp;物品!I251&amp;"'")</f>
        <v>0</v>
      </c>
      <c r="H141">
        <f>IF(物品!R251="",0,物品!R251)</f>
        <v>0</v>
      </c>
      <c r="I141">
        <f>IF(物品!S251="",0,物品!S251)</f>
        <v>0</v>
      </c>
      <c r="J141" t="str">
        <f>IF(物品!C251="",0,""""&amp;物品!C251&amp;"""")</f>
        <v>"附魔"</v>
      </c>
      <c r="K141" t="str">
        <f>IF(物品!T251="","""""",""""&amp;物品!T251&amp;"""")</f>
        <v>""</v>
      </c>
      <c r="L141">
        <f>IF(物品!U251="",0,""""&amp;物品!U251&amp;"""")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IF(物品!B252="",0,"'"&amp;物品!B252&amp;"'")</f>
        <v>'IF15'</v>
      </c>
      <c r="B142">
        <f>物品!D137</f>
        <v>0</v>
      </c>
      <c r="C142">
        <f>物品!E252</f>
        <v>0</v>
      </c>
      <c r="D142">
        <f>物品!F252</f>
        <v>0</v>
      </c>
      <c r="E142">
        <f>IF(ISTEXT(物品!G252)=TRUE,"'"&amp;物品!G252&amp;"'",物品!G252)</f>
        <v>0</v>
      </c>
      <c r="F142">
        <f>IF(ISTEXT(物品!H252)=TRUE,"'"&amp;物品!H252&amp;"'",物品!H252)</f>
        <v>0</v>
      </c>
      <c r="G142">
        <f>IF(物品!I252="",0,"'"&amp;物品!I252&amp;"'")</f>
        <v>0</v>
      </c>
      <c r="H142">
        <f>IF(物品!R252="",0,物品!R252)</f>
        <v>0</v>
      </c>
      <c r="I142">
        <f>IF(物品!S252="",0,物品!S252)</f>
        <v>0</v>
      </c>
      <c r="J142" t="str">
        <f>IF(物品!C252="",0,""""&amp;物品!C252&amp;"""")</f>
        <v>"附魔"</v>
      </c>
      <c r="K142" t="str">
        <f>IF(物品!T252="","""""",""""&amp;物品!T252&amp;"""")</f>
        <v>""</v>
      </c>
      <c r="L142">
        <f>IF(物品!U252="",0,""""&amp;物品!U252&amp;"""")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IF(物品!B253="",0,"'"&amp;物品!B253&amp;"'")</f>
        <v>'IF16'</v>
      </c>
      <c r="B143">
        <f>物品!D138</f>
        <v>0</v>
      </c>
      <c r="C143">
        <f>物品!E253</f>
        <v>0</v>
      </c>
      <c r="D143">
        <f>物品!F253</f>
        <v>0</v>
      </c>
      <c r="E143">
        <f>IF(ISTEXT(物品!G253)=TRUE,"'"&amp;物品!G253&amp;"'",物品!G253)</f>
        <v>0</v>
      </c>
      <c r="F143">
        <f>IF(ISTEXT(物品!H253)=TRUE,"'"&amp;物品!H253&amp;"'",物品!H253)</f>
        <v>0</v>
      </c>
      <c r="G143">
        <f>IF(物品!I253="",0,"'"&amp;物品!I253&amp;"'")</f>
        <v>0</v>
      </c>
      <c r="H143">
        <f>IF(物品!R253="",0,物品!R253)</f>
        <v>0</v>
      </c>
      <c r="I143">
        <f>IF(物品!S253="",0,物品!S253)</f>
        <v>0</v>
      </c>
      <c r="J143" t="str">
        <f>IF(物品!C253="",0,""""&amp;物品!C253&amp;"""")</f>
        <v>"附魔"</v>
      </c>
      <c r="K143" t="str">
        <f>IF(物品!T253="","""""",""""&amp;物品!T253&amp;"""")</f>
        <v>""</v>
      </c>
      <c r="L143">
        <f>IF(物品!U253="",0,""""&amp;物品!U253&amp;"""")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IF(物品!B254="",0,"'"&amp;物品!B254&amp;"'")</f>
        <v>'IF17'</v>
      </c>
      <c r="B144">
        <f>物品!D139</f>
        <v>0</v>
      </c>
      <c r="C144">
        <f>物品!E254</f>
        <v>0</v>
      </c>
      <c r="D144">
        <f>物品!F254</f>
        <v>0</v>
      </c>
      <c r="E144">
        <f>IF(ISTEXT(物品!G254)=TRUE,"'"&amp;物品!G254&amp;"'",物品!G254)</f>
        <v>0</v>
      </c>
      <c r="F144">
        <f>IF(ISTEXT(物品!H254)=TRUE,"'"&amp;物品!H254&amp;"'",物品!H254)</f>
        <v>0</v>
      </c>
      <c r="G144">
        <f>IF(物品!I254="",0,"'"&amp;物品!I254&amp;"'")</f>
        <v>0</v>
      </c>
      <c r="H144">
        <f>IF(物品!R254="",0,物品!R254)</f>
        <v>0</v>
      </c>
      <c r="I144">
        <f>IF(物品!S254="",0,物品!S254)</f>
        <v>0</v>
      </c>
      <c r="J144" t="str">
        <f>IF(物品!C254="",0,""""&amp;物品!C254&amp;"""")</f>
        <v>"附魔"</v>
      </c>
      <c r="K144" t="str">
        <f>IF(物品!T254="","""""",""""&amp;物品!T254&amp;"""")</f>
        <v>""</v>
      </c>
      <c r="L144">
        <f>IF(物品!U254="",0,""""&amp;物品!U254&amp;"""")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IF(物品!B255="",0,"'"&amp;物品!B255&amp;"'")</f>
        <v>'IF18'</v>
      </c>
      <c r="B145">
        <f>物品!D140</f>
        <v>0</v>
      </c>
      <c r="C145">
        <f>物品!E255</f>
        <v>0</v>
      </c>
      <c r="D145">
        <f>物品!F255</f>
        <v>0</v>
      </c>
      <c r="E145">
        <f>IF(ISTEXT(物品!G255)=TRUE,"'"&amp;物品!G255&amp;"'",物品!G255)</f>
        <v>0</v>
      </c>
      <c r="F145">
        <f>IF(ISTEXT(物品!H255)=TRUE,"'"&amp;物品!H255&amp;"'",物品!H255)</f>
        <v>0</v>
      </c>
      <c r="G145">
        <f>IF(物品!I255="",0,"'"&amp;物品!I255&amp;"'")</f>
        <v>0</v>
      </c>
      <c r="H145">
        <f>IF(物品!R255="",0,物品!R255)</f>
        <v>0</v>
      </c>
      <c r="I145">
        <f>IF(物品!S255="",0,物品!S255)</f>
        <v>0</v>
      </c>
      <c r="J145" t="str">
        <f>IF(物品!C255="",0,""""&amp;物品!C255&amp;"""")</f>
        <v>"附魔"</v>
      </c>
      <c r="K145" t="str">
        <f>IF(物品!T255="","""""",""""&amp;物品!T255&amp;"""")</f>
        <v>""</v>
      </c>
      <c r="L145">
        <f>IF(物品!U255="",0,""""&amp;物品!U255&amp;"""")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IF(物品!B256="",0,"'"&amp;物品!B256&amp;"'")</f>
        <v>'IF19'</v>
      </c>
      <c r="B146">
        <f>物品!D141</f>
        <v>0</v>
      </c>
      <c r="C146">
        <f>物品!E256</f>
        <v>0</v>
      </c>
      <c r="D146">
        <f>物品!F256</f>
        <v>0</v>
      </c>
      <c r="E146">
        <f>IF(ISTEXT(物品!G256)=TRUE,"'"&amp;物品!G256&amp;"'",物品!G256)</f>
        <v>0</v>
      </c>
      <c r="F146">
        <f>IF(ISTEXT(物品!H256)=TRUE,"'"&amp;物品!H256&amp;"'",物品!H256)</f>
        <v>0</v>
      </c>
      <c r="G146">
        <f>IF(物品!I256="",0,"'"&amp;物品!I256&amp;"'")</f>
        <v>0</v>
      </c>
      <c r="H146">
        <f>IF(物品!R256="",0,物品!R256)</f>
        <v>0</v>
      </c>
      <c r="I146">
        <f>IF(物品!S256="",0,物品!S256)</f>
        <v>0</v>
      </c>
      <c r="J146" t="str">
        <f>IF(物品!C256="",0,""""&amp;物品!C256&amp;"""")</f>
        <v>"附魔"</v>
      </c>
      <c r="K146" t="str">
        <f>IF(物品!T256="","""""",""""&amp;物品!T256&amp;"""")</f>
        <v>""</v>
      </c>
      <c r="L146">
        <f>IF(物品!U256="",0,""""&amp;物品!U256&amp;"""")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IF(物品!B257="",0,"'"&amp;物品!B257&amp;"'")</f>
        <v>'IF20'</v>
      </c>
      <c r="B147">
        <f>物品!D142</f>
        <v>0</v>
      </c>
      <c r="C147">
        <f>物品!E257</f>
        <v>0</v>
      </c>
      <c r="D147">
        <f>物品!F257</f>
        <v>0</v>
      </c>
      <c r="E147">
        <f>IF(ISTEXT(物品!G257)=TRUE,"'"&amp;物品!G257&amp;"'",物品!G257)</f>
        <v>0</v>
      </c>
      <c r="F147">
        <f>IF(ISTEXT(物品!H257)=TRUE,"'"&amp;物品!H257&amp;"'",物品!H257)</f>
        <v>0</v>
      </c>
      <c r="G147">
        <f>IF(物品!I257="",0,"'"&amp;物品!I257&amp;"'")</f>
        <v>0</v>
      </c>
      <c r="H147">
        <f>IF(物品!R257="",0,物品!R257)</f>
        <v>0</v>
      </c>
      <c r="I147">
        <f>IF(物品!S257="",0,物品!S257)</f>
        <v>0</v>
      </c>
      <c r="J147" t="str">
        <f>IF(物品!C257="",0,""""&amp;物品!C257&amp;"""")</f>
        <v>"附魔"</v>
      </c>
      <c r="K147" t="str">
        <f>IF(物品!T257="","""""",""""&amp;物品!T257&amp;"""")</f>
        <v>""</v>
      </c>
      <c r="L147">
        <f>IF(物品!U257="",0,""""&amp;物品!U257&amp;"""")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IF(物品!B258="",0,"'"&amp;物品!B258&amp;"'")</f>
        <v>'IF21'</v>
      </c>
      <c r="B148">
        <f>物品!D164</f>
        <v>0</v>
      </c>
      <c r="C148">
        <f>物品!E258</f>
        <v>0</v>
      </c>
      <c r="D148">
        <f>物品!F258</f>
        <v>0</v>
      </c>
      <c r="E148">
        <f>IF(ISTEXT(物品!G258)=TRUE,"'"&amp;物品!G258&amp;"'",物品!G258)</f>
        <v>0</v>
      </c>
      <c r="F148">
        <f>IF(ISTEXT(物品!H258)=TRUE,"'"&amp;物品!H258&amp;"'",物品!H258)</f>
        <v>0</v>
      </c>
      <c r="G148">
        <f>IF(物品!I258="",0,"'"&amp;物品!I258&amp;"'")</f>
        <v>0</v>
      </c>
      <c r="H148">
        <f>IF(物品!R258="",0,物品!R258)</f>
        <v>0</v>
      </c>
      <c r="I148">
        <f>IF(物品!S258="",0,物品!S258)</f>
        <v>0</v>
      </c>
      <c r="J148" t="str">
        <f>IF(物品!C258="",0,""""&amp;物品!C258&amp;"""")</f>
        <v>"附魔"</v>
      </c>
      <c r="K148" t="str">
        <f>IF(物品!T258="","""""",""""&amp;物品!T258&amp;"""")</f>
        <v>""</v>
      </c>
      <c r="L148">
        <f>IF(物品!U258="",0,""""&amp;物品!U258&amp;"""")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IF(物品!B259="",0,"'"&amp;物品!B259&amp;"'")</f>
        <v>'IF22'</v>
      </c>
      <c r="B149">
        <f>物品!D165</f>
        <v>0</v>
      </c>
      <c r="C149">
        <f>物品!E259</f>
        <v>0</v>
      </c>
      <c r="D149">
        <f>物品!F259</f>
        <v>0</v>
      </c>
      <c r="E149">
        <f>IF(ISTEXT(物品!G259)=TRUE,"'"&amp;物品!G259&amp;"'",物品!G259)</f>
        <v>0</v>
      </c>
      <c r="F149">
        <f>IF(ISTEXT(物品!H259)=TRUE,"'"&amp;物品!H259&amp;"'",物品!H259)</f>
        <v>0</v>
      </c>
      <c r="G149">
        <f>IF(物品!I259="",0,"'"&amp;物品!I259&amp;"'")</f>
        <v>0</v>
      </c>
      <c r="H149">
        <f>IF(物品!R259="",0,物品!R259)</f>
        <v>0</v>
      </c>
      <c r="I149">
        <f>IF(物品!S259="",0,物品!S259)</f>
        <v>0</v>
      </c>
      <c r="J149" t="str">
        <f>IF(物品!C259="",0,""""&amp;物品!C259&amp;"""")</f>
        <v>"附魔"</v>
      </c>
      <c r="K149" t="str">
        <f>IF(物品!T259="","""""",""""&amp;物品!T259&amp;"""")</f>
        <v>""</v>
      </c>
      <c r="L149">
        <f>IF(物品!U259="",0,""""&amp;物品!U259&amp;"""")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IF(物品!B260="",0,"'"&amp;物品!B260&amp;"'")</f>
        <v>'IF23'</v>
      </c>
      <c r="B150">
        <f>物品!D166</f>
        <v>0</v>
      </c>
      <c r="C150">
        <f>物品!E260</f>
        <v>0</v>
      </c>
      <c r="D150">
        <f>物品!F260</f>
        <v>0</v>
      </c>
      <c r="E150">
        <f>IF(ISTEXT(物品!G260)=TRUE,"'"&amp;物品!G260&amp;"'",物品!G260)</f>
        <v>0</v>
      </c>
      <c r="F150">
        <f>IF(ISTEXT(物品!H260)=TRUE,"'"&amp;物品!H260&amp;"'",物品!H260)</f>
        <v>0</v>
      </c>
      <c r="G150">
        <f>IF(物品!I260="",0,"'"&amp;物品!I260&amp;"'")</f>
        <v>0</v>
      </c>
      <c r="H150">
        <f>IF(物品!R260="",0,物品!R260)</f>
        <v>0</v>
      </c>
      <c r="I150">
        <f>IF(物品!S260="",0,物品!S260)</f>
        <v>0</v>
      </c>
      <c r="J150" t="str">
        <f>IF(物品!C260="",0,""""&amp;物品!C260&amp;"""")</f>
        <v>"附魔"</v>
      </c>
      <c r="K150" t="str">
        <f>IF(物品!T260="","""""",""""&amp;物品!T260&amp;"""")</f>
        <v>""</v>
      </c>
      <c r="L150">
        <f>IF(物品!U260="",0,""""&amp;物品!U260&amp;"""")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IF(物品!B261="",0,"'"&amp;物品!B261&amp;"'")</f>
        <v>'IF24'</v>
      </c>
      <c r="B151">
        <f>物品!D167</f>
        <v>0</v>
      </c>
      <c r="C151">
        <f>物品!E261</f>
        <v>0</v>
      </c>
      <c r="D151">
        <f>物品!F261</f>
        <v>0</v>
      </c>
      <c r="E151">
        <f>IF(ISTEXT(物品!G261)=TRUE,"'"&amp;物品!G261&amp;"'",物品!G261)</f>
        <v>0</v>
      </c>
      <c r="F151">
        <f>IF(ISTEXT(物品!H261)=TRUE,"'"&amp;物品!H261&amp;"'",物品!H261)</f>
        <v>0</v>
      </c>
      <c r="G151">
        <f>IF(物品!I261="",0,"'"&amp;物品!I261&amp;"'")</f>
        <v>0</v>
      </c>
      <c r="H151">
        <f>IF(物品!R261="",0,物品!R261)</f>
        <v>0</v>
      </c>
      <c r="I151">
        <f>IF(物品!S261="",0,物品!S261)</f>
        <v>0</v>
      </c>
      <c r="J151" t="str">
        <f>IF(物品!C261="",0,""""&amp;物品!C261&amp;"""")</f>
        <v>"附魔"</v>
      </c>
      <c r="K151" t="str">
        <f>IF(物品!T261="","""""",""""&amp;物品!T261&amp;"""")</f>
        <v>""</v>
      </c>
      <c r="L151">
        <f>IF(物品!U261="",0,""""&amp;物品!U261&amp;"""")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IF(物品!B262="",0,"'"&amp;物品!B262&amp;"'")</f>
        <v>'IF25'</v>
      </c>
      <c r="B152">
        <f>物品!D168</f>
        <v>0</v>
      </c>
      <c r="C152">
        <f>物品!E262</f>
        <v>0</v>
      </c>
      <c r="D152">
        <f>物品!F262</f>
        <v>0</v>
      </c>
      <c r="E152">
        <f>IF(ISTEXT(物品!G262)=TRUE,"'"&amp;物品!G262&amp;"'",物品!G262)</f>
        <v>0</v>
      </c>
      <c r="F152">
        <f>IF(ISTEXT(物品!H262)=TRUE,"'"&amp;物品!H262&amp;"'",物品!H262)</f>
        <v>0</v>
      </c>
      <c r="G152">
        <f>IF(物品!I262="",0,"'"&amp;物品!I262&amp;"'")</f>
        <v>0</v>
      </c>
      <c r="H152">
        <f>IF(物品!R262="",0,物品!R262)</f>
        <v>0</v>
      </c>
      <c r="I152">
        <f>IF(物品!S262="",0,物品!S262)</f>
        <v>0</v>
      </c>
      <c r="J152" t="str">
        <f>IF(物品!C262="",0,""""&amp;物品!C262&amp;"""")</f>
        <v>"附魔"</v>
      </c>
      <c r="K152" t="str">
        <f>IF(物品!T262="","""""",""""&amp;物品!T262&amp;"""")</f>
        <v>""</v>
      </c>
      <c r="L152">
        <f>IF(物品!U262="",0,""""&amp;物品!U262&amp;"""")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IF(物品!B263="",0,"'"&amp;物品!B263&amp;"'")</f>
        <v>'IF26'</v>
      </c>
      <c r="B153">
        <f>物品!D173</f>
        <v>0</v>
      </c>
      <c r="C153">
        <f>物品!E263</f>
        <v>0</v>
      </c>
      <c r="D153">
        <f>物品!F263</f>
        <v>0</v>
      </c>
      <c r="E153">
        <f>IF(ISTEXT(物品!G263)=TRUE,"'"&amp;物品!G263&amp;"'",物品!G263)</f>
        <v>0</v>
      </c>
      <c r="F153">
        <f>IF(ISTEXT(物品!H263)=TRUE,"'"&amp;物品!H263&amp;"'",物品!H263)</f>
        <v>0</v>
      </c>
      <c r="G153">
        <f>IF(物品!I263="",0,"'"&amp;物品!I263&amp;"'")</f>
        <v>0</v>
      </c>
      <c r="H153">
        <f>IF(物品!R263="",0,物品!R263)</f>
        <v>0</v>
      </c>
      <c r="I153">
        <f>IF(物品!S263="",0,物品!S263)</f>
        <v>0</v>
      </c>
      <c r="J153" t="str">
        <f>IF(物品!C263="",0,""""&amp;物品!C263&amp;"""")</f>
        <v>"附魔"</v>
      </c>
      <c r="K153" t="str">
        <f>IF(物品!T263="","""""",""""&amp;物品!T263&amp;"""")</f>
        <v>""</v>
      </c>
      <c r="L153">
        <f>IF(物品!U263="",0,""""&amp;物品!U263&amp;"""")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IF(物品!B264="",0,"'"&amp;物品!B264&amp;"'")</f>
        <v>'IF27'</v>
      </c>
      <c r="B154">
        <f>物品!D174</f>
        <v>0</v>
      </c>
      <c r="C154">
        <f>物品!E264</f>
        <v>0</v>
      </c>
      <c r="D154">
        <f>物品!F264</f>
        <v>0</v>
      </c>
      <c r="E154">
        <f>IF(ISTEXT(物品!G264)=TRUE,"'"&amp;物品!G264&amp;"'",物品!G264)</f>
        <v>0</v>
      </c>
      <c r="F154">
        <f>IF(ISTEXT(物品!H264)=TRUE,"'"&amp;物品!H264&amp;"'",物品!H264)</f>
        <v>0</v>
      </c>
      <c r="G154">
        <f>IF(物品!I264="",0,"'"&amp;物品!I264&amp;"'")</f>
        <v>0</v>
      </c>
      <c r="H154">
        <f>IF(物品!R264="",0,物品!R264)</f>
        <v>0</v>
      </c>
      <c r="I154">
        <f>IF(物品!S264="",0,物品!S264)</f>
        <v>0</v>
      </c>
      <c r="J154" t="str">
        <f>IF(物品!C264="",0,""""&amp;物品!C264&amp;"""")</f>
        <v>"附魔"</v>
      </c>
      <c r="K154" t="str">
        <f>IF(物品!T264="","""""",""""&amp;物品!T264&amp;"""")</f>
        <v>""</v>
      </c>
      <c r="L154">
        <f>IF(物品!U264="",0,""""&amp;物品!U264&amp;"""")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IF(物品!B271="",0,"'"&amp;物品!B271&amp;"'")</f>
        <v>'IC01'</v>
      </c>
      <c r="B155">
        <f>物品!D175</f>
        <v>0</v>
      </c>
      <c r="C155">
        <f>物品!E271</f>
        <v>0</v>
      </c>
      <c r="D155">
        <f>物品!F271</f>
        <v>0</v>
      </c>
      <c r="E155">
        <f>IF(ISTEXT(物品!G271)=TRUE,"'"&amp;物品!G271&amp;"'",物品!G271)</f>
        <v>0</v>
      </c>
      <c r="F155">
        <f>IF(ISTEXT(物品!H271)=TRUE,"'"&amp;物品!H271&amp;"'",物品!H271)</f>
        <v>0</v>
      </c>
      <c r="G155">
        <f>IF(物品!I271="",0,"'"&amp;物品!I271&amp;"'")</f>
        <v>0</v>
      </c>
      <c r="H155">
        <f>IF(物品!R271="",0,物品!R271)</f>
        <v>0</v>
      </c>
      <c r="I155">
        <f>IF(物品!S271="",0,物品!S271)</f>
        <v>0</v>
      </c>
      <c r="J155" t="str">
        <f>IF(物品!C271="",0,""""&amp;物品!C271&amp;"""")</f>
        <v>"玄铁"</v>
      </c>
      <c r="K155" t="str">
        <f>IF(物品!T271="","""""",""""&amp;物品!T271&amp;"""")</f>
        <v>""</v>
      </c>
      <c r="L155">
        <f>IF(物品!U271="",0,""""&amp;物品!U271&amp;"""")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IF(物品!B272="",0,"'"&amp;物品!B272&amp;"'")</f>
        <v>'IC02'</v>
      </c>
      <c r="B156">
        <f>物品!D176</f>
        <v>0</v>
      </c>
      <c r="C156">
        <f>物品!E272</f>
        <v>0</v>
      </c>
      <c r="D156">
        <f>物品!F272</f>
        <v>0</v>
      </c>
      <c r="E156">
        <f>IF(ISTEXT(物品!G272)=TRUE,"'"&amp;物品!G272&amp;"'",物品!G272)</f>
        <v>0</v>
      </c>
      <c r="F156">
        <f>IF(ISTEXT(物品!H272)=TRUE,"'"&amp;物品!H272&amp;"'",物品!H272)</f>
        <v>0</v>
      </c>
      <c r="G156">
        <f>IF(物品!I272="",0,"'"&amp;物品!I272&amp;"'")</f>
        <v>0</v>
      </c>
      <c r="H156">
        <f>IF(物品!R272="",0,物品!R272)</f>
        <v>0</v>
      </c>
      <c r="I156">
        <f>IF(物品!S272="",0,物品!S272)</f>
        <v>0</v>
      </c>
      <c r="J156" t="str">
        <f>IF(物品!C272="",0,""""&amp;物品!C272&amp;"""")</f>
        <v>"杀敌数"</v>
      </c>
      <c r="K156" t="str">
        <f>IF(物品!T272="","""""",""""&amp;物品!T272&amp;"""")</f>
        <v>""</v>
      </c>
      <c r="L156">
        <f>IF(物品!U272="",0,""""&amp;物品!U272&amp;"""")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IF(物品!B273="",0,"'"&amp;物品!B273&amp;"'")</f>
        <v>'IC03'</v>
      </c>
      <c r="B157">
        <f>物品!D177</f>
        <v>0</v>
      </c>
      <c r="C157">
        <f>物品!E273</f>
        <v>0</v>
      </c>
      <c r="D157">
        <f>物品!F273</f>
        <v>0</v>
      </c>
      <c r="E157">
        <f>IF(ISTEXT(物品!G273)=TRUE,"'"&amp;物品!G273&amp;"'",物品!G273)</f>
        <v>0</v>
      </c>
      <c r="F157">
        <f>IF(ISTEXT(物品!H273)=TRUE,"'"&amp;物品!H273&amp;"'",物品!H273)</f>
        <v>0</v>
      </c>
      <c r="G157">
        <f>IF(物品!I273="",0,"'"&amp;物品!I273&amp;"'")</f>
        <v>0</v>
      </c>
      <c r="H157">
        <f>IF(物品!R273="",0,物品!R273)</f>
        <v>0</v>
      </c>
      <c r="I157">
        <f>IF(物品!S273="",0,物品!S273)</f>
        <v>0</v>
      </c>
      <c r="J157" t="str">
        <f>IF(物品!C273="",0,""""&amp;物品!C273&amp;"""")</f>
        <v>"攻击力低"</v>
      </c>
      <c r="K157" t="str">
        <f>IF(物品!T273="","""""",""""&amp;物品!T273&amp;"""")</f>
        <v>""</v>
      </c>
      <c r="L157">
        <f>IF(物品!U273="",0,""""&amp;物品!U273&amp;"""")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IF(物品!B274="",0,"'"&amp;物品!B274&amp;"'")</f>
        <v>'IC04'</v>
      </c>
      <c r="B158">
        <f>物品!D178</f>
        <v>0</v>
      </c>
      <c r="C158">
        <f>物品!E274</f>
        <v>0</v>
      </c>
      <c r="D158">
        <f>物品!F274</f>
        <v>0</v>
      </c>
      <c r="E158">
        <f>IF(ISTEXT(物品!G274)=TRUE,"'"&amp;物品!G274&amp;"'",物品!G274)</f>
        <v>0</v>
      </c>
      <c r="F158">
        <f>IF(ISTEXT(物品!H274)=TRUE,"'"&amp;物品!H274&amp;"'",物品!H274)</f>
        <v>0</v>
      </c>
      <c r="G158">
        <f>IF(物品!I274="",0,"'"&amp;物品!I274&amp;"'")</f>
        <v>0</v>
      </c>
      <c r="H158">
        <f>IF(物品!R274="",0,物品!R274)</f>
        <v>0</v>
      </c>
      <c r="I158">
        <f>IF(物品!S274="",0,物品!S274)</f>
        <v>0</v>
      </c>
      <c r="J158" t="str">
        <f>IF(物品!C274="",0,""""&amp;物品!C274&amp;"""")</f>
        <v>"攻击力中"</v>
      </c>
      <c r="K158" t="str">
        <f>IF(物品!T274="","""""",""""&amp;物品!T274&amp;"""")</f>
        <v>""</v>
      </c>
      <c r="L158">
        <f>IF(物品!U274="",0,""""&amp;物品!U274&amp;"""")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IF(物品!B275="",0,"'"&amp;物品!B275&amp;"'")</f>
        <v>'IC05'</v>
      </c>
      <c r="B159">
        <f>物品!D179</f>
        <v>0</v>
      </c>
      <c r="C159">
        <f>物品!E275</f>
        <v>0</v>
      </c>
      <c r="D159">
        <f>物品!F275</f>
        <v>0</v>
      </c>
      <c r="E159">
        <f>IF(ISTEXT(物品!G275)=TRUE,"'"&amp;物品!G275&amp;"'",物品!G275)</f>
        <v>0</v>
      </c>
      <c r="F159">
        <f>IF(ISTEXT(物品!H275)=TRUE,"'"&amp;物品!H275&amp;"'",物品!H275)</f>
        <v>0</v>
      </c>
      <c r="G159">
        <f>IF(物品!I275="",0,"'"&amp;物品!I275&amp;"'")</f>
        <v>0</v>
      </c>
      <c r="H159">
        <f>IF(物品!R275="",0,物品!R275)</f>
        <v>0</v>
      </c>
      <c r="I159">
        <f>IF(物品!S275="",0,物品!S275)</f>
        <v>0</v>
      </c>
      <c r="J159" t="str">
        <f>IF(物品!C275="",0,""""&amp;物品!C275&amp;"""")</f>
        <v>"攻击力高"</v>
      </c>
      <c r="K159" t="str">
        <f>IF(物品!T275="","""""",""""&amp;物品!T275&amp;"""")</f>
        <v>""</v>
      </c>
      <c r="L159">
        <f>IF(物品!U275="",0,""""&amp;物品!U275&amp;"""")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IF(物品!B276="",0,"'"&amp;物品!B276&amp;"'")</f>
        <v>'IC06'</v>
      </c>
      <c r="B160">
        <f>物品!D180</f>
        <v>0</v>
      </c>
      <c r="C160">
        <f>物品!E276</f>
        <v>0</v>
      </c>
      <c r="D160">
        <f>物品!F276</f>
        <v>0</v>
      </c>
      <c r="E160">
        <f>IF(ISTEXT(物品!G276)=TRUE,"'"&amp;物品!G276&amp;"'",物品!G276)</f>
        <v>0</v>
      </c>
      <c r="F160">
        <f>IF(ISTEXT(物品!H276)=TRUE,"'"&amp;物品!H276&amp;"'",物品!H276)</f>
        <v>0</v>
      </c>
      <c r="G160">
        <f>IF(物品!I276="",0,"'"&amp;物品!I276&amp;"'")</f>
        <v>0</v>
      </c>
      <c r="H160">
        <f>IF(物品!R276="",0,物品!R276)</f>
        <v>0</v>
      </c>
      <c r="I160">
        <f>IF(物品!S276="",0,物品!S276)</f>
        <v>0</v>
      </c>
      <c r="J160" t="str">
        <f>IF(物品!C276="",0,""""&amp;物品!C276&amp;"""")</f>
        <v>"生命值低"</v>
      </c>
      <c r="K160" t="str">
        <f>IF(物品!T276="","""""",""""&amp;物品!T276&amp;"""")</f>
        <v>""</v>
      </c>
      <c r="L160">
        <f>IF(物品!U276="",0,""""&amp;物品!U276&amp;"""")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IF(物品!B277="",0,"'"&amp;物品!B277&amp;"'")</f>
        <v>'IC07'</v>
      </c>
      <c r="B161">
        <f>物品!D181</f>
        <v>0</v>
      </c>
      <c r="C161">
        <f>物品!E277</f>
        <v>0</v>
      </c>
      <c r="D161">
        <f>物品!F277</f>
        <v>0</v>
      </c>
      <c r="E161">
        <f>IF(ISTEXT(物品!G277)=TRUE,"'"&amp;物品!G277&amp;"'",物品!G277)</f>
        <v>0</v>
      </c>
      <c r="F161">
        <f>IF(ISTEXT(物品!H277)=TRUE,"'"&amp;物品!H277&amp;"'",物品!H277)</f>
        <v>0</v>
      </c>
      <c r="G161">
        <f>IF(物品!I277="",0,"'"&amp;物品!I277&amp;"'")</f>
        <v>0</v>
      </c>
      <c r="H161">
        <f>IF(物品!R277="",0,物品!R277)</f>
        <v>0</v>
      </c>
      <c r="I161">
        <f>IF(物品!S277="",0,物品!S277)</f>
        <v>0</v>
      </c>
      <c r="J161" t="str">
        <f>IF(物品!C277="",0,""""&amp;物品!C277&amp;"""")</f>
        <v>"生命值中"</v>
      </c>
      <c r="K161" t="str">
        <f>IF(物品!T277="","""""",""""&amp;物品!T277&amp;"""")</f>
        <v>""</v>
      </c>
      <c r="L161">
        <f>IF(物品!U277="",0,""""&amp;物品!U277&amp;"""")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IF(物品!B278="",0,"'"&amp;物品!B278&amp;"'")</f>
        <v>'IC08'</v>
      </c>
      <c r="B162">
        <f>物品!D182</f>
        <v>0</v>
      </c>
      <c r="C162">
        <f>物品!E278</f>
        <v>0</v>
      </c>
      <c r="D162">
        <f>物品!F278</f>
        <v>0</v>
      </c>
      <c r="E162">
        <f>IF(ISTEXT(物品!G278)=TRUE,"'"&amp;物品!G278&amp;"'",物品!G278)</f>
        <v>0</v>
      </c>
      <c r="F162">
        <f>IF(ISTEXT(物品!H278)=TRUE,"'"&amp;物品!H278&amp;"'",物品!H278)</f>
        <v>0</v>
      </c>
      <c r="G162">
        <f>IF(物品!I278="",0,"'"&amp;物品!I278&amp;"'")</f>
        <v>0</v>
      </c>
      <c r="H162">
        <f>IF(物品!R278="",0,物品!R278)</f>
        <v>0</v>
      </c>
      <c r="I162">
        <f>IF(物品!S278="",0,物品!S278)</f>
        <v>0</v>
      </c>
      <c r="J162" t="str">
        <f>IF(物品!C278="",0,""""&amp;物品!C278&amp;"""")</f>
        <v>"生命值高"</v>
      </c>
      <c r="K162" t="str">
        <f>IF(物品!T278="","""""",""""&amp;物品!T278&amp;"""")</f>
        <v>""</v>
      </c>
      <c r="L162">
        <f>IF(物品!U278="",0,""""&amp;物品!U278&amp;"""")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IF(物品!B279="",0,"'"&amp;物品!B279&amp;"'")</f>
        <v>'IC09'</v>
      </c>
      <c r="B163">
        <f>物品!D183</f>
        <v>0</v>
      </c>
      <c r="C163">
        <f>物品!E279</f>
        <v>0</v>
      </c>
      <c r="D163">
        <f>物品!F279</f>
        <v>0</v>
      </c>
      <c r="E163">
        <f>IF(ISTEXT(物品!G279)=TRUE,"'"&amp;物品!G279&amp;"'",物品!G279)</f>
        <v>0</v>
      </c>
      <c r="F163">
        <f>IF(ISTEXT(物品!H279)=TRUE,"'"&amp;物品!H279&amp;"'",物品!H279)</f>
        <v>0</v>
      </c>
      <c r="G163">
        <f>IF(物品!I279="",0,"'"&amp;物品!I279&amp;"'")</f>
        <v>0</v>
      </c>
      <c r="H163">
        <f>IF(物品!R279="",0,物品!R279)</f>
        <v>0</v>
      </c>
      <c r="I163">
        <f>IF(物品!S279="",0,物品!S279)</f>
        <v>0</v>
      </c>
      <c r="J163" t="str">
        <f>IF(物品!C279="",0,""""&amp;物品!C279&amp;"""")</f>
        <v>"业力低"</v>
      </c>
      <c r="K163" t="str">
        <f>IF(物品!T279="","""""",""""&amp;物品!T279&amp;"""")</f>
        <v>""</v>
      </c>
      <c r="L163">
        <f>IF(物品!U279="",0,""""&amp;物品!U279&amp;"""")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IF(物品!B280="",0,"'"&amp;物品!B280&amp;"'")</f>
        <v>'IC10'</v>
      </c>
      <c r="B164">
        <f>物品!D184</f>
        <v>0</v>
      </c>
      <c r="C164">
        <f>物品!E280</f>
        <v>0</v>
      </c>
      <c r="D164">
        <f>物品!F280</f>
        <v>0</v>
      </c>
      <c r="E164">
        <f>IF(ISTEXT(物品!G280)=TRUE,"'"&amp;物品!G280&amp;"'",物品!G280)</f>
        <v>0</v>
      </c>
      <c r="F164">
        <f>IF(ISTEXT(物品!H280)=TRUE,"'"&amp;物品!H280&amp;"'",物品!H280)</f>
        <v>0</v>
      </c>
      <c r="G164">
        <f>IF(物品!I280="",0,"'"&amp;物品!I280&amp;"'")</f>
        <v>0</v>
      </c>
      <c r="H164">
        <f>IF(物品!R280="",0,物品!R280)</f>
        <v>0</v>
      </c>
      <c r="I164">
        <f>IF(物品!S280="",0,物品!S280)</f>
        <v>0</v>
      </c>
      <c r="J164" t="str">
        <f>IF(物品!C280="",0,""""&amp;物品!C280&amp;"""")</f>
        <v>"业力中"</v>
      </c>
      <c r="K164" t="str">
        <f>IF(物品!T280="","""""",""""&amp;物品!T280&amp;"""")</f>
        <v>""</v>
      </c>
      <c r="L164">
        <f>IF(物品!U280="",0,""""&amp;物品!U280&amp;"""")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IF(物品!B281="",0,"'"&amp;物品!B281&amp;"'")</f>
        <v>'IC11'</v>
      </c>
      <c r="B165">
        <f>物品!D185</f>
        <v>0</v>
      </c>
      <c r="C165">
        <f>物品!E281</f>
        <v>0</v>
      </c>
      <c r="D165">
        <f>物品!F281</f>
        <v>0</v>
      </c>
      <c r="E165">
        <f>IF(ISTEXT(物品!G281)=TRUE,"'"&amp;物品!G281&amp;"'",物品!G281)</f>
        <v>0</v>
      </c>
      <c r="F165">
        <f>IF(ISTEXT(物品!H281)=TRUE,"'"&amp;物品!H281&amp;"'",物品!H281)</f>
        <v>0</v>
      </c>
      <c r="G165">
        <f>IF(物品!I281="",0,"'"&amp;物品!I281&amp;"'")</f>
        <v>0</v>
      </c>
      <c r="H165">
        <f>IF(物品!R281="",0,物品!R281)</f>
        <v>0</v>
      </c>
      <c r="I165">
        <f>IF(物品!S281="",0,物品!S281)</f>
        <v>0</v>
      </c>
      <c r="J165" t="str">
        <f>IF(物品!C281="",0,""""&amp;物品!C281&amp;"""")</f>
        <v>"业力高"</v>
      </c>
      <c r="K165" t="str">
        <f>IF(物品!T281="","""""",""""&amp;物品!T281&amp;"""")</f>
        <v>""</v>
      </c>
      <c r="L165">
        <f>IF(物品!U281="",0,""""&amp;物品!U281&amp;"""")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IF(物品!B282="",0,"'"&amp;物品!B282&amp;"'")</f>
        <v>0</v>
      </c>
      <c r="B166">
        <f>物品!D186</f>
        <v>0</v>
      </c>
      <c r="C166">
        <f>物品!E282</f>
        <v>0</v>
      </c>
      <c r="D166">
        <f>物品!F282</f>
        <v>0</v>
      </c>
      <c r="E166">
        <f>IF(ISTEXT(物品!G282)=TRUE,"'"&amp;物品!G282&amp;"'",物品!G282)</f>
        <v>0</v>
      </c>
      <c r="F166">
        <f>IF(ISTEXT(物品!H282)=TRUE,"'"&amp;物品!H282&amp;"'",物品!H282)</f>
        <v>0</v>
      </c>
      <c r="G166">
        <f>IF(物品!I282="",0,"'"&amp;物品!I282&amp;"'")</f>
        <v>0</v>
      </c>
      <c r="H166">
        <f>IF(物品!R282="",0,物品!R282)</f>
        <v>0</v>
      </c>
      <c r="I166">
        <f>IF(物品!S282="",0,物品!S282)</f>
        <v>0</v>
      </c>
      <c r="J166">
        <f>IF(物品!C282="",0,""""&amp;物品!C282&amp;"""")</f>
        <v>0</v>
      </c>
      <c r="K166" t="str">
        <f>IF(物品!T282="","""""",""""&amp;物品!T282&amp;"""")</f>
        <v>""</v>
      </c>
      <c r="L166">
        <f>IF(物品!U282="",0,""""&amp;物品!U282&amp;"""")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IF(物品!B283="",0,"'"&amp;物品!B283&amp;"'")</f>
        <v>0</v>
      </c>
      <c r="B167">
        <f>物品!D193</f>
        <v>0</v>
      </c>
      <c r="C167">
        <f>物品!E283</f>
        <v>0</v>
      </c>
      <c r="D167">
        <f>物品!F283</f>
        <v>0</v>
      </c>
      <c r="E167">
        <f>IF(ISTEXT(物品!G283)=TRUE,"'"&amp;物品!G283&amp;"'",物品!G283)</f>
        <v>0</v>
      </c>
      <c r="F167">
        <f>IF(ISTEXT(物品!H283)=TRUE,"'"&amp;物品!H283&amp;"'",物品!H283)</f>
        <v>0</v>
      </c>
      <c r="G167">
        <f>IF(物品!I283="",0,"'"&amp;物品!I283&amp;"'")</f>
        <v>0</v>
      </c>
      <c r="H167">
        <f>IF(物品!R283="",0,物品!R283)</f>
        <v>0</v>
      </c>
      <c r="I167">
        <f>IF(物品!S283="",0,物品!S283)</f>
        <v>0</v>
      </c>
      <c r="J167">
        <f>IF(物品!C283="",0,""""&amp;物品!C283&amp;"""")</f>
        <v>0</v>
      </c>
      <c r="K167" t="str">
        <f>IF(物品!T283="","""""",""""&amp;物品!T283&amp;"""")</f>
        <v>""</v>
      </c>
      <c r="L167">
        <f>IF(物品!U283="",0,""""&amp;物品!U283&amp;"""")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IF(物品!B284="",0,"'"&amp;物品!B284&amp;"'")</f>
        <v>0</v>
      </c>
      <c r="B168">
        <f>物品!D194</f>
        <v>0</v>
      </c>
      <c r="C168">
        <f>物品!E284</f>
        <v>0</v>
      </c>
      <c r="D168">
        <f>物品!F284</f>
        <v>0</v>
      </c>
      <c r="E168">
        <f>IF(ISTEXT(物品!G284)=TRUE,"'"&amp;物品!G284&amp;"'",物品!G284)</f>
        <v>0</v>
      </c>
      <c r="F168">
        <f>IF(ISTEXT(物品!H284)=TRUE,"'"&amp;物品!H284&amp;"'",物品!H284)</f>
        <v>0</v>
      </c>
      <c r="G168">
        <f>IF(物品!I284="",0,"'"&amp;物品!I284&amp;"'")</f>
        <v>0</v>
      </c>
      <c r="H168">
        <f>IF(物品!R284="",0,物品!R284)</f>
        <v>0</v>
      </c>
      <c r="I168">
        <f>IF(物品!S284="",0,物品!S284)</f>
        <v>0</v>
      </c>
      <c r="J168">
        <f>IF(物品!C284="",0,""""&amp;物品!C284&amp;"""")</f>
        <v>0</v>
      </c>
      <c r="K168" t="str">
        <f>IF(物品!T284="","""""",""""&amp;物品!T284&amp;"""")</f>
        <v>""</v>
      </c>
      <c r="L168">
        <f>IF(物品!U284="",0,""""&amp;物品!U284&amp;"""")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IF(物品!B285="",0,"'"&amp;物品!B285&amp;"'")</f>
        <v>0</v>
      </c>
      <c r="B169">
        <f>物品!D195</f>
        <v>0</v>
      </c>
      <c r="C169">
        <f>物品!E285</f>
        <v>0</v>
      </c>
      <c r="D169">
        <f>物品!F285</f>
        <v>0</v>
      </c>
      <c r="E169">
        <f>IF(ISTEXT(物品!G285)=TRUE,"'"&amp;物品!G285&amp;"'",物品!G285)</f>
        <v>0</v>
      </c>
      <c r="F169">
        <f>IF(ISTEXT(物品!H285)=TRUE,"'"&amp;物品!H285&amp;"'",物品!H285)</f>
        <v>0</v>
      </c>
      <c r="G169">
        <f>IF(物品!I285="",0,"'"&amp;物品!I285&amp;"'")</f>
        <v>0</v>
      </c>
      <c r="H169">
        <f>IF(物品!R285="",0,物品!R285)</f>
        <v>0</v>
      </c>
      <c r="I169">
        <f>IF(物品!S285="",0,物品!S285)</f>
        <v>0</v>
      </c>
      <c r="J169">
        <f>IF(物品!C285="",0,""""&amp;物品!C285&amp;"""")</f>
        <v>0</v>
      </c>
      <c r="K169" t="str">
        <f>IF(物品!T285="","""""",""""&amp;物品!T285&amp;"""")</f>
        <v>""</v>
      </c>
      <c r="L169">
        <f>IF(物品!U285="",0,""""&amp;物品!U285&amp;"""")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IF(物品!B286="",0,"'"&amp;物品!B286&amp;"'")</f>
        <v>0</v>
      </c>
      <c r="B170">
        <f>物品!D196</f>
        <v>0</v>
      </c>
      <c r="C170">
        <f>物品!E286</f>
        <v>0</v>
      </c>
      <c r="D170">
        <f>物品!F286</f>
        <v>0</v>
      </c>
      <c r="E170">
        <f>IF(ISTEXT(物品!G286)=TRUE,"'"&amp;物品!G286&amp;"'",物品!G286)</f>
        <v>0</v>
      </c>
      <c r="F170">
        <f>IF(ISTEXT(物品!H286)=TRUE,"'"&amp;物品!H286&amp;"'",物品!H286)</f>
        <v>0</v>
      </c>
      <c r="G170">
        <f>IF(物品!I286="",0,"'"&amp;物品!I286&amp;"'")</f>
        <v>0</v>
      </c>
      <c r="H170">
        <f>IF(物品!R286="",0,物品!R286)</f>
        <v>0</v>
      </c>
      <c r="I170">
        <f>IF(物品!S286="",0,物品!S286)</f>
        <v>0</v>
      </c>
      <c r="J170">
        <f>IF(物品!C286="",0,""""&amp;物品!C286&amp;"""")</f>
        <v>0</v>
      </c>
      <c r="K170" t="str">
        <f>IF(物品!T286="","""""",""""&amp;物品!T286&amp;"""")</f>
        <v>""</v>
      </c>
      <c r="L170">
        <f>IF(物品!U286="",0,""""&amp;物品!U286&amp;"""")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IF(物品!B287="",0,"'"&amp;物品!B287&amp;"'")</f>
        <v>0</v>
      </c>
      <c r="B171">
        <f>物品!D200</f>
        <v>0</v>
      </c>
      <c r="C171">
        <f>物品!E287</f>
        <v>0</v>
      </c>
      <c r="D171">
        <f>物品!F287</f>
        <v>0</v>
      </c>
      <c r="E171">
        <f>IF(ISTEXT(物品!G287)=TRUE,"'"&amp;物品!G287&amp;"'",物品!G287)</f>
        <v>0</v>
      </c>
      <c r="F171">
        <f>IF(ISTEXT(物品!H287)=TRUE,"'"&amp;物品!H287&amp;"'",物品!H287)</f>
        <v>0</v>
      </c>
      <c r="G171">
        <f>IF(物品!I287="",0,"'"&amp;物品!I287&amp;"'")</f>
        <v>0</v>
      </c>
      <c r="H171">
        <f>IF(物品!R287="",0,物品!R287)</f>
        <v>0</v>
      </c>
      <c r="I171">
        <f>IF(物品!S287="",0,物品!S287)</f>
        <v>0</v>
      </c>
      <c r="J171">
        <f>IF(物品!C287="",0,""""&amp;物品!C287&amp;"""")</f>
        <v>0</v>
      </c>
      <c r="K171" t="str">
        <f>IF(物品!T287="","""""",""""&amp;物品!T287&amp;"""")</f>
        <v>""</v>
      </c>
      <c r="L171">
        <f>IF(物品!U287="",0,""""&amp;物品!U287&amp;"""")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IF(物品!B288="",0,"'"&amp;物品!B288&amp;"'")</f>
        <v>0</v>
      </c>
      <c r="B172">
        <f>物品!D201</f>
        <v>0</v>
      </c>
      <c r="C172">
        <f>物品!E288</f>
        <v>0</v>
      </c>
      <c r="D172">
        <f>物品!F288</f>
        <v>0</v>
      </c>
      <c r="E172">
        <f>IF(ISTEXT(物品!G288)=TRUE,"'"&amp;物品!G288&amp;"'",物品!G288)</f>
        <v>0</v>
      </c>
      <c r="F172">
        <f>IF(ISTEXT(物品!H288)=TRUE,"'"&amp;物品!H288&amp;"'",物品!H288)</f>
        <v>0</v>
      </c>
      <c r="G172">
        <f>IF(物品!I288="",0,"'"&amp;物品!I288&amp;"'")</f>
        <v>0</v>
      </c>
      <c r="H172">
        <f>IF(物品!R288="",0,物品!R288)</f>
        <v>0</v>
      </c>
      <c r="I172">
        <f>IF(物品!S288="",0,物品!S288)</f>
        <v>0</v>
      </c>
      <c r="J172">
        <f>IF(物品!C288="",0,""""&amp;物品!C288&amp;"""")</f>
        <v>0</v>
      </c>
      <c r="K172" t="str">
        <f>IF(物品!T288="","""""",""""&amp;物品!T288&amp;"""")</f>
        <v>""</v>
      </c>
      <c r="L172">
        <f>IF(物品!U288="",0,""""&amp;物品!U288&amp;"""")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IF(物品!B289="",0,"'"&amp;物品!B289&amp;"'")</f>
        <v>0</v>
      </c>
      <c r="B173">
        <f>物品!D202</f>
        <v>0</v>
      </c>
      <c r="C173">
        <f>物品!E289</f>
        <v>0</v>
      </c>
      <c r="D173">
        <f>物品!F289</f>
        <v>0</v>
      </c>
      <c r="E173">
        <f>IF(ISTEXT(物品!G289)=TRUE,"'"&amp;物品!G289&amp;"'",物品!G289)</f>
        <v>0</v>
      </c>
      <c r="F173">
        <f>IF(ISTEXT(物品!H289)=TRUE,"'"&amp;物品!H289&amp;"'",物品!H289)</f>
        <v>0</v>
      </c>
      <c r="G173">
        <f>IF(物品!I289="",0,"'"&amp;物品!I289&amp;"'")</f>
        <v>0</v>
      </c>
      <c r="H173">
        <f>IF(物品!R289="",0,物品!R289)</f>
        <v>0</v>
      </c>
      <c r="I173">
        <f>IF(物品!S289="",0,物品!S289)</f>
        <v>0</v>
      </c>
      <c r="J173">
        <f>IF(物品!C289="",0,""""&amp;物品!C289&amp;"""")</f>
        <v>0</v>
      </c>
      <c r="K173" t="str">
        <f>IF(物品!T289="","""""",""""&amp;物品!T289&amp;"""")</f>
        <v>""</v>
      </c>
      <c r="L173">
        <f>IF(物品!U289="",0,""""&amp;物品!U289&amp;"""")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IF(物品!B290="",0,"'"&amp;物品!B290&amp;"'")</f>
        <v>0</v>
      </c>
      <c r="B174">
        <f>物品!D206</f>
        <v>0</v>
      </c>
      <c r="C174">
        <f>物品!E290</f>
        <v>0</v>
      </c>
      <c r="D174">
        <f>物品!F290</f>
        <v>0</v>
      </c>
      <c r="E174">
        <f>IF(ISTEXT(物品!G290)=TRUE,"'"&amp;物品!G290&amp;"'",物品!G290)</f>
        <v>0</v>
      </c>
      <c r="F174">
        <f>IF(ISTEXT(物品!H290)=TRUE,"'"&amp;物品!H290&amp;"'",物品!H290)</f>
        <v>0</v>
      </c>
      <c r="G174">
        <f>IF(物品!I290="",0,"'"&amp;物品!I290&amp;"'")</f>
        <v>0</v>
      </c>
      <c r="H174">
        <f>IF(物品!R290="",0,物品!R290)</f>
        <v>0</v>
      </c>
      <c r="I174">
        <f>IF(物品!S290="",0,物品!S290)</f>
        <v>0</v>
      </c>
      <c r="J174">
        <f>IF(物品!C290="",0,""""&amp;物品!C290&amp;"""")</f>
        <v>0</v>
      </c>
      <c r="K174" t="str">
        <f>IF(物品!T290="","""""",""""&amp;物品!T290&amp;"""")</f>
        <v>""</v>
      </c>
      <c r="L174">
        <f>IF(物品!U290="",0,""""&amp;物品!U290&amp;"""")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IF(物品!B291="",0,"'"&amp;物品!B291&amp;"'")</f>
        <v>0</v>
      </c>
      <c r="B175">
        <f>物品!D207</f>
        <v>0</v>
      </c>
      <c r="C175">
        <f>物品!E291</f>
        <v>0</v>
      </c>
      <c r="D175">
        <f>物品!F291</f>
        <v>0</v>
      </c>
      <c r="E175">
        <f>IF(ISTEXT(物品!G291)=TRUE,"'"&amp;物品!G291&amp;"'",物品!G291)</f>
        <v>0</v>
      </c>
      <c r="F175">
        <f>IF(ISTEXT(物品!H291)=TRUE,"'"&amp;物品!H291&amp;"'",物品!H291)</f>
        <v>0</v>
      </c>
      <c r="G175">
        <f>IF(物品!I291="",0,"'"&amp;物品!I291&amp;"'")</f>
        <v>0</v>
      </c>
      <c r="H175">
        <f>IF(物品!R291="",0,物品!R291)</f>
        <v>0</v>
      </c>
      <c r="I175">
        <f>IF(物品!S291="",0,物品!S291)</f>
        <v>0</v>
      </c>
      <c r="J175">
        <f>IF(物品!C291="",0,""""&amp;物品!C291&amp;"""")</f>
        <v>0</v>
      </c>
      <c r="K175" t="str">
        <f>IF(物品!T291="","""""",""""&amp;物品!T291&amp;"""")</f>
        <v>""</v>
      </c>
      <c r="L175">
        <f>IF(物品!U291="",0,""""&amp;物品!U291&amp;"""")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IF(物品!B292="",0,"'"&amp;物品!B292&amp;"'")</f>
        <v>0</v>
      </c>
      <c r="B176" t="e">
        <f>物品!#REF!</f>
        <v>#REF!</v>
      </c>
      <c r="C176">
        <f>物品!E292</f>
        <v>0</v>
      </c>
      <c r="D176">
        <f>物品!F292</f>
        <v>0</v>
      </c>
      <c r="E176">
        <f>IF(ISTEXT(物品!G292)=TRUE,"'"&amp;物品!G292&amp;"'",物品!G292)</f>
        <v>0</v>
      </c>
      <c r="F176">
        <f>IF(ISTEXT(物品!H292)=TRUE,"'"&amp;物品!H292&amp;"'",物品!H292)</f>
        <v>0</v>
      </c>
      <c r="G176">
        <f>IF(物品!I292="",0,"'"&amp;物品!I292&amp;"'")</f>
        <v>0</v>
      </c>
      <c r="H176">
        <f>IF(物品!R292="",0,物品!R292)</f>
        <v>0</v>
      </c>
      <c r="I176">
        <f>IF(物品!S292="",0,物品!S292)</f>
        <v>0</v>
      </c>
      <c r="J176">
        <f>IF(物品!C292="",0,""""&amp;物品!C292&amp;"""")</f>
        <v>0</v>
      </c>
      <c r="K176" t="str">
        <f>IF(物品!T292="","""""",""""&amp;物品!T292&amp;"""")</f>
        <v>""</v>
      </c>
      <c r="L176">
        <f>IF(物品!U292="",0,""""&amp;物品!U292&amp;"""")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IF(物品!B293="",0,"'"&amp;物品!B293&amp;"'")</f>
        <v>0</v>
      </c>
      <c r="B177" t="e">
        <f>物品!#REF!</f>
        <v>#REF!</v>
      </c>
      <c r="C177">
        <f>物品!E293</f>
        <v>0</v>
      </c>
      <c r="D177">
        <f>物品!F293</f>
        <v>0</v>
      </c>
      <c r="E177">
        <f>IF(ISTEXT(物品!G293)=TRUE,"'"&amp;物品!G293&amp;"'",物品!G293)</f>
        <v>0</v>
      </c>
      <c r="F177">
        <f>IF(ISTEXT(物品!H293)=TRUE,"'"&amp;物品!H293&amp;"'",物品!H293)</f>
        <v>0</v>
      </c>
      <c r="G177">
        <f>IF(物品!I293="",0,"'"&amp;物品!I293&amp;"'")</f>
        <v>0</v>
      </c>
      <c r="H177">
        <f>IF(物品!R293="",0,物品!R293)</f>
        <v>0</v>
      </c>
      <c r="I177">
        <f>IF(物品!S293="",0,物品!S293)</f>
        <v>0</v>
      </c>
      <c r="J177">
        <f>IF(物品!C293="",0,""""&amp;物品!C293&amp;"""")</f>
        <v>0</v>
      </c>
      <c r="K177" t="str">
        <f>IF(物品!T293="","""""",""""&amp;物品!T293&amp;"""")</f>
        <v>""</v>
      </c>
      <c r="L177">
        <f>IF(物品!U293="",0,""""&amp;物品!U293&amp;"""")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IF(物品!B294="",0,"'"&amp;物品!B294&amp;"'")</f>
        <v>0</v>
      </c>
      <c r="B178" t="e">
        <f>物品!#REF!</f>
        <v>#REF!</v>
      </c>
      <c r="C178">
        <f>物品!E294</f>
        <v>0</v>
      </c>
      <c r="D178">
        <f>物品!F294</f>
        <v>0</v>
      </c>
      <c r="E178">
        <f>IF(ISTEXT(物品!G294)=TRUE,"'"&amp;物品!G294&amp;"'",物品!G294)</f>
        <v>0</v>
      </c>
      <c r="F178">
        <f>IF(ISTEXT(物品!H294)=TRUE,"'"&amp;物品!H294&amp;"'",物品!H294)</f>
        <v>0</v>
      </c>
      <c r="G178">
        <f>IF(物品!I294="",0,"'"&amp;物品!I294&amp;"'")</f>
        <v>0</v>
      </c>
      <c r="H178">
        <f>IF(物品!R294="",0,物品!R294)</f>
        <v>0</v>
      </c>
      <c r="I178">
        <f>IF(物品!S294="",0,物品!S294)</f>
        <v>0</v>
      </c>
      <c r="J178">
        <f>IF(物品!C294="",0,""""&amp;物品!C294&amp;"""")</f>
        <v>0</v>
      </c>
      <c r="K178" t="str">
        <f>IF(物品!T294="","""""",""""&amp;物品!T294&amp;"""")</f>
        <v>""</v>
      </c>
      <c r="L178">
        <f>IF(物品!U294="",0,""""&amp;物品!U294&amp;"""")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IF(物品!B295="",0,"'"&amp;物品!B295&amp;"'")</f>
        <v>0</v>
      </c>
      <c r="B179" t="e">
        <f>物品!#REF!</f>
        <v>#REF!</v>
      </c>
      <c r="C179">
        <f>物品!E295</f>
        <v>0</v>
      </c>
      <c r="D179">
        <f>物品!F295</f>
        <v>0</v>
      </c>
      <c r="E179">
        <f>IF(ISTEXT(物品!G295)=TRUE,"'"&amp;物品!G295&amp;"'",物品!G295)</f>
        <v>0</v>
      </c>
      <c r="F179">
        <f>IF(ISTEXT(物品!H295)=TRUE,"'"&amp;物品!H295&amp;"'",物品!H295)</f>
        <v>0</v>
      </c>
      <c r="G179">
        <f>IF(物品!I295="",0,"'"&amp;物品!I295&amp;"'")</f>
        <v>0</v>
      </c>
      <c r="H179">
        <f>IF(物品!R295="",0,物品!R295)</f>
        <v>0</v>
      </c>
      <c r="I179">
        <f>IF(物品!S295="",0,物品!S295)</f>
        <v>0</v>
      </c>
      <c r="J179">
        <f>IF(物品!C295="",0,""""&amp;物品!C295&amp;"""")</f>
        <v>0</v>
      </c>
      <c r="K179" t="str">
        <f>IF(物品!T295="","""""",""""&amp;物品!T295&amp;"""")</f>
        <v>""</v>
      </c>
      <c r="L179">
        <f>IF(物品!U295="",0,""""&amp;物品!U295&amp;"""")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IF(物品!B296="",0,"'"&amp;物品!B296&amp;"'")</f>
        <v>0</v>
      </c>
      <c r="B180" t="e">
        <f>物品!#REF!</f>
        <v>#REF!</v>
      </c>
      <c r="C180">
        <f>物品!E296</f>
        <v>0</v>
      </c>
      <c r="D180">
        <f>物品!F296</f>
        <v>0</v>
      </c>
      <c r="E180">
        <f>IF(ISTEXT(物品!G296)=TRUE,"'"&amp;物品!G296&amp;"'",物品!G296)</f>
        <v>0</v>
      </c>
      <c r="F180">
        <f>IF(ISTEXT(物品!H296)=TRUE,"'"&amp;物品!H296&amp;"'",物品!H296)</f>
        <v>0</v>
      </c>
      <c r="G180">
        <f>IF(物品!I296="",0,"'"&amp;物品!I296&amp;"'")</f>
        <v>0</v>
      </c>
      <c r="H180">
        <f>IF(物品!R296="",0,物品!R296)</f>
        <v>0</v>
      </c>
      <c r="I180">
        <f>IF(物品!S296="",0,物品!S296)</f>
        <v>0</v>
      </c>
      <c r="J180">
        <f>IF(物品!C296="",0,""""&amp;物品!C296&amp;"""")</f>
        <v>0</v>
      </c>
      <c r="K180" t="str">
        <f>IF(物品!T296="","""""",""""&amp;物品!T296&amp;"""")</f>
        <v>""</v>
      </c>
      <c r="L180">
        <f>IF(物品!U296="",0,""""&amp;物品!U296&amp;"""")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IF(物品!B297="",0,"'"&amp;物品!B297&amp;"'")</f>
        <v>0</v>
      </c>
      <c r="B181" t="e">
        <f>物品!#REF!</f>
        <v>#REF!</v>
      </c>
      <c r="C181">
        <f>物品!E297</f>
        <v>0</v>
      </c>
      <c r="D181">
        <f>物品!F297</f>
        <v>0</v>
      </c>
      <c r="E181">
        <f>IF(ISTEXT(物品!G297)=TRUE,"'"&amp;物品!G297&amp;"'",物品!G297)</f>
        <v>0</v>
      </c>
      <c r="F181">
        <f>IF(ISTEXT(物品!H297)=TRUE,"'"&amp;物品!H297&amp;"'",物品!H297)</f>
        <v>0</v>
      </c>
      <c r="G181">
        <f>IF(物品!I297="",0,"'"&amp;物品!I297&amp;"'")</f>
        <v>0</v>
      </c>
      <c r="H181">
        <f>IF(物品!R297="",0,物品!R297)</f>
        <v>0</v>
      </c>
      <c r="I181">
        <f>IF(物品!S297="",0,物品!S297)</f>
        <v>0</v>
      </c>
      <c r="J181">
        <f>IF(物品!C297="",0,""""&amp;物品!C297&amp;"""")</f>
        <v>0</v>
      </c>
      <c r="K181" t="str">
        <f>IF(物品!T297="","""""",""""&amp;物品!T297&amp;"""")</f>
        <v>""</v>
      </c>
      <c r="L181">
        <f>IF(物品!U297="",0,""""&amp;物品!U297&amp;"""")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IF(物品!B298="",0,"'"&amp;物品!B298&amp;"'")</f>
        <v>0</v>
      </c>
      <c r="B182" t="e">
        <f>物品!#REF!</f>
        <v>#REF!</v>
      </c>
      <c r="C182">
        <f>物品!E298</f>
        <v>0</v>
      </c>
      <c r="D182">
        <f>物品!F298</f>
        <v>0</v>
      </c>
      <c r="E182">
        <f>IF(ISTEXT(物品!G298)=TRUE,"'"&amp;物品!G298&amp;"'",物品!G298)</f>
        <v>0</v>
      </c>
      <c r="F182">
        <f>IF(ISTEXT(物品!H298)=TRUE,"'"&amp;物品!H298&amp;"'",物品!H298)</f>
        <v>0</v>
      </c>
      <c r="G182">
        <f>IF(物品!I298="",0,"'"&amp;物品!I298&amp;"'")</f>
        <v>0</v>
      </c>
      <c r="H182">
        <f>IF(物品!R298="",0,物品!R298)</f>
        <v>0</v>
      </c>
      <c r="I182">
        <f>IF(物品!S298="",0,物品!S298)</f>
        <v>0</v>
      </c>
      <c r="J182">
        <f>IF(物品!C298="",0,""""&amp;物品!C298&amp;"""")</f>
        <v>0</v>
      </c>
      <c r="K182" t="str">
        <f>IF(物品!T298="","""""",""""&amp;物品!T298&amp;"""")</f>
        <v>""</v>
      </c>
      <c r="L182">
        <f>IF(物品!U298="",0,""""&amp;物品!U298&amp;"""")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IF(物品!B299="",0,"'"&amp;物品!B299&amp;"'")</f>
        <v>0</v>
      </c>
      <c r="B183" t="e">
        <f>物品!#REF!</f>
        <v>#REF!</v>
      </c>
      <c r="C183">
        <f>物品!E299</f>
        <v>0</v>
      </c>
      <c r="D183">
        <f>物品!F299</f>
        <v>0</v>
      </c>
      <c r="E183">
        <f>IF(ISTEXT(物品!G299)=TRUE,"'"&amp;物品!G299&amp;"'",物品!G299)</f>
        <v>0</v>
      </c>
      <c r="F183">
        <f>IF(ISTEXT(物品!H299)=TRUE,"'"&amp;物品!H299&amp;"'",物品!H299)</f>
        <v>0</v>
      </c>
      <c r="G183">
        <f>IF(物品!I299="",0,"'"&amp;物品!I299&amp;"'")</f>
        <v>0</v>
      </c>
      <c r="H183">
        <f>IF(物品!R299="",0,物品!R299)</f>
        <v>0</v>
      </c>
      <c r="I183">
        <f>IF(物品!S299="",0,物品!S299)</f>
        <v>0</v>
      </c>
      <c r="J183">
        <f>IF(物品!C299="",0,""""&amp;物品!C299&amp;"""")</f>
        <v>0</v>
      </c>
      <c r="K183" t="str">
        <f>IF(物品!T299="","""""",""""&amp;物品!T299&amp;"""")</f>
        <v>""</v>
      </c>
      <c r="L183">
        <f>IF(物品!U299="",0,""""&amp;物品!U299&amp;"""")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IF(物品!B300="",0,"'"&amp;物品!B300&amp;"'")</f>
        <v>0</v>
      </c>
      <c r="B184">
        <f>物品!D214</f>
        <v>0</v>
      </c>
      <c r="C184">
        <f>物品!E300</f>
        <v>0</v>
      </c>
      <c r="D184">
        <f>物品!F300</f>
        <v>0</v>
      </c>
      <c r="E184">
        <f>IF(ISTEXT(物品!G300)=TRUE,"'"&amp;物品!G300&amp;"'",物品!G300)</f>
        <v>0</v>
      </c>
      <c r="F184">
        <f>IF(ISTEXT(物品!H300)=TRUE,"'"&amp;物品!H300&amp;"'",物品!H300)</f>
        <v>0</v>
      </c>
      <c r="G184">
        <f>IF(物品!I300="",0,"'"&amp;物品!I300&amp;"'")</f>
        <v>0</v>
      </c>
      <c r="H184">
        <f>IF(物品!R300="",0,物品!R300)</f>
        <v>0</v>
      </c>
      <c r="I184">
        <f>IF(物品!S300="",0,物品!S300)</f>
        <v>0</v>
      </c>
      <c r="J184">
        <f>IF(物品!C300="",0,""""&amp;物品!C300&amp;"""")</f>
        <v>0</v>
      </c>
      <c r="K184" t="str">
        <f>IF(物品!T300="","""""",""""&amp;物品!T300&amp;"""")</f>
        <v>""</v>
      </c>
      <c r="L184">
        <f>IF(物品!U300="",0,""""&amp;物品!U300&amp;"""")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IF(物品!B310="",0,"'"&amp;物品!B310&amp;"'")</f>
        <v>0</v>
      </c>
      <c r="B185">
        <f>物品!D215</f>
        <v>0</v>
      </c>
      <c r="C185">
        <f>物品!E310</f>
        <v>0</v>
      </c>
      <c r="D185">
        <f>物品!F310</f>
        <v>0</v>
      </c>
      <c r="E185">
        <f>IF(ISTEXT(物品!G301)=TRUE,"'"&amp;物品!G301&amp;"'",物品!G301)</f>
        <v>0</v>
      </c>
      <c r="F185">
        <f>IF(ISTEXT(物品!H301)=TRUE,"'"&amp;物品!H301&amp;"'",物品!H301)</f>
        <v>0</v>
      </c>
      <c r="G185">
        <f>IF(物品!I310="",0,"'"&amp;物品!I310&amp;"'")</f>
        <v>0</v>
      </c>
      <c r="H185">
        <f>IF(物品!R301="",0,物品!R301)</f>
        <v>0</v>
      </c>
      <c r="I185">
        <f>IF(物品!S301="",0,物品!S301)</f>
        <v>0</v>
      </c>
      <c r="J185">
        <f>IF(物品!C310="",0,""""&amp;物品!C310&amp;"""")</f>
        <v>0</v>
      </c>
      <c r="K185" t="str">
        <f>IF(物品!T310="","""""",""""&amp;物品!T310&amp;"""")</f>
        <v>""</v>
      </c>
      <c r="L185">
        <f>IF(物品!U310="",0,""""&amp;物品!U310&amp;"""")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IF(物品!B311="",0,"'"&amp;物品!B311&amp;"'")</f>
        <v>0</v>
      </c>
      <c r="B186">
        <f>物品!D216</f>
        <v>0</v>
      </c>
      <c r="C186">
        <f>物品!E311</f>
        <v>0</v>
      </c>
      <c r="D186">
        <f>物品!F311</f>
        <v>0</v>
      </c>
      <c r="E186">
        <f>IF(ISTEXT(物品!G302)=TRUE,"'"&amp;物品!G302&amp;"'",物品!G302)</f>
        <v>0</v>
      </c>
      <c r="F186">
        <f>IF(ISTEXT(物品!H302)=TRUE,"'"&amp;物品!H302&amp;"'",物品!H302)</f>
        <v>0</v>
      </c>
      <c r="G186">
        <f>IF(物品!I311="",0,"'"&amp;物品!I311&amp;"'")</f>
        <v>0</v>
      </c>
      <c r="H186">
        <f>IF(物品!R302="",0,物品!R302)</f>
        <v>0</v>
      </c>
      <c r="I186">
        <f>IF(物品!S302="",0,物品!S302)</f>
        <v>0</v>
      </c>
      <c r="J186">
        <f>IF(物品!C311="",0,""""&amp;物品!C311&amp;"""")</f>
        <v>0</v>
      </c>
      <c r="K186" t="str">
        <f>IF(物品!T311="","""""",""""&amp;物品!T311&amp;"""")</f>
        <v>""</v>
      </c>
      <c r="L186">
        <f>IF(物品!U311="",0,""""&amp;物品!U311&amp;"""")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IF(物品!B312="",0,"'"&amp;物品!B312&amp;"'")</f>
        <v>0</v>
      </c>
      <c r="B187">
        <f>物品!D217</f>
        <v>0</v>
      </c>
      <c r="C187">
        <f>物品!E312</f>
        <v>0</v>
      </c>
      <c r="D187">
        <f>物品!F312</f>
        <v>0</v>
      </c>
      <c r="E187">
        <f>IF(ISTEXT(物品!G303)=TRUE,"'"&amp;物品!G303&amp;"'",物品!G303)</f>
        <v>0</v>
      </c>
      <c r="F187">
        <f>IF(ISTEXT(物品!H303)=TRUE,"'"&amp;物品!H303&amp;"'",物品!H303)</f>
        <v>0</v>
      </c>
      <c r="G187">
        <f>IF(物品!I312="",0,"'"&amp;物品!I312&amp;"'")</f>
        <v>0</v>
      </c>
      <c r="H187">
        <f>IF(物品!R303="",0,物品!R303)</f>
        <v>0</v>
      </c>
      <c r="I187">
        <f>IF(物品!S303="",0,物品!S303)</f>
        <v>0</v>
      </c>
      <c r="J187">
        <f>IF(物品!C312="",0,""""&amp;物品!C312&amp;"""")</f>
        <v>0</v>
      </c>
      <c r="K187" t="str">
        <f>IF(物品!T312="","""""",""""&amp;物品!T312&amp;"""")</f>
        <v>""</v>
      </c>
      <c r="L187">
        <f>IF(物品!U312="",0,""""&amp;物品!U312&amp;"""")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IF(物品!B313="",0,"'"&amp;物品!B313&amp;"'")</f>
        <v>0</v>
      </c>
      <c r="B188">
        <f>物品!D218</f>
        <v>0</v>
      </c>
      <c r="C188">
        <f>物品!E313</f>
        <v>0</v>
      </c>
      <c r="D188">
        <f>物品!F313</f>
        <v>0</v>
      </c>
      <c r="E188">
        <f>IF(ISTEXT(物品!G304)=TRUE,"'"&amp;物品!G304&amp;"'",物品!G304)</f>
        <v>0</v>
      </c>
      <c r="F188">
        <f>IF(ISTEXT(物品!H304)=TRUE,"'"&amp;物品!H304&amp;"'",物品!H304)</f>
        <v>0</v>
      </c>
      <c r="G188">
        <f>IF(物品!I313="",0,"'"&amp;物品!I313&amp;"'")</f>
        <v>0</v>
      </c>
      <c r="H188">
        <f>IF(物品!R304="",0,物品!R304)</f>
        <v>0</v>
      </c>
      <c r="I188">
        <f>IF(物品!S304="",0,物品!S304)</f>
        <v>0</v>
      </c>
      <c r="J188">
        <f>IF(物品!C313="",0,""""&amp;物品!C313&amp;"""")</f>
        <v>0</v>
      </c>
      <c r="K188" t="str">
        <f>IF(物品!T313="","""""",""""&amp;物品!T313&amp;"""")</f>
        <v>""</v>
      </c>
      <c r="L188">
        <f>IF(物品!U313="",0,""""&amp;物品!U313&amp;"""")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IF(物品!B314="",0,"'"&amp;物品!B314&amp;"'")</f>
        <v>0</v>
      </c>
      <c r="B189">
        <f>物品!D219</f>
        <v>0</v>
      </c>
      <c r="C189">
        <f>物品!E314</f>
        <v>0</v>
      </c>
      <c r="D189">
        <f>物品!F314</f>
        <v>0</v>
      </c>
      <c r="E189">
        <f>IF(ISTEXT(物品!G305)=TRUE,"'"&amp;物品!G305&amp;"'",物品!G305)</f>
        <v>0</v>
      </c>
      <c r="F189">
        <f>IF(ISTEXT(物品!H305)=TRUE,"'"&amp;物品!H305&amp;"'",物品!H305)</f>
        <v>0</v>
      </c>
      <c r="G189">
        <f>IF(物品!I314="",0,"'"&amp;物品!I314&amp;"'")</f>
        <v>0</v>
      </c>
      <c r="H189">
        <f>IF(物品!R305="",0,物品!R305)</f>
        <v>0</v>
      </c>
      <c r="I189">
        <f>IF(物品!S305="",0,物品!S305)</f>
        <v>0</v>
      </c>
      <c r="J189">
        <f>IF(物品!C314="",0,""""&amp;物品!C314&amp;"""")</f>
        <v>0</v>
      </c>
      <c r="K189" t="str">
        <f>IF(物品!T314="","""""",""""&amp;物品!T314&amp;"""")</f>
        <v>""</v>
      </c>
      <c r="L189">
        <f>IF(物品!U314="",0,""""&amp;物品!U314&amp;"""")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IF(物品!B315="",0,"'"&amp;物品!B315&amp;"'")</f>
        <v>0</v>
      </c>
      <c r="B190">
        <f>物品!D220</f>
        <v>0</v>
      </c>
      <c r="C190">
        <f>物品!E315</f>
        <v>0</v>
      </c>
      <c r="D190">
        <f>物品!F315</f>
        <v>0</v>
      </c>
      <c r="E190">
        <f>IF(ISTEXT(物品!G306)=TRUE,"'"&amp;物品!G306&amp;"'",物品!G306)</f>
        <v>0</v>
      </c>
      <c r="F190">
        <f>IF(ISTEXT(物品!H306)=TRUE,"'"&amp;物品!H306&amp;"'",物品!H306)</f>
        <v>0</v>
      </c>
      <c r="G190">
        <f>IF(物品!I315="",0,"'"&amp;物品!I315&amp;"'")</f>
        <v>0</v>
      </c>
      <c r="H190">
        <f>IF(物品!R306="",0,物品!R306)</f>
        <v>0</v>
      </c>
      <c r="I190">
        <f>IF(物品!S306="",0,物品!S306)</f>
        <v>0</v>
      </c>
      <c r="J190">
        <f>IF(物品!C315="",0,""""&amp;物品!C315&amp;"""")</f>
        <v>0</v>
      </c>
      <c r="K190" t="str">
        <f>IF(物品!T315="","""""",""""&amp;物品!T315&amp;"""")</f>
        <v>""</v>
      </c>
      <c r="L190">
        <f>IF(物品!U315="",0,""""&amp;物品!U315&amp;"""")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IF(物品!B316="",0,"'"&amp;物品!B316&amp;"'")</f>
        <v>0</v>
      </c>
      <c r="B191">
        <f>物品!D221</f>
        <v>0</v>
      </c>
      <c r="C191">
        <f>物品!E316</f>
        <v>0</v>
      </c>
      <c r="D191">
        <f>物品!F316</f>
        <v>0</v>
      </c>
      <c r="E191">
        <f>IF(ISTEXT(物品!G307)=TRUE,"'"&amp;物品!G307&amp;"'",物品!G307)</f>
        <v>0</v>
      </c>
      <c r="F191">
        <f>IF(ISTEXT(物品!H307)=TRUE,"'"&amp;物品!H307&amp;"'",物品!H307)</f>
        <v>0</v>
      </c>
      <c r="G191">
        <f>IF(物品!I316="",0,"'"&amp;物品!I316&amp;"'")</f>
        <v>0</v>
      </c>
      <c r="H191">
        <f>IF(物品!R307="",0,物品!R307)</f>
        <v>0</v>
      </c>
      <c r="I191">
        <f>IF(物品!S307="",0,物品!S307)</f>
        <v>0</v>
      </c>
      <c r="J191">
        <f>IF(物品!C316="",0,""""&amp;物品!C316&amp;"""")</f>
        <v>0</v>
      </c>
      <c r="K191" t="str">
        <f>IF(物品!T316="","""""",""""&amp;物品!T316&amp;"""")</f>
        <v>""</v>
      </c>
      <c r="L191">
        <f>IF(物品!U316="",0,""""&amp;物品!U316&amp;"""")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IF(物品!B317="",0,"'"&amp;物品!B317&amp;"'")</f>
        <v>0</v>
      </c>
      <c r="B192">
        <f>物品!D238</f>
        <v>0</v>
      </c>
      <c r="C192">
        <f>物品!E317</f>
        <v>0</v>
      </c>
      <c r="D192">
        <f>物品!F317</f>
        <v>0</v>
      </c>
      <c r="E192">
        <f>IF(ISTEXT(物品!G308)=TRUE,"'"&amp;物品!G308&amp;"'",物品!G308)</f>
        <v>0</v>
      </c>
      <c r="F192">
        <f>IF(ISTEXT(物品!H308)=TRUE,"'"&amp;物品!H308&amp;"'",物品!H308)</f>
        <v>0</v>
      </c>
      <c r="G192">
        <f>IF(物品!I317="",0,"'"&amp;物品!I317&amp;"'")</f>
        <v>0</v>
      </c>
      <c r="H192">
        <f>IF(物品!R308="",0,物品!R308)</f>
        <v>0</v>
      </c>
      <c r="I192">
        <f>IF(物品!S308="",0,物品!S308)</f>
        <v>0</v>
      </c>
      <c r="J192">
        <f>IF(物品!C317="",0,""""&amp;物品!C317&amp;"""")</f>
        <v>0</v>
      </c>
      <c r="K192" t="str">
        <f>IF(物品!T317="","""""",""""&amp;物品!T317&amp;"""")</f>
        <v>""</v>
      </c>
      <c r="L192">
        <f>IF(物品!U317="",0,""""&amp;物品!U317&amp;"""")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IF(物品!B318="",0,"'"&amp;物品!B318&amp;"'")</f>
        <v>0</v>
      </c>
      <c r="B193">
        <f>物品!D239</f>
        <v>0</v>
      </c>
      <c r="C193">
        <f>物品!E318</f>
        <v>0</v>
      </c>
      <c r="D193">
        <f>物品!F318</f>
        <v>0</v>
      </c>
      <c r="E193">
        <f>IF(ISTEXT(物品!G309)=TRUE,"'"&amp;物品!G309&amp;"'",物品!G309)</f>
        <v>0</v>
      </c>
      <c r="F193">
        <f>IF(ISTEXT(物品!H309)=TRUE,"'"&amp;物品!H309&amp;"'",物品!H309)</f>
        <v>0</v>
      </c>
      <c r="G193">
        <f>IF(物品!I318="",0,"'"&amp;物品!I318&amp;"'")</f>
        <v>0</v>
      </c>
      <c r="H193">
        <f>IF(物品!R309="",0,物品!R309)</f>
        <v>0</v>
      </c>
      <c r="I193">
        <f>IF(物品!S309="",0,物品!S309)</f>
        <v>0</v>
      </c>
      <c r="J193">
        <f>IF(物品!C318="",0,""""&amp;物品!C318&amp;"""")</f>
        <v>0</v>
      </c>
      <c r="K193" t="str">
        <f>IF(物品!T318="","""""",""""&amp;物品!T318&amp;"""")</f>
        <v>""</v>
      </c>
      <c r="L193">
        <f>IF(物品!U318="",0,""""&amp;物品!U318&amp;"""")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IF(物品!B319="",0,"'"&amp;物品!B319&amp;"'")</f>
        <v>0</v>
      </c>
      <c r="B194">
        <f>物品!D240</f>
        <v>0</v>
      </c>
      <c r="C194">
        <f>物品!E319</f>
        <v>0</v>
      </c>
      <c r="D194">
        <f>物品!F319</f>
        <v>0</v>
      </c>
      <c r="E194">
        <f>IF(ISTEXT(物品!G310)=TRUE,"'"&amp;物品!G310&amp;"'",物品!G310)</f>
        <v>0</v>
      </c>
      <c r="F194">
        <f>IF(ISTEXT(物品!H310)=TRUE,"'"&amp;物品!H310&amp;"'",物品!H310)</f>
        <v>0</v>
      </c>
      <c r="G194">
        <f>IF(物品!I319="",0,"'"&amp;物品!I319&amp;"'")</f>
        <v>0</v>
      </c>
      <c r="H194">
        <f>IF(物品!R310="",0,物品!R310)</f>
        <v>0</v>
      </c>
      <c r="I194">
        <f>IF(物品!S310="",0,物品!S310)</f>
        <v>0</v>
      </c>
      <c r="J194">
        <f>IF(物品!C319="",0,""""&amp;物品!C319&amp;"""")</f>
        <v>0</v>
      </c>
      <c r="K194" t="str">
        <f>IF(物品!T319="","""""",""""&amp;物品!T319&amp;"""")</f>
        <v>""</v>
      </c>
      <c r="L194">
        <f>IF(物品!U319="",0,""""&amp;物品!U319&amp;"""")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IF(物品!B320="",0,"'"&amp;物品!B320&amp;"'")</f>
        <v>0</v>
      </c>
      <c r="B195">
        <f>物品!D241</f>
        <v>0</v>
      </c>
      <c r="C195">
        <f>物品!E320</f>
        <v>0</v>
      </c>
      <c r="D195">
        <f>物品!F320</f>
        <v>0</v>
      </c>
      <c r="E195">
        <f>IF(ISTEXT(物品!G311)=TRUE,"'"&amp;物品!G311&amp;"'",物品!G311)</f>
        <v>0</v>
      </c>
      <c r="F195">
        <f>IF(ISTEXT(物品!H311)=TRUE,"'"&amp;物品!H311&amp;"'",物品!H311)</f>
        <v>0</v>
      </c>
      <c r="G195">
        <f>IF(物品!I320="",0,"'"&amp;物品!I320&amp;"'")</f>
        <v>0</v>
      </c>
      <c r="H195">
        <f>IF(物品!R311="",0,物品!R311)</f>
        <v>0</v>
      </c>
      <c r="I195">
        <f>IF(物品!S311="",0,物品!S311)</f>
        <v>0</v>
      </c>
      <c r="J195">
        <f>IF(物品!C320="",0,""""&amp;物品!C320&amp;"""")</f>
        <v>0</v>
      </c>
      <c r="K195" t="str">
        <f>IF(物品!T320="","""""",""""&amp;物品!T320&amp;"""")</f>
        <v>""</v>
      </c>
      <c r="L195">
        <f>IF(物品!U320="",0,""""&amp;物品!U320&amp;"""")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IF(物品!B321="",0,"'"&amp;物品!B321&amp;"'")</f>
        <v>0</v>
      </c>
      <c r="B196">
        <f>物品!D242</f>
        <v>0</v>
      </c>
      <c r="C196">
        <f>物品!E321</f>
        <v>0</v>
      </c>
      <c r="D196">
        <f>物品!F321</f>
        <v>0</v>
      </c>
      <c r="E196">
        <f>IF(ISTEXT(物品!G312)=TRUE,"'"&amp;物品!G312&amp;"'",物品!G312)</f>
        <v>0</v>
      </c>
      <c r="F196">
        <f>IF(ISTEXT(物品!H312)=TRUE,"'"&amp;物品!H312&amp;"'",物品!H312)</f>
        <v>0</v>
      </c>
      <c r="G196">
        <f>IF(物品!I321="",0,"'"&amp;物品!I321&amp;"'")</f>
        <v>0</v>
      </c>
      <c r="H196">
        <f>IF(物品!R312="",0,物品!R312)</f>
        <v>0</v>
      </c>
      <c r="I196">
        <f>IF(物品!S312="",0,物品!S312)</f>
        <v>0</v>
      </c>
      <c r="J196">
        <f>IF(物品!C321="",0,""""&amp;物品!C321&amp;"""")</f>
        <v>0</v>
      </c>
      <c r="K196" t="str">
        <f>IF(物品!T321="","""""",""""&amp;物品!T321&amp;"""")</f>
        <v>""</v>
      </c>
      <c r="L196">
        <f>IF(物品!U321="",0,""""&amp;物品!U321&amp;"""")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IF(物品!B322="",0,"'"&amp;物品!B322&amp;"'")</f>
        <v>0</v>
      </c>
      <c r="B197">
        <f>物品!D243</f>
        <v>0</v>
      </c>
      <c r="C197">
        <f>物品!E322</f>
        <v>0</v>
      </c>
      <c r="D197">
        <f>物品!F322</f>
        <v>0</v>
      </c>
      <c r="E197">
        <f>IF(ISTEXT(物品!G313)=TRUE,"'"&amp;物品!G313&amp;"'",物品!G313)</f>
        <v>0</v>
      </c>
      <c r="F197">
        <f>IF(ISTEXT(物品!H313)=TRUE,"'"&amp;物品!H313&amp;"'",物品!H313)</f>
        <v>0</v>
      </c>
      <c r="G197">
        <f>IF(物品!I322="",0,"'"&amp;物品!I322&amp;"'")</f>
        <v>0</v>
      </c>
      <c r="H197">
        <f>IF(物品!R313="",0,物品!R313)</f>
        <v>0</v>
      </c>
      <c r="I197">
        <f>IF(物品!S313="",0,物品!S313)</f>
        <v>0</v>
      </c>
      <c r="J197">
        <f>IF(物品!C322="",0,""""&amp;物品!C322&amp;"""")</f>
        <v>0</v>
      </c>
      <c r="K197" t="str">
        <f>IF(物品!T322="","""""",""""&amp;物品!T322&amp;"""")</f>
        <v>""</v>
      </c>
      <c r="L197">
        <f>IF(物品!U322="",0,""""&amp;物品!U322&amp;"""")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IF(物品!B323="",0,"'"&amp;物品!B323&amp;"'")</f>
        <v>0</v>
      </c>
      <c r="B198">
        <f>物品!D244</f>
        <v>0</v>
      </c>
      <c r="C198">
        <f>物品!E323</f>
        <v>0</v>
      </c>
      <c r="D198">
        <f>物品!F323</f>
        <v>0</v>
      </c>
      <c r="E198">
        <f>IF(ISTEXT(物品!G314)=TRUE,"'"&amp;物品!G314&amp;"'",物品!G314)</f>
        <v>0</v>
      </c>
      <c r="F198">
        <f>IF(ISTEXT(物品!H314)=TRUE,"'"&amp;物品!H314&amp;"'",物品!H314)</f>
        <v>0</v>
      </c>
      <c r="G198">
        <f>IF(物品!I323="",0,"'"&amp;物品!I323&amp;"'")</f>
        <v>0</v>
      </c>
      <c r="H198">
        <f>IF(物品!R314="",0,物品!R314)</f>
        <v>0</v>
      </c>
      <c r="I198">
        <f>IF(物品!S314="",0,物品!S314)</f>
        <v>0</v>
      </c>
      <c r="J198">
        <f>IF(物品!C323="",0,""""&amp;物品!C323&amp;"""")</f>
        <v>0</v>
      </c>
      <c r="K198" t="str">
        <f>IF(物品!T323="","""""",""""&amp;物品!T323&amp;"""")</f>
        <v>""</v>
      </c>
      <c r="L198">
        <f>IF(物品!U323="",0,""""&amp;物品!U323&amp;"""")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IF(物品!B324="",0,"'"&amp;物品!B324&amp;"'")</f>
        <v>0</v>
      </c>
      <c r="B199">
        <f>物品!D245</f>
        <v>0</v>
      </c>
      <c r="C199">
        <f>物品!E324</f>
        <v>0</v>
      </c>
      <c r="D199">
        <f>物品!F324</f>
        <v>0</v>
      </c>
      <c r="E199">
        <f>IF(ISTEXT(物品!G315)=TRUE,"'"&amp;物品!G315&amp;"'",物品!G315)</f>
        <v>0</v>
      </c>
      <c r="F199">
        <f>IF(ISTEXT(物品!H315)=TRUE,"'"&amp;物品!H315&amp;"'",物品!H315)</f>
        <v>0</v>
      </c>
      <c r="G199">
        <f>IF(物品!I324="",0,"'"&amp;物品!I324&amp;"'")</f>
        <v>0</v>
      </c>
      <c r="H199">
        <f>IF(物品!R315="",0,物品!R315)</f>
        <v>0</v>
      </c>
      <c r="I199">
        <f>IF(物品!S315="",0,物品!S315)</f>
        <v>0</v>
      </c>
      <c r="J199">
        <f>IF(物品!C324="",0,""""&amp;物品!C324&amp;"""")</f>
        <v>0</v>
      </c>
      <c r="K199" t="str">
        <f>IF(物品!T324="","""""",""""&amp;物品!T324&amp;"""")</f>
        <v>""</v>
      </c>
      <c r="L199">
        <f>IF(物品!U324="",0,""""&amp;物品!U324&amp;"""")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IF(物品!B325="",0,"'"&amp;物品!B325&amp;"'")</f>
        <v>0</v>
      </c>
      <c r="B200">
        <f>物品!D246</f>
        <v>0</v>
      </c>
      <c r="C200">
        <f>物品!E325</f>
        <v>0</v>
      </c>
      <c r="D200">
        <f>物品!F325</f>
        <v>0</v>
      </c>
      <c r="E200">
        <f>IF(ISTEXT(物品!G316)=TRUE,"'"&amp;物品!G316&amp;"'",物品!G316)</f>
        <v>0</v>
      </c>
      <c r="F200">
        <f>IF(ISTEXT(物品!H316)=TRUE,"'"&amp;物品!H316&amp;"'",物品!H316)</f>
        <v>0</v>
      </c>
      <c r="G200">
        <f>IF(物品!I325="",0,"'"&amp;物品!I325&amp;"'")</f>
        <v>0</v>
      </c>
      <c r="H200">
        <f>IF(物品!R316="",0,物品!R316)</f>
        <v>0</v>
      </c>
      <c r="I200">
        <f>IF(物品!S316="",0,物品!S316)</f>
        <v>0</v>
      </c>
      <c r="J200">
        <f>IF(物品!C325="",0,""""&amp;物品!C325&amp;"""")</f>
        <v>0</v>
      </c>
      <c r="K200" t="str">
        <f>IF(物品!T325="","""""",""""&amp;物品!T325&amp;"""")</f>
        <v>""</v>
      </c>
      <c r="L200">
        <f>IF(物品!U325="",0,""""&amp;物品!U325&amp;"""")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IF(物品!B326="",0,"'"&amp;物品!B326&amp;"'")</f>
        <v>0</v>
      </c>
      <c r="B201">
        <f>物品!D247</f>
        <v>0</v>
      </c>
      <c r="C201">
        <f>物品!E326</f>
        <v>0</v>
      </c>
      <c r="D201">
        <f>物品!F326</f>
        <v>0</v>
      </c>
      <c r="E201">
        <f>IF(ISTEXT(物品!G317)=TRUE,"'"&amp;物品!G317&amp;"'",物品!G317)</f>
        <v>0</v>
      </c>
      <c r="F201">
        <f>IF(ISTEXT(物品!H317)=TRUE,"'"&amp;物品!H317&amp;"'",物品!H317)</f>
        <v>0</v>
      </c>
      <c r="G201">
        <f>IF(物品!I326="",0,"'"&amp;物品!I326&amp;"'")</f>
        <v>0</v>
      </c>
      <c r="H201">
        <f>IF(物品!R317="",0,物品!R317)</f>
        <v>0</v>
      </c>
      <c r="I201">
        <f>IF(物品!S317="",0,物品!S317)</f>
        <v>0</v>
      </c>
      <c r="J201">
        <f>IF(物品!C326="",0,""""&amp;物品!C326&amp;"""")</f>
        <v>0</v>
      </c>
      <c r="K201" t="str">
        <f>IF(物品!T326="","""""",""""&amp;物品!T326&amp;"""")</f>
        <v>""</v>
      </c>
      <c r="L201">
        <f>IF(物品!U326="",0,""""&amp;物品!U326&amp;"""")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IF(物品!B327="",0,"'"&amp;物品!B327&amp;"'")</f>
        <v>0</v>
      </c>
      <c r="B202">
        <f>物品!D248</f>
        <v>0</v>
      </c>
      <c r="C202">
        <f>物品!E327</f>
        <v>0</v>
      </c>
      <c r="D202">
        <f>物品!F327</f>
        <v>0</v>
      </c>
      <c r="E202">
        <f>IF(ISTEXT(物品!G318)=TRUE,"'"&amp;物品!G318&amp;"'",物品!G318)</f>
        <v>0</v>
      </c>
      <c r="F202">
        <f>IF(ISTEXT(物品!H318)=TRUE,"'"&amp;物品!H318&amp;"'",物品!H318)</f>
        <v>0</v>
      </c>
      <c r="G202">
        <f>IF(物品!I327="",0,"'"&amp;物品!I327&amp;"'")</f>
        <v>0</v>
      </c>
      <c r="H202">
        <f>IF(物品!R318="",0,物品!R318)</f>
        <v>0</v>
      </c>
      <c r="I202">
        <f>IF(物品!S318="",0,物品!S318)</f>
        <v>0</v>
      </c>
      <c r="J202">
        <f>IF(物品!C327="",0,""""&amp;物品!C327&amp;"""")</f>
        <v>0</v>
      </c>
      <c r="K202" t="str">
        <f>IF(物品!T327="","""""",""""&amp;物品!T327&amp;"""")</f>
        <v>""</v>
      </c>
      <c r="L202">
        <f>IF(物品!U327="",0,""""&amp;物品!U327&amp;"""")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IF(物品!B328="",0,"'"&amp;物品!B328&amp;"'")</f>
        <v>0</v>
      </c>
      <c r="B203">
        <f>物品!D249</f>
        <v>0</v>
      </c>
      <c r="C203">
        <f>物品!E328</f>
        <v>0</v>
      </c>
      <c r="D203">
        <f>物品!F328</f>
        <v>0</v>
      </c>
      <c r="E203">
        <f>IF(ISTEXT(物品!G319)=TRUE,"'"&amp;物品!G319&amp;"'",物品!G319)</f>
        <v>0</v>
      </c>
      <c r="F203">
        <f>IF(ISTEXT(物品!H319)=TRUE,"'"&amp;物品!H319&amp;"'",物品!H319)</f>
        <v>0</v>
      </c>
      <c r="G203">
        <f>IF(物品!I328="",0,"'"&amp;物品!I328&amp;"'")</f>
        <v>0</v>
      </c>
      <c r="H203">
        <f>IF(物品!R319="",0,物品!R319)</f>
        <v>0</v>
      </c>
      <c r="I203">
        <f>IF(物品!S319="",0,物品!S319)</f>
        <v>0</v>
      </c>
      <c r="J203">
        <f>IF(物品!C328="",0,""""&amp;物品!C328&amp;"""")</f>
        <v>0</v>
      </c>
      <c r="K203" t="str">
        <f>IF(物品!T328="","""""",""""&amp;物品!T328&amp;"""")</f>
        <v>""</v>
      </c>
      <c r="L203">
        <f>IF(物品!U328="",0,""""&amp;物品!U328&amp;"""")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IF(物品!B329="",0,"'"&amp;物品!B329&amp;"'")</f>
        <v>0</v>
      </c>
      <c r="B204">
        <f>物品!D250</f>
        <v>0</v>
      </c>
      <c r="C204">
        <f>物品!E329</f>
        <v>0</v>
      </c>
      <c r="D204">
        <f>物品!F329</f>
        <v>0</v>
      </c>
      <c r="E204">
        <f>IF(ISTEXT(物品!G320)=TRUE,"'"&amp;物品!G320&amp;"'",物品!G320)</f>
        <v>0</v>
      </c>
      <c r="F204">
        <f>IF(ISTEXT(物品!H320)=TRUE,"'"&amp;物品!H320&amp;"'",物品!H320)</f>
        <v>0</v>
      </c>
      <c r="G204">
        <f>IF(物品!I329="",0,"'"&amp;物品!I329&amp;"'")</f>
        <v>0</v>
      </c>
      <c r="H204">
        <f>IF(物品!R320="",0,物品!R320)</f>
        <v>0</v>
      </c>
      <c r="I204">
        <f>IF(物品!S320="",0,物品!S320)</f>
        <v>0</v>
      </c>
      <c r="J204">
        <f>IF(物品!C329="",0,""""&amp;物品!C329&amp;"""")</f>
        <v>0</v>
      </c>
      <c r="K204" t="str">
        <f>IF(物品!T329="","""""",""""&amp;物品!T329&amp;"""")</f>
        <v>""</v>
      </c>
      <c r="L204">
        <f>IF(物品!U329="",0,""""&amp;物品!U329&amp;"""")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IF(物品!B330="",0,"'"&amp;物品!B330&amp;"'")</f>
        <v>0</v>
      </c>
      <c r="B205">
        <f>物品!D251</f>
        <v>0</v>
      </c>
      <c r="C205">
        <f>物品!E330</f>
        <v>0</v>
      </c>
      <c r="D205">
        <f>物品!F330</f>
        <v>0</v>
      </c>
      <c r="E205">
        <f>IF(ISTEXT(物品!G321)=TRUE,"'"&amp;物品!G321&amp;"'",物品!G321)</f>
        <v>0</v>
      </c>
      <c r="F205">
        <f>IF(ISTEXT(物品!H321)=TRUE,"'"&amp;物品!H321&amp;"'",物品!H321)</f>
        <v>0</v>
      </c>
      <c r="G205">
        <f>IF(物品!I330="",0,"'"&amp;物品!I330&amp;"'")</f>
        <v>0</v>
      </c>
      <c r="H205">
        <f>IF(物品!R321="",0,物品!R321)</f>
        <v>0</v>
      </c>
      <c r="I205">
        <f>IF(物品!S321="",0,物品!S321)</f>
        <v>0</v>
      </c>
      <c r="J205">
        <f>IF(物品!C330="",0,""""&amp;物品!C330&amp;"""")</f>
        <v>0</v>
      </c>
      <c r="K205" t="str">
        <f>IF(物品!T330="","""""",""""&amp;物品!T330&amp;"""")</f>
        <v>""</v>
      </c>
      <c r="L205">
        <f>IF(物品!U330="",0,""""&amp;物品!U330&amp;"""")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IF(物品!B331="",0,"'"&amp;物品!B331&amp;"'")</f>
        <v>0</v>
      </c>
      <c r="B206">
        <f>物品!D252</f>
        <v>0</v>
      </c>
      <c r="C206">
        <f>物品!E331</f>
        <v>0</v>
      </c>
      <c r="D206">
        <f>物品!F331</f>
        <v>0</v>
      </c>
      <c r="E206">
        <f>IF(ISTEXT(物品!G322)=TRUE,"'"&amp;物品!G322&amp;"'",物品!G322)</f>
        <v>0</v>
      </c>
      <c r="F206">
        <f>IF(ISTEXT(物品!H322)=TRUE,"'"&amp;物品!H322&amp;"'",物品!H322)</f>
        <v>0</v>
      </c>
      <c r="G206">
        <f>IF(物品!I331="",0,"'"&amp;物品!I331&amp;"'")</f>
        <v>0</v>
      </c>
      <c r="H206">
        <f>IF(物品!R322="",0,物品!R322)</f>
        <v>0</v>
      </c>
      <c r="I206">
        <f>IF(物品!S322="",0,物品!S322)</f>
        <v>0</v>
      </c>
      <c r="J206">
        <f>IF(物品!C331="",0,""""&amp;物品!C331&amp;"""")</f>
        <v>0</v>
      </c>
      <c r="K206" t="str">
        <f>IF(物品!T331="","""""",""""&amp;物品!T331&amp;"""")</f>
        <v>""</v>
      </c>
      <c r="L206">
        <f>IF(物品!U331="",0,""""&amp;物品!U331&amp;"""")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IF(物品!B332="",0,"'"&amp;物品!B332&amp;"'")</f>
        <v>0</v>
      </c>
      <c r="B207">
        <f>物品!D253</f>
        <v>0</v>
      </c>
      <c r="C207">
        <f>物品!E332</f>
        <v>0</v>
      </c>
      <c r="D207">
        <f>物品!F332</f>
        <v>0</v>
      </c>
      <c r="E207">
        <f>IF(ISTEXT(物品!G323)=TRUE,"'"&amp;物品!G323&amp;"'",物品!G323)</f>
        <v>0</v>
      </c>
      <c r="F207">
        <f>IF(ISTEXT(物品!H323)=TRUE,"'"&amp;物品!H323&amp;"'",物品!H323)</f>
        <v>0</v>
      </c>
      <c r="G207">
        <f>IF(物品!I332="",0,"'"&amp;物品!I332&amp;"'")</f>
        <v>0</v>
      </c>
      <c r="H207">
        <f>IF(物品!R323="",0,物品!R323)</f>
        <v>0</v>
      </c>
      <c r="I207">
        <f>IF(物品!S323="",0,物品!S323)</f>
        <v>0</v>
      </c>
      <c r="J207">
        <f>IF(物品!C332="",0,""""&amp;物品!C332&amp;"""")</f>
        <v>0</v>
      </c>
      <c r="K207" t="str">
        <f>IF(物品!T332="","""""",""""&amp;物品!T332&amp;"""")</f>
        <v>""</v>
      </c>
      <c r="L207">
        <f>IF(物品!U332="",0,""""&amp;物品!U332&amp;"""")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IF(物品!B333="",0,"'"&amp;物品!B333&amp;"'")</f>
        <v>0</v>
      </c>
      <c r="B208">
        <f>物品!D254</f>
        <v>0</v>
      </c>
      <c r="C208">
        <f>物品!E333</f>
        <v>0</v>
      </c>
      <c r="D208">
        <f>物品!F333</f>
        <v>0</v>
      </c>
      <c r="E208">
        <f>IF(ISTEXT(物品!G324)=TRUE,"'"&amp;物品!G324&amp;"'",物品!G324)</f>
        <v>0</v>
      </c>
      <c r="F208">
        <f>IF(ISTEXT(物品!H324)=TRUE,"'"&amp;物品!H324&amp;"'",物品!H324)</f>
        <v>0</v>
      </c>
      <c r="G208">
        <f>IF(物品!I333="",0,"'"&amp;物品!I333&amp;"'")</f>
        <v>0</v>
      </c>
      <c r="H208">
        <f>IF(物品!R324="",0,物品!R324)</f>
        <v>0</v>
      </c>
      <c r="I208">
        <f>IF(物品!S324="",0,物品!S324)</f>
        <v>0</v>
      </c>
      <c r="J208">
        <f>IF(物品!C333="",0,""""&amp;物品!C333&amp;"""")</f>
        <v>0</v>
      </c>
      <c r="K208" t="str">
        <f>IF(物品!T333="","""""",""""&amp;物品!T333&amp;"""")</f>
        <v>""</v>
      </c>
      <c r="L208">
        <f>IF(物品!U333="",0,""""&amp;物品!U333&amp;"""")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IF(物品!B334="",0,"'"&amp;物品!B334&amp;"'")</f>
        <v>0</v>
      </c>
      <c r="B209">
        <f>物品!D255</f>
        <v>0</v>
      </c>
      <c r="C209">
        <f>物品!E334</f>
        <v>0</v>
      </c>
      <c r="D209">
        <f>物品!F334</f>
        <v>0</v>
      </c>
      <c r="E209">
        <f>IF(ISTEXT(物品!G325)=TRUE,"'"&amp;物品!G325&amp;"'",物品!G325)</f>
        <v>0</v>
      </c>
      <c r="F209">
        <f>IF(ISTEXT(物品!H325)=TRUE,"'"&amp;物品!H325&amp;"'",物品!H325)</f>
        <v>0</v>
      </c>
      <c r="G209">
        <f>IF(物品!I334="",0,"'"&amp;物品!I334&amp;"'")</f>
        <v>0</v>
      </c>
      <c r="H209">
        <f>IF(物品!R325="",0,物品!R325)</f>
        <v>0</v>
      </c>
      <c r="I209">
        <f>IF(物品!S325="",0,物品!S325)</f>
        <v>0</v>
      </c>
      <c r="J209">
        <f>IF(物品!C334="",0,""""&amp;物品!C334&amp;"""")</f>
        <v>0</v>
      </c>
      <c r="K209" t="str">
        <f>IF(物品!T334="","""""",""""&amp;物品!T334&amp;"""")</f>
        <v>""</v>
      </c>
      <c r="L209">
        <f>IF(物品!U334="",0,""""&amp;物品!U334&amp;"""")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IF(物品!B335="",0,"'"&amp;物品!B335&amp;"'")</f>
        <v>0</v>
      </c>
      <c r="B210">
        <f>物品!D256</f>
        <v>0</v>
      </c>
      <c r="C210">
        <f>物品!E335</f>
        <v>0</v>
      </c>
      <c r="D210">
        <f>物品!F335</f>
        <v>0</v>
      </c>
      <c r="E210">
        <f>IF(ISTEXT(物品!G326)=TRUE,"'"&amp;物品!G326&amp;"'",物品!G326)</f>
        <v>0</v>
      </c>
      <c r="F210">
        <f>IF(ISTEXT(物品!H326)=TRUE,"'"&amp;物品!H326&amp;"'",物品!H326)</f>
        <v>0</v>
      </c>
      <c r="G210">
        <f>IF(物品!I335="",0,"'"&amp;物品!I335&amp;"'")</f>
        <v>0</v>
      </c>
      <c r="H210">
        <f>IF(物品!R326="",0,物品!R326)</f>
        <v>0</v>
      </c>
      <c r="I210">
        <f>IF(物品!S326="",0,物品!S326)</f>
        <v>0</v>
      </c>
      <c r="J210">
        <f>IF(物品!C335="",0,""""&amp;物品!C335&amp;"""")</f>
        <v>0</v>
      </c>
      <c r="K210" t="str">
        <f>IF(物品!T335="","""""",""""&amp;物品!T335&amp;"""")</f>
        <v>""</v>
      </c>
      <c r="L210">
        <f>IF(物品!U335="",0,""""&amp;物品!U335&amp;"""")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IF(物品!B336="",0,"'"&amp;物品!B336&amp;"'")</f>
        <v>0</v>
      </c>
      <c r="B211">
        <f>物品!D257</f>
        <v>0</v>
      </c>
      <c r="C211">
        <f>物品!E336</f>
        <v>0</v>
      </c>
      <c r="D211">
        <f>物品!F336</f>
        <v>0</v>
      </c>
      <c r="E211">
        <f>IF(ISTEXT(物品!G327)=TRUE,"'"&amp;物品!G327&amp;"'",物品!G327)</f>
        <v>0</v>
      </c>
      <c r="F211">
        <f>IF(ISTEXT(物品!H327)=TRUE,"'"&amp;物品!H327&amp;"'",物品!H327)</f>
        <v>0</v>
      </c>
      <c r="G211">
        <f>IF(物品!I336="",0,"'"&amp;物品!I336&amp;"'")</f>
        <v>0</v>
      </c>
      <c r="H211">
        <f>IF(物品!R327="",0,物品!R327)</f>
        <v>0</v>
      </c>
      <c r="I211">
        <f>IF(物品!S327="",0,物品!S327)</f>
        <v>0</v>
      </c>
      <c r="J211">
        <f>IF(物品!C336="",0,""""&amp;物品!C336&amp;"""")</f>
        <v>0</v>
      </c>
      <c r="K211" t="str">
        <f>IF(物品!T336="","""""",""""&amp;物品!T336&amp;"""")</f>
        <v>""</v>
      </c>
      <c r="L211">
        <f>IF(物品!U336="",0,""""&amp;物品!U336&amp;"""")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IF(物品!B337="",0,"'"&amp;物品!B337&amp;"'")</f>
        <v>0</v>
      </c>
      <c r="B212">
        <f>物品!D258</f>
        <v>0</v>
      </c>
      <c r="C212">
        <f>物品!E337</f>
        <v>0</v>
      </c>
      <c r="D212">
        <f>物品!F337</f>
        <v>0</v>
      </c>
      <c r="E212">
        <f>IF(ISTEXT(物品!G328)=TRUE,"'"&amp;物品!G328&amp;"'",物品!G328)</f>
        <v>0</v>
      </c>
      <c r="F212">
        <f>IF(ISTEXT(物品!H328)=TRUE,"'"&amp;物品!H328&amp;"'",物品!H328)</f>
        <v>0</v>
      </c>
      <c r="G212">
        <f>IF(物品!I337="",0,"'"&amp;物品!I337&amp;"'")</f>
        <v>0</v>
      </c>
      <c r="H212">
        <f>IF(物品!R328="",0,物品!R328)</f>
        <v>0</v>
      </c>
      <c r="I212">
        <f>IF(物品!S328="",0,物品!S328)</f>
        <v>0</v>
      </c>
      <c r="J212">
        <f>IF(物品!C337="",0,""""&amp;物品!C337&amp;"""")</f>
        <v>0</v>
      </c>
      <c r="K212" t="str">
        <f>IF(物品!T337="","""""",""""&amp;物品!T337&amp;"""")</f>
        <v>""</v>
      </c>
      <c r="L212">
        <f>IF(物品!U337="",0,""""&amp;物品!U337&amp;"""")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IF(物品!B338="",0,"'"&amp;物品!B338&amp;"'")</f>
        <v>0</v>
      </c>
      <c r="B213">
        <f>物品!D259</f>
        <v>0</v>
      </c>
      <c r="C213">
        <f>物品!E338</f>
        <v>0</v>
      </c>
      <c r="D213">
        <f>物品!F338</f>
        <v>0</v>
      </c>
      <c r="E213">
        <f>IF(ISTEXT(物品!G329)=TRUE,"'"&amp;物品!G329&amp;"'",物品!G329)</f>
        <v>0</v>
      </c>
      <c r="F213">
        <f>IF(ISTEXT(物品!H329)=TRUE,"'"&amp;物品!H329&amp;"'",物品!H329)</f>
        <v>0</v>
      </c>
      <c r="G213">
        <f>IF(物品!I338="",0,"'"&amp;物品!I338&amp;"'")</f>
        <v>0</v>
      </c>
      <c r="H213">
        <f>IF(物品!R329="",0,物品!R329)</f>
        <v>0</v>
      </c>
      <c r="I213">
        <f>IF(物品!S329="",0,物品!S329)</f>
        <v>0</v>
      </c>
      <c r="J213">
        <f>IF(物品!C338="",0,""""&amp;物品!C338&amp;"""")</f>
        <v>0</v>
      </c>
      <c r="K213" t="str">
        <f>IF(物品!T338="","""""",""""&amp;物品!T338&amp;"""")</f>
        <v>""</v>
      </c>
      <c r="L213">
        <f>IF(物品!U338="",0,""""&amp;物品!U338&amp;"""")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IF(物品!B339="",0,"'"&amp;物品!B339&amp;"'")</f>
        <v>0</v>
      </c>
      <c r="B214">
        <f>物品!D260</f>
        <v>0</v>
      </c>
      <c r="C214">
        <f>物品!E339</f>
        <v>0</v>
      </c>
      <c r="D214">
        <f>物品!F339</f>
        <v>0</v>
      </c>
      <c r="E214">
        <f>IF(ISTEXT(物品!G330)=TRUE,"'"&amp;物品!G330&amp;"'",物品!G330)</f>
        <v>0</v>
      </c>
      <c r="F214">
        <f>IF(ISTEXT(物品!H330)=TRUE,"'"&amp;物品!H330&amp;"'",物品!H330)</f>
        <v>0</v>
      </c>
      <c r="G214">
        <f>IF(物品!I339="",0,"'"&amp;物品!I339&amp;"'")</f>
        <v>0</v>
      </c>
      <c r="H214">
        <f>IF(物品!R330="",0,物品!R330)</f>
        <v>0</v>
      </c>
      <c r="I214">
        <f>IF(物品!S330="",0,物品!S330)</f>
        <v>0</v>
      </c>
      <c r="J214">
        <f>IF(物品!C339="",0,""""&amp;物品!C339&amp;"""")</f>
        <v>0</v>
      </c>
      <c r="K214" t="str">
        <f>IF(物品!T339="","""""",""""&amp;物品!T339&amp;"""")</f>
        <v>""</v>
      </c>
      <c r="L214">
        <f>IF(物品!U339="",0,""""&amp;物品!U339&amp;"""")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IF(物品!B340="",0,"'"&amp;物品!B340&amp;"'")</f>
        <v>0</v>
      </c>
      <c r="B215">
        <f>物品!D261</f>
        <v>0</v>
      </c>
      <c r="C215">
        <f>物品!E340</f>
        <v>0</v>
      </c>
      <c r="D215">
        <f>物品!F340</f>
        <v>0</v>
      </c>
      <c r="E215">
        <f>IF(ISTEXT(物品!G331)=TRUE,"'"&amp;物品!G331&amp;"'",物品!G331)</f>
        <v>0</v>
      </c>
      <c r="F215">
        <f>IF(ISTEXT(物品!H331)=TRUE,"'"&amp;物品!H331&amp;"'",物品!H331)</f>
        <v>0</v>
      </c>
      <c r="G215">
        <f>IF(物品!I340="",0,"'"&amp;物品!I340&amp;"'")</f>
        <v>0</v>
      </c>
      <c r="H215">
        <f>IF(物品!R331="",0,物品!R331)</f>
        <v>0</v>
      </c>
      <c r="I215">
        <f>IF(物品!S331="",0,物品!S331)</f>
        <v>0</v>
      </c>
      <c r="J215">
        <f>IF(物品!C340="",0,""""&amp;物品!C340&amp;"""")</f>
        <v>0</v>
      </c>
      <c r="K215" t="str">
        <f>IF(物品!T340="","""""",""""&amp;物品!T340&amp;"""")</f>
        <v>""</v>
      </c>
      <c r="L215">
        <f>IF(物品!U340="",0,""""&amp;物品!U340&amp;"""")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IF(物品!B341="",0,"'"&amp;物品!B341&amp;"'")</f>
        <v>0</v>
      </c>
      <c r="B216">
        <f>物品!D262</f>
        <v>0</v>
      </c>
      <c r="C216">
        <f>物品!E341</f>
        <v>0</v>
      </c>
      <c r="D216">
        <f>物品!F341</f>
        <v>0</v>
      </c>
      <c r="E216">
        <f>IF(ISTEXT(物品!G332)=TRUE,"'"&amp;物品!G332&amp;"'",物品!G332)</f>
        <v>0</v>
      </c>
      <c r="F216">
        <f>IF(ISTEXT(物品!H332)=TRUE,"'"&amp;物品!H332&amp;"'",物品!H332)</f>
        <v>0</v>
      </c>
      <c r="G216">
        <f>IF(物品!I341="",0,"'"&amp;物品!I341&amp;"'")</f>
        <v>0</v>
      </c>
      <c r="H216">
        <f>IF(物品!R332="",0,物品!R332)</f>
        <v>0</v>
      </c>
      <c r="I216">
        <f>IF(物品!S332="",0,物品!S332)</f>
        <v>0</v>
      </c>
      <c r="J216">
        <f>IF(物品!C341="",0,""""&amp;物品!C341&amp;"""")</f>
        <v>0</v>
      </c>
      <c r="K216" t="str">
        <f>IF(物品!T341="","""""",""""&amp;物品!T341&amp;"""")</f>
        <v>""</v>
      </c>
      <c r="L216">
        <f>IF(物品!U341="",0,""""&amp;物品!U341&amp;"""")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IF(物品!B342="",0,"'"&amp;物品!B342&amp;"'")</f>
        <v>0</v>
      </c>
      <c r="B217">
        <f>物品!D263</f>
        <v>0</v>
      </c>
      <c r="C217">
        <f>物品!E342</f>
        <v>0</v>
      </c>
      <c r="D217">
        <f>物品!F342</f>
        <v>0</v>
      </c>
      <c r="E217">
        <f>IF(ISTEXT(物品!G333)=TRUE,"'"&amp;物品!G333&amp;"'",物品!G333)</f>
        <v>0</v>
      </c>
      <c r="F217">
        <f>IF(ISTEXT(物品!H333)=TRUE,"'"&amp;物品!H333&amp;"'",物品!H333)</f>
        <v>0</v>
      </c>
      <c r="G217">
        <f>IF(物品!I342="",0,"'"&amp;物品!I342&amp;"'")</f>
        <v>0</v>
      </c>
      <c r="H217">
        <f>IF(物品!R333="",0,物品!R333)</f>
        <v>0</v>
      </c>
      <c r="I217">
        <f>IF(物品!S333="",0,物品!S333)</f>
        <v>0</v>
      </c>
      <c r="J217">
        <f>IF(物品!C342="",0,""""&amp;物品!C342&amp;"""")</f>
        <v>0</v>
      </c>
      <c r="K217" t="str">
        <f>IF(物品!T342="","""""",""""&amp;物品!T342&amp;"""")</f>
        <v>""</v>
      </c>
      <c r="L217">
        <f>IF(物品!U342="",0,""""&amp;物品!U342&amp;"""")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IF(物品!B343="",0,"'"&amp;物品!B343&amp;"'")</f>
        <v>0</v>
      </c>
      <c r="B218">
        <f>物品!D264</f>
        <v>0</v>
      </c>
      <c r="C218">
        <f>物品!E343</f>
        <v>0</v>
      </c>
      <c r="D218">
        <f>物品!F343</f>
        <v>0</v>
      </c>
      <c r="E218">
        <f>IF(ISTEXT(物品!G334)=TRUE,"'"&amp;物品!G334&amp;"'",物品!G334)</f>
        <v>0</v>
      </c>
      <c r="F218">
        <f>IF(ISTEXT(物品!H334)=TRUE,"'"&amp;物品!H334&amp;"'",物品!H334)</f>
        <v>0</v>
      </c>
      <c r="G218">
        <f>IF(物品!I343="",0,"'"&amp;物品!I343&amp;"'")</f>
        <v>0</v>
      </c>
      <c r="H218">
        <f>IF(物品!R334="",0,物品!R334)</f>
        <v>0</v>
      </c>
      <c r="I218">
        <f>IF(物品!S334="",0,物品!S334)</f>
        <v>0</v>
      </c>
      <c r="J218">
        <f>IF(物品!C343="",0,""""&amp;物品!C343&amp;"""")</f>
        <v>0</v>
      </c>
      <c r="K218" t="str">
        <f>IF(物品!T343="","""""",""""&amp;物品!T343&amp;"""")</f>
        <v>""</v>
      </c>
      <c r="L218">
        <f>IF(物品!U343="",0,""""&amp;物品!U343&amp;"""")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IF(物品!B344="",0,"'"&amp;物品!B344&amp;"'")</f>
        <v>0</v>
      </c>
      <c r="B219">
        <f>物品!D271</f>
        <v>0</v>
      </c>
      <c r="C219">
        <f>物品!E344</f>
        <v>0</v>
      </c>
      <c r="D219">
        <f>物品!F344</f>
        <v>0</v>
      </c>
      <c r="E219">
        <f>IF(ISTEXT(物品!G335)=TRUE,"'"&amp;物品!G335&amp;"'",物品!G335)</f>
        <v>0</v>
      </c>
      <c r="F219">
        <f>IF(ISTEXT(物品!H335)=TRUE,"'"&amp;物品!H335&amp;"'",物品!H335)</f>
        <v>0</v>
      </c>
      <c r="G219">
        <f>IF(物品!I344="",0,"'"&amp;物品!I344&amp;"'")</f>
        <v>0</v>
      </c>
      <c r="H219">
        <f>IF(物品!R335="",0,物品!R335)</f>
        <v>0</v>
      </c>
      <c r="I219">
        <f>IF(物品!S335="",0,物品!S335)</f>
        <v>0</v>
      </c>
      <c r="J219">
        <f>IF(物品!C344="",0,""""&amp;物品!C344&amp;"""")</f>
        <v>0</v>
      </c>
      <c r="K219" t="str">
        <f>IF(物品!T344="","""""",""""&amp;物品!T344&amp;"""")</f>
        <v>""</v>
      </c>
      <c r="L219">
        <f>IF(物品!U344="",0,""""&amp;物品!U344&amp;"""")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IF(物品!B345="",0,"'"&amp;物品!B345&amp;"'")</f>
        <v>0</v>
      </c>
      <c r="B220">
        <f>物品!D272</f>
        <v>0</v>
      </c>
      <c r="C220">
        <f>物品!E345</f>
        <v>0</v>
      </c>
      <c r="D220">
        <f>物品!F345</f>
        <v>0</v>
      </c>
      <c r="E220">
        <f>IF(ISTEXT(物品!G336)=TRUE,"'"&amp;物品!G336&amp;"'",物品!G336)</f>
        <v>0</v>
      </c>
      <c r="F220">
        <f>IF(ISTEXT(物品!H336)=TRUE,"'"&amp;物品!H336&amp;"'",物品!H336)</f>
        <v>0</v>
      </c>
      <c r="G220">
        <f>IF(物品!I345="",0,"'"&amp;物品!I345&amp;"'")</f>
        <v>0</v>
      </c>
      <c r="H220">
        <f>IF(物品!R336="",0,物品!R336)</f>
        <v>0</v>
      </c>
      <c r="I220">
        <f>IF(物品!S336="",0,物品!S336)</f>
        <v>0</v>
      </c>
      <c r="J220">
        <f>IF(物品!C345="",0,""""&amp;物品!C345&amp;"""")</f>
        <v>0</v>
      </c>
      <c r="K220" t="str">
        <f>IF(物品!T345="","""""",""""&amp;物品!T345&amp;"""")</f>
        <v>""</v>
      </c>
      <c r="L220">
        <f>IF(物品!U345="",0,""""&amp;物品!U345&amp;"""")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IF(物品!B346="",0,"'"&amp;物品!B346&amp;"'")</f>
        <v>0</v>
      </c>
      <c r="B221">
        <f>物品!D273</f>
        <v>0</v>
      </c>
      <c r="C221">
        <f>物品!E346</f>
        <v>0</v>
      </c>
      <c r="D221">
        <f>物品!F346</f>
        <v>0</v>
      </c>
      <c r="E221">
        <f>IF(ISTEXT(物品!G337)=TRUE,"'"&amp;物品!G337&amp;"'",物品!G337)</f>
        <v>0</v>
      </c>
      <c r="F221">
        <f>IF(ISTEXT(物品!H337)=TRUE,"'"&amp;物品!H337&amp;"'",物品!H337)</f>
        <v>0</v>
      </c>
      <c r="G221">
        <f>IF(物品!I346="",0,"'"&amp;物品!I346&amp;"'")</f>
        <v>0</v>
      </c>
      <c r="H221">
        <f>IF(物品!R337="",0,物品!R337)</f>
        <v>0</v>
      </c>
      <c r="I221">
        <f>IF(物品!S337="",0,物品!S337)</f>
        <v>0</v>
      </c>
      <c r="J221">
        <f>IF(物品!C346="",0,""""&amp;物品!C346&amp;"""")</f>
        <v>0</v>
      </c>
      <c r="K221" t="str">
        <f>IF(物品!T346="","""""",""""&amp;物品!T346&amp;"""")</f>
        <v>""</v>
      </c>
      <c r="L221">
        <f>IF(物品!U346="",0,""""&amp;物品!U346&amp;"""")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IF(物品!B347="",0,"'"&amp;物品!B347&amp;"'")</f>
        <v>0</v>
      </c>
      <c r="B222">
        <f>物品!D274</f>
        <v>0</v>
      </c>
      <c r="C222">
        <f>物品!E347</f>
        <v>0</v>
      </c>
      <c r="D222">
        <f>物品!F347</f>
        <v>0</v>
      </c>
      <c r="E222">
        <f>IF(ISTEXT(物品!G338)=TRUE,"'"&amp;物品!G338&amp;"'",物品!G338)</f>
        <v>0</v>
      </c>
      <c r="F222">
        <f>IF(ISTEXT(物品!H338)=TRUE,"'"&amp;物品!H338&amp;"'",物品!H338)</f>
        <v>0</v>
      </c>
      <c r="G222">
        <f>IF(物品!I347="",0,"'"&amp;物品!I347&amp;"'")</f>
        <v>0</v>
      </c>
      <c r="H222">
        <f>IF(物品!R338="",0,物品!R338)</f>
        <v>0</v>
      </c>
      <c r="I222">
        <f>IF(物品!S338="",0,物品!S338)</f>
        <v>0</v>
      </c>
      <c r="J222">
        <f>IF(物品!C347="",0,""""&amp;物品!C347&amp;"""")</f>
        <v>0</v>
      </c>
      <c r="K222" t="str">
        <f>IF(物品!T347="","""""",""""&amp;物品!T347&amp;"""")</f>
        <v>""</v>
      </c>
      <c r="L222">
        <f>IF(物品!U347="",0,""""&amp;物品!U347&amp;"""")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IF(物品!B348="",0,"'"&amp;物品!B348&amp;"'")</f>
        <v>0</v>
      </c>
      <c r="B223">
        <f>物品!D275</f>
        <v>0</v>
      </c>
      <c r="C223">
        <f>物品!E348</f>
        <v>0</v>
      </c>
      <c r="D223">
        <f>物品!F348</f>
        <v>0</v>
      </c>
      <c r="E223">
        <f>IF(ISTEXT(物品!G339)=TRUE,"'"&amp;物品!G339&amp;"'",物品!G339)</f>
        <v>0</v>
      </c>
      <c r="F223">
        <f>IF(ISTEXT(物品!H339)=TRUE,"'"&amp;物品!H339&amp;"'",物品!H339)</f>
        <v>0</v>
      </c>
      <c r="G223">
        <f>IF(物品!I348="",0,"'"&amp;物品!I348&amp;"'")</f>
        <v>0</v>
      </c>
      <c r="H223">
        <f>IF(物品!R339="",0,物品!R339)</f>
        <v>0</v>
      </c>
      <c r="I223">
        <f>IF(物品!S339="",0,物品!S339)</f>
        <v>0</v>
      </c>
      <c r="J223">
        <f>IF(物品!C348="",0,""""&amp;物品!C348&amp;"""")</f>
        <v>0</v>
      </c>
      <c r="K223" t="str">
        <f>IF(物品!T348="","""""",""""&amp;物品!T348&amp;"""")</f>
        <v>""</v>
      </c>
      <c r="L223">
        <f>IF(物品!U348="",0,""""&amp;物品!U348&amp;"""")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IF(物品!B349="",0,"'"&amp;物品!B349&amp;"'")</f>
        <v>0</v>
      </c>
      <c r="B224">
        <f>物品!D276</f>
        <v>0</v>
      </c>
      <c r="C224">
        <f>物品!E349</f>
        <v>0</v>
      </c>
      <c r="D224">
        <f>物品!F349</f>
        <v>0</v>
      </c>
      <c r="E224">
        <f>IF(ISTEXT(物品!G340)=TRUE,"'"&amp;物品!G340&amp;"'",物品!G340)</f>
        <v>0</v>
      </c>
      <c r="F224">
        <f>IF(ISTEXT(物品!H340)=TRUE,"'"&amp;物品!H340&amp;"'",物品!H340)</f>
        <v>0</v>
      </c>
      <c r="G224">
        <f>IF(物品!I349="",0,"'"&amp;物品!I349&amp;"'")</f>
        <v>0</v>
      </c>
      <c r="H224">
        <f>IF(物品!R340="",0,物品!R340)</f>
        <v>0</v>
      </c>
      <c r="I224">
        <f>IF(物品!S340="",0,物品!S340)</f>
        <v>0</v>
      </c>
      <c r="J224">
        <f>IF(物品!C349="",0,""""&amp;物品!C349&amp;"""")</f>
        <v>0</v>
      </c>
      <c r="K224" t="str">
        <f>IF(物品!T349="","""""",""""&amp;物品!T349&amp;"""")</f>
        <v>""</v>
      </c>
      <c r="L224">
        <f>IF(物品!U349="",0,""""&amp;物品!U349&amp;"""")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IF(物品!B350="",0,"'"&amp;物品!B350&amp;"'")</f>
        <v>0</v>
      </c>
      <c r="B225">
        <f>物品!D277</f>
        <v>0</v>
      </c>
      <c r="C225">
        <f>物品!E350</f>
        <v>0</v>
      </c>
      <c r="D225">
        <f>物品!F350</f>
        <v>0</v>
      </c>
      <c r="E225">
        <f>IF(ISTEXT(物品!G341)=TRUE,"'"&amp;物品!G341&amp;"'",物品!G341)</f>
        <v>0</v>
      </c>
      <c r="F225">
        <f>IF(ISTEXT(物品!H341)=TRUE,"'"&amp;物品!H341&amp;"'",物品!H341)</f>
        <v>0</v>
      </c>
      <c r="G225">
        <f>IF(物品!I350="",0,"'"&amp;物品!I350&amp;"'")</f>
        <v>0</v>
      </c>
      <c r="H225">
        <f>IF(物品!R341="",0,物品!R341)</f>
        <v>0</v>
      </c>
      <c r="I225">
        <f>IF(物品!S341="",0,物品!S341)</f>
        <v>0</v>
      </c>
      <c r="J225">
        <f>IF(物品!C350="",0,""""&amp;物品!C350&amp;"""")</f>
        <v>0</v>
      </c>
      <c r="K225" t="str">
        <f>IF(物品!T350="","""""",""""&amp;物品!T350&amp;"""")</f>
        <v>""</v>
      </c>
      <c r="L225">
        <f>IF(物品!U350="",0,""""&amp;物品!U350&amp;"""")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836</v>
      </c>
      <c r="CD1" s="10" t="s">
        <v>836</v>
      </c>
      <c r="CE1" s="10" t="s">
        <v>836</v>
      </c>
      <c r="CF1" s="10" t="s">
        <v>836</v>
      </c>
      <c r="CH1" s="10" t="s">
        <v>836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837</v>
      </c>
      <c r="CC2" s="10" t="s">
        <v>838</v>
      </c>
      <c r="CD2" s="10" t="s">
        <v>839</v>
      </c>
      <c r="CE2" s="10" t="s">
        <v>840</v>
      </c>
      <c r="CF2" s="10" t="s">
        <v>841</v>
      </c>
      <c r="CG2" s="10" t="s">
        <v>842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843</v>
      </c>
      <c r="B1" s="10" t="s">
        <v>844</v>
      </c>
      <c r="C1" s="10" t="s">
        <v>845</v>
      </c>
      <c r="D1" s="10" t="s">
        <v>846</v>
      </c>
      <c r="E1" s="10" t="s">
        <v>847</v>
      </c>
    </row>
    <row r="2" spans="1:11" ht="16.5">
      <c r="A2" s="9">
        <v>1</v>
      </c>
      <c r="B2" s="9" t="s">
        <v>848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849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505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508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511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514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527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530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533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776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777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778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779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780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781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782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783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784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785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786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787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788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789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790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791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792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793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794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795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796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797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798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799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800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854</v>
      </c>
      <c r="G1" t="s">
        <v>855</v>
      </c>
      <c r="I1" t="s">
        <v>856</v>
      </c>
      <c r="J1">
        <v>11</v>
      </c>
      <c r="P1" t="s">
        <v>857</v>
      </c>
      <c r="U1" t="s">
        <v>858</v>
      </c>
      <c r="V1" t="s">
        <v>859</v>
      </c>
      <c r="X1" s="10" t="s">
        <v>860</v>
      </c>
    </row>
    <row r="2" spans="1:25">
      <c r="A2" t="s">
        <v>861</v>
      </c>
      <c r="D2">
        <v>800</v>
      </c>
      <c r="E2" s="30">
        <v>1</v>
      </c>
      <c r="F2" s="31">
        <f>D2/E2</f>
        <v>800</v>
      </c>
      <c r="I2" t="s">
        <v>862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863</v>
      </c>
      <c r="D3">
        <v>800</v>
      </c>
      <c r="E3" s="30">
        <v>1</v>
      </c>
      <c r="F3" s="31">
        <f t="shared" ref="F3:F25" si="1">D3/E3</f>
        <v>800</v>
      </c>
      <c r="I3" t="s">
        <v>864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865</v>
      </c>
      <c r="D4">
        <v>800</v>
      </c>
      <c r="E4" s="30">
        <v>1</v>
      </c>
      <c r="F4" s="31">
        <f t="shared" si="1"/>
        <v>800</v>
      </c>
      <c r="I4" t="s">
        <v>866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867</v>
      </c>
      <c r="D5">
        <v>800</v>
      </c>
      <c r="E5" s="30">
        <v>1</v>
      </c>
      <c r="F5" s="31">
        <f t="shared" si="1"/>
        <v>800</v>
      </c>
      <c r="I5" t="s">
        <v>868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870</v>
      </c>
      <c r="D7">
        <v>2500</v>
      </c>
      <c r="E7" s="30">
        <v>0.85</v>
      </c>
      <c r="F7" s="31">
        <f t="shared" si="1"/>
        <v>2941.1764705882401</v>
      </c>
      <c r="J7" t="s">
        <v>871</v>
      </c>
      <c r="K7" s="10" t="s">
        <v>872</v>
      </c>
      <c r="L7" s="10" t="s">
        <v>873</v>
      </c>
      <c r="M7" t="s">
        <v>874</v>
      </c>
      <c r="N7" t="s">
        <v>875</v>
      </c>
      <c r="P7">
        <f t="shared" si="0"/>
        <v>85</v>
      </c>
    </row>
    <row r="8" spans="1:25">
      <c r="A8" t="s">
        <v>876</v>
      </c>
      <c r="D8">
        <v>2500</v>
      </c>
      <c r="E8" s="30">
        <v>0.85</v>
      </c>
      <c r="F8" s="31">
        <f t="shared" si="1"/>
        <v>2941.1764705882401</v>
      </c>
      <c r="I8" t="s">
        <v>877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878</v>
      </c>
      <c r="D9">
        <v>2500</v>
      </c>
      <c r="E9" s="30">
        <v>0.85</v>
      </c>
      <c r="F9" s="31">
        <f t="shared" si="1"/>
        <v>2941.1764705882401</v>
      </c>
      <c r="I9" t="s">
        <v>879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880</v>
      </c>
      <c r="D10">
        <v>2500</v>
      </c>
      <c r="E10" s="30">
        <v>0.85</v>
      </c>
      <c r="F10" s="31">
        <f t="shared" si="1"/>
        <v>2941.1764705882401</v>
      </c>
      <c r="I10" t="s">
        <v>881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884</v>
      </c>
      <c r="D12">
        <v>8000</v>
      </c>
      <c r="E12" s="30">
        <v>0.7</v>
      </c>
      <c r="F12" s="31">
        <f t="shared" si="1"/>
        <v>11428.5714285714</v>
      </c>
      <c r="I12" t="s">
        <v>885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887</v>
      </c>
      <c r="N13">
        <f>SUM(N8:N12)</f>
        <v>1061280</v>
      </c>
      <c r="P13">
        <f t="shared" si="0"/>
        <v>70</v>
      </c>
    </row>
    <row r="14" spans="1:25">
      <c r="A14" t="s">
        <v>888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889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894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895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900</v>
      </c>
      <c r="E26" t="s">
        <v>901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903</v>
      </c>
      <c r="B31" s="10" t="s">
        <v>114</v>
      </c>
      <c r="C31" s="10" t="s">
        <v>124</v>
      </c>
      <c r="F31" s="10" t="s">
        <v>904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905</v>
      </c>
      <c r="G32" s="10" t="s">
        <v>906</v>
      </c>
      <c r="H32" s="10" t="s">
        <v>854</v>
      </c>
      <c r="J32" s="10" t="s">
        <v>907</v>
      </c>
      <c r="K32" s="10" t="s">
        <v>908</v>
      </c>
      <c r="L32" s="10" t="s">
        <v>1</v>
      </c>
      <c r="M32" s="10" t="s">
        <v>854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901</v>
      </c>
      <c r="N41">
        <f>SUM(N33:N40)</f>
        <v>28860</v>
      </c>
      <c r="O41">
        <f>SUM(O33:O40)</f>
        <v>9600</v>
      </c>
    </row>
    <row r="42" spans="1:15">
      <c r="A42" s="10" t="s">
        <v>901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909</v>
      </c>
      <c r="B45" s="10" t="s">
        <v>910</v>
      </c>
      <c r="C45" s="10" t="s">
        <v>911</v>
      </c>
      <c r="F45" s="10" t="s">
        <v>912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913</v>
      </c>
      <c r="G46" s="32" t="s">
        <v>914</v>
      </c>
      <c r="H46" s="32" t="s">
        <v>165</v>
      </c>
      <c r="I46" s="10" t="s">
        <v>915</v>
      </c>
      <c r="K46" s="10"/>
    </row>
    <row r="47" spans="1:15">
      <c r="A47">
        <v>2</v>
      </c>
      <c r="B47">
        <f t="shared" si="11"/>
        <v>200</v>
      </c>
      <c r="C47" s="10" t="s">
        <v>916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J26" sqref="J26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488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493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499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559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811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813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817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819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823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825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567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607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622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629</v>
      </c>
      <c r="H16" t="str">
        <f t="shared" si="0"/>
        <v>|Cff00FF7F超级大补丸|r</v>
      </c>
    </row>
    <row r="17" spans="1:15" ht="16.5">
      <c r="A17" s="1" t="s">
        <v>219</v>
      </c>
      <c r="B17" s="2" t="s">
        <v>220</v>
      </c>
      <c r="G17" s="5" t="s">
        <v>633</v>
      </c>
      <c r="H17" t="str">
        <f t="shared" si="0"/>
        <v>|Cff00FF7F特级大补丸|r</v>
      </c>
      <c r="O17" s="164"/>
    </row>
    <row r="18" spans="1:15" ht="16.5">
      <c r="A18" s="1" t="s">
        <v>221</v>
      </c>
      <c r="B18" s="2" t="s">
        <v>222</v>
      </c>
      <c r="G18" s="7" t="s">
        <v>918</v>
      </c>
      <c r="H18" t="e">
        <f t="shared" si="0"/>
        <v>#N/A</v>
      </c>
      <c r="O18" s="164"/>
    </row>
    <row r="19" spans="1:15" ht="16.5">
      <c r="A19" s="1" t="s">
        <v>223</v>
      </c>
      <c r="B19" s="2" t="s">
        <v>224</v>
      </c>
      <c r="G19" s="8" t="s">
        <v>536</v>
      </c>
      <c r="H19" t="str">
        <f t="shared" si="0"/>
        <v>附魔宝箱</v>
      </c>
      <c r="O19" s="164"/>
    </row>
    <row r="20" spans="1:15" ht="16.5">
      <c r="A20" s="1" t="s">
        <v>225</v>
      </c>
      <c r="B20" s="2" t="s">
        <v>226</v>
      </c>
      <c r="G20" s="5" t="s">
        <v>806</v>
      </c>
      <c r="H20" t="str">
        <f t="shared" si="0"/>
        <v>没抽到任何东西</v>
      </c>
    </row>
    <row r="21" spans="1:15" ht="16.5">
      <c r="A21" s="1" t="s">
        <v>228</v>
      </c>
      <c r="B21" s="2" t="s">
        <v>229</v>
      </c>
      <c r="G21" s="9"/>
      <c r="H21" t="str">
        <f t="shared" si="0"/>
        <v/>
      </c>
    </row>
    <row r="22" spans="1:15" ht="16.5">
      <c r="A22" s="1" t="s">
        <v>231</v>
      </c>
      <c r="B22" s="2" t="s">
        <v>232</v>
      </c>
      <c r="G22" s="9"/>
      <c r="H22" t="str">
        <f t="shared" si="0"/>
        <v/>
      </c>
    </row>
    <row r="23" spans="1:15" ht="16.5">
      <c r="A23" s="1" t="s">
        <v>233</v>
      </c>
      <c r="B23" s="2" t="s">
        <v>234</v>
      </c>
      <c r="G23" s="9"/>
      <c r="H23" t="str">
        <f t="shared" si="0"/>
        <v/>
      </c>
    </row>
    <row r="24" spans="1:15" ht="16.5">
      <c r="A24" s="1" t="s">
        <v>235</v>
      </c>
      <c r="B24" s="2" t="s">
        <v>236</v>
      </c>
      <c r="G24" s="9"/>
      <c r="H24" t="str">
        <f t="shared" si="0"/>
        <v/>
      </c>
    </row>
    <row r="25" spans="1:15" ht="16.5">
      <c r="A25" s="1" t="s">
        <v>237</v>
      </c>
      <c r="B25" s="2" t="s">
        <v>238</v>
      </c>
      <c r="G25" s="9" t="s">
        <v>919</v>
      </c>
      <c r="H25" t="e">
        <f t="shared" si="0"/>
        <v>#N/A</v>
      </c>
    </row>
    <row r="26" spans="1:15" ht="16.5">
      <c r="A26" s="1" t="s">
        <v>239</v>
      </c>
      <c r="B26" s="10" t="s">
        <v>240</v>
      </c>
      <c r="G26" s="4" t="s">
        <v>616</v>
      </c>
      <c r="H26" t="str">
        <f t="shared" si="0"/>
        <v>|CffFF0000神兽洗灵石|r</v>
      </c>
    </row>
    <row r="27" spans="1:15" ht="16.5">
      <c r="A27" s="1" t="s">
        <v>242</v>
      </c>
      <c r="B27" s="10" t="s">
        <v>243</v>
      </c>
      <c r="G27" s="5" t="s">
        <v>610</v>
      </c>
      <c r="H27" t="str">
        <f t="shared" si="0"/>
        <v>|CffFFD24D补天石|r</v>
      </c>
    </row>
    <row r="28" spans="1:15" ht="16.5">
      <c r="A28" s="1" t="s">
        <v>244</v>
      </c>
      <c r="B28" s="10" t="s">
        <v>245</v>
      </c>
      <c r="G28" s="5" t="s">
        <v>613</v>
      </c>
      <c r="H28" t="str">
        <f t="shared" si="0"/>
        <v>|CffFF0000鸿蒙结晶|r</v>
      </c>
    </row>
    <row r="29" spans="1:15" ht="16.5">
      <c r="A29" s="1" t="s">
        <v>246</v>
      </c>
      <c r="B29" s="10" t="s">
        <v>247</v>
      </c>
      <c r="G29" s="5" t="s">
        <v>813</v>
      </c>
      <c r="H29" t="str">
        <f t="shared" si="0"/>
        <v>攻击力中</v>
      </c>
    </row>
    <row r="30" spans="1:15" ht="16.5">
      <c r="A30" s="1" t="s">
        <v>248</v>
      </c>
      <c r="B30" s="10" t="s">
        <v>249</v>
      </c>
      <c r="G30" s="5" t="s">
        <v>815</v>
      </c>
      <c r="H30" t="str">
        <f t="shared" si="0"/>
        <v>攻击力高</v>
      </c>
    </row>
    <row r="31" spans="1:15" ht="16.5">
      <c r="A31" s="1" t="s">
        <v>250</v>
      </c>
      <c r="B31" s="10" t="s">
        <v>251</v>
      </c>
      <c r="G31" s="5" t="s">
        <v>819</v>
      </c>
      <c r="H31" t="str">
        <f t="shared" si="0"/>
        <v>生命值中</v>
      </c>
    </row>
    <row r="32" spans="1:15" ht="16.5">
      <c r="A32" s="1" t="s">
        <v>253</v>
      </c>
      <c r="B32" s="10" t="s">
        <v>254</v>
      </c>
      <c r="G32" s="5" t="s">
        <v>821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825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827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493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499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918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536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607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622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629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806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629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633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629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633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574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808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810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811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813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815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817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819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821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823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825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827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626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806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502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505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508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511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514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516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523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527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530</v>
      </c>
      <c r="H107" t="str">
        <f t="shared" si="1"/>
        <v>来点玄铁</v>
      </c>
    </row>
    <row r="108" spans="1:8" ht="16.5">
      <c r="A108" s="9" t="s">
        <v>463</v>
      </c>
      <c r="B108" s="9" t="s">
        <v>920</v>
      </c>
      <c r="G108" s="9" t="s">
        <v>533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540</v>
      </c>
      <c r="H109" t="str">
        <f t="shared" si="1"/>
        <v>鼠年大吉</v>
      </c>
    </row>
    <row r="110" spans="1:8" ht="16.5">
      <c r="A110" s="9" t="s">
        <v>466</v>
      </c>
      <c r="B110" s="9" t="s">
        <v>921</v>
      </c>
      <c r="G110" s="9" t="s">
        <v>543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546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549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552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811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817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823</v>
      </c>
      <c r="H116" t="str">
        <f t="shared" si="1"/>
        <v>业力低</v>
      </c>
    </row>
    <row r="117" spans="1:8" ht="16.5">
      <c r="A117" s="9" t="s">
        <v>488</v>
      </c>
      <c r="B117" s="15" t="s">
        <v>489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536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696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700</v>
      </c>
      <c r="H120" t="str">
        <f t="shared" si="1"/>
        <v>W技能附魔卷</v>
      </c>
    </row>
    <row r="121" spans="1:8" ht="16.5">
      <c r="A121" s="9" t="s">
        <v>499</v>
      </c>
      <c r="B121" s="16" t="s">
        <v>500</v>
      </c>
      <c r="G121" s="9" t="s">
        <v>704</v>
      </c>
      <c r="H121" t="str">
        <f t="shared" si="1"/>
        <v>E技能附魔卷</v>
      </c>
    </row>
    <row r="122" spans="1:8" ht="16.5">
      <c r="A122" s="9" t="s">
        <v>502</v>
      </c>
      <c r="B122" s="9" t="s">
        <v>922</v>
      </c>
      <c r="G122" s="9" t="s">
        <v>708</v>
      </c>
      <c r="H122" t="str">
        <f t="shared" si="1"/>
        <v>|CffFFD24DQ强力附魔卷|r</v>
      </c>
    </row>
    <row r="123" spans="1:8" ht="16.5">
      <c r="A123" s="17" t="s">
        <v>505</v>
      </c>
      <c r="B123" s="18" t="s">
        <v>923</v>
      </c>
      <c r="G123" s="9" t="s">
        <v>711</v>
      </c>
      <c r="H123" t="str">
        <f t="shared" si="1"/>
        <v>|CffFFD24DW强力附魔卷|r</v>
      </c>
    </row>
    <row r="124" spans="1:8" ht="16.5">
      <c r="A124" s="9" t="s">
        <v>508</v>
      </c>
      <c r="B124" s="19" t="s">
        <v>924</v>
      </c>
      <c r="G124" s="9" t="s">
        <v>714</v>
      </c>
      <c r="H124" t="str">
        <f t="shared" si="1"/>
        <v>|CffFFD24DE强力附魔卷|r</v>
      </c>
    </row>
    <row r="125" spans="1:8" ht="16.5">
      <c r="A125" s="17" t="s">
        <v>511</v>
      </c>
      <c r="B125" s="18" t="s">
        <v>925</v>
      </c>
      <c r="G125" s="11"/>
      <c r="H125" t="str">
        <f t="shared" si="1"/>
        <v/>
      </c>
    </row>
    <row r="126" spans="1:8" ht="16.5">
      <c r="A126" s="17" t="s">
        <v>514</v>
      </c>
      <c r="B126" s="18" t="s">
        <v>926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927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928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929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523</v>
      </c>
      <c r="B130" s="18" t="s">
        <v>930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931</v>
      </c>
      <c r="G131" s="11"/>
      <c r="H131" t="str">
        <f t="shared" si="2"/>
        <v/>
      </c>
    </row>
    <row r="132" spans="1:8" ht="16.5">
      <c r="A132" s="17" t="s">
        <v>527</v>
      </c>
      <c r="B132" s="17" t="s">
        <v>528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530</v>
      </c>
      <c r="B133" s="18" t="s">
        <v>932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533</v>
      </c>
      <c r="B134" s="18" t="s">
        <v>933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536</v>
      </c>
      <c r="B135" s="20" t="s">
        <v>537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934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935</v>
      </c>
      <c r="G137" s="9" t="s">
        <v>696</v>
      </c>
      <c r="H137" t="str">
        <f t="shared" si="2"/>
        <v>Q技能附魔卷</v>
      </c>
    </row>
    <row r="138" spans="1:8" ht="16.5">
      <c r="A138" s="9" t="s">
        <v>546</v>
      </c>
      <c r="B138" s="23" t="s">
        <v>936</v>
      </c>
      <c r="G138" s="9" t="s">
        <v>708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937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938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773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775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776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777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778</v>
      </c>
      <c r="H145" t="str">
        <f t="shared" si="2"/>
        <v>附魔</v>
      </c>
    </row>
    <row r="146" spans="1:8" ht="16.5">
      <c r="A146" s="24" t="s">
        <v>574</v>
      </c>
      <c r="B146" s="20" t="s">
        <v>939</v>
      </c>
      <c r="G146" s="9" t="s">
        <v>779</v>
      </c>
      <c r="H146" t="str">
        <f t="shared" si="2"/>
        <v>附魔</v>
      </c>
    </row>
    <row r="147" spans="1:8" ht="16.5">
      <c r="A147" s="24" t="s">
        <v>578</v>
      </c>
      <c r="B147" s="20" t="s">
        <v>940</v>
      </c>
      <c r="G147" s="9" t="s">
        <v>780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781</v>
      </c>
      <c r="H148" t="str">
        <f t="shared" si="2"/>
        <v>附魔</v>
      </c>
    </row>
    <row r="149" spans="1:8" ht="16.5">
      <c r="A149" s="9" t="s">
        <v>607</v>
      </c>
      <c r="B149" s="9" t="s">
        <v>941</v>
      </c>
      <c r="G149" s="9" t="s">
        <v>782</v>
      </c>
      <c r="H149" t="str">
        <f t="shared" si="2"/>
        <v>附魔</v>
      </c>
    </row>
    <row r="150" spans="1:8" ht="16.5">
      <c r="A150" s="9" t="s">
        <v>610</v>
      </c>
      <c r="B150" s="15" t="s">
        <v>611</v>
      </c>
      <c r="G150" s="9" t="s">
        <v>783</v>
      </c>
      <c r="H150" t="str">
        <f t="shared" si="2"/>
        <v>附魔</v>
      </c>
    </row>
    <row r="151" spans="1:8" ht="16.5">
      <c r="A151" s="9" t="s">
        <v>613</v>
      </c>
      <c r="B151" s="15" t="s">
        <v>614</v>
      </c>
      <c r="G151" s="9" t="s">
        <v>784</v>
      </c>
      <c r="H151" t="str">
        <f t="shared" si="2"/>
        <v>附魔</v>
      </c>
    </row>
    <row r="152" spans="1:8" ht="16.5">
      <c r="A152" s="9" t="s">
        <v>616</v>
      </c>
      <c r="B152" s="15" t="s">
        <v>617</v>
      </c>
      <c r="G152" s="9" t="s">
        <v>785</v>
      </c>
      <c r="H152" t="str">
        <f t="shared" si="2"/>
        <v>附魔</v>
      </c>
    </row>
    <row r="153" spans="1:8" ht="16.5">
      <c r="A153" s="9" t="s">
        <v>619</v>
      </c>
      <c r="B153" s="15" t="s">
        <v>620</v>
      </c>
      <c r="G153" s="9" t="s">
        <v>786</v>
      </c>
      <c r="H153" t="str">
        <f t="shared" si="2"/>
        <v>附魔</v>
      </c>
    </row>
    <row r="154" spans="1:8" ht="16.5">
      <c r="A154" s="9" t="s">
        <v>622</v>
      </c>
      <c r="B154" s="25" t="s">
        <v>623</v>
      </c>
      <c r="G154" s="9" t="s">
        <v>787</v>
      </c>
      <c r="H154" t="str">
        <f t="shared" si="2"/>
        <v>附魔</v>
      </c>
    </row>
    <row r="155" spans="1:8" ht="16.5">
      <c r="A155" s="9" t="s">
        <v>626</v>
      </c>
      <c r="B155" s="25" t="s">
        <v>627</v>
      </c>
      <c r="G155" s="9" t="s">
        <v>788</v>
      </c>
      <c r="H155" t="str">
        <f t="shared" si="2"/>
        <v>附魔</v>
      </c>
    </row>
    <row r="156" spans="1:8" ht="16.5">
      <c r="A156" s="9" t="s">
        <v>629</v>
      </c>
      <c r="B156" s="25" t="s">
        <v>630</v>
      </c>
      <c r="G156" s="9" t="s">
        <v>789</v>
      </c>
      <c r="H156" t="str">
        <f t="shared" si="2"/>
        <v>附魔</v>
      </c>
    </row>
    <row r="157" spans="1:8" ht="16.5">
      <c r="A157" s="9" t="s">
        <v>633</v>
      </c>
      <c r="B157" s="25" t="s">
        <v>634</v>
      </c>
      <c r="G157" s="11"/>
      <c r="H157" t="str">
        <f t="shared" si="2"/>
        <v/>
      </c>
    </row>
    <row r="158" spans="1:8" ht="16.5">
      <c r="A158" s="9" t="s">
        <v>637</v>
      </c>
      <c r="B158" s="15" t="s">
        <v>638</v>
      </c>
      <c r="G158" s="8"/>
      <c r="H158" t="str">
        <f t="shared" si="2"/>
        <v/>
      </c>
    </row>
    <row r="159" spans="1:8" ht="16.5">
      <c r="A159" s="9" t="s">
        <v>639</v>
      </c>
      <c r="B159" s="15" t="s">
        <v>640</v>
      </c>
      <c r="G159" s="9" t="s">
        <v>790</v>
      </c>
      <c r="H159" t="str">
        <f t="shared" si="2"/>
        <v>附魔</v>
      </c>
    </row>
    <row r="160" spans="1:8" ht="16.5">
      <c r="A160" s="9" t="s">
        <v>641</v>
      </c>
      <c r="B160" s="15" t="s">
        <v>642</v>
      </c>
      <c r="G160" s="9" t="s">
        <v>791</v>
      </c>
      <c r="H160" t="str">
        <f t="shared" si="2"/>
        <v>附魔</v>
      </c>
    </row>
    <row r="161" spans="1:8" ht="16.5">
      <c r="A161" s="9" t="s">
        <v>643</v>
      </c>
      <c r="B161" s="15" t="s">
        <v>644</v>
      </c>
      <c r="G161" s="9" t="s">
        <v>792</v>
      </c>
      <c r="H161" t="str">
        <f t="shared" si="2"/>
        <v>附魔</v>
      </c>
    </row>
    <row r="162" spans="1:8" ht="16.5">
      <c r="A162" s="9" t="s">
        <v>645</v>
      </c>
      <c r="B162" s="15" t="s">
        <v>646</v>
      </c>
      <c r="G162" s="9" t="s">
        <v>793</v>
      </c>
      <c r="H162" t="str">
        <f t="shared" si="2"/>
        <v>附魔</v>
      </c>
    </row>
    <row r="163" spans="1:8" ht="16.5">
      <c r="A163" s="9" t="s">
        <v>647</v>
      </c>
      <c r="B163" s="15" t="s">
        <v>648</v>
      </c>
      <c r="G163" s="9" t="s">
        <v>794</v>
      </c>
      <c r="H163" t="str">
        <f t="shared" si="2"/>
        <v>附魔</v>
      </c>
    </row>
    <row r="164" spans="1:8" ht="16.5">
      <c r="A164" s="9" t="s">
        <v>649</v>
      </c>
      <c r="B164" s="15" t="s">
        <v>650</v>
      </c>
      <c r="G164" s="9" t="s">
        <v>795</v>
      </c>
      <c r="H164" t="str">
        <f t="shared" si="2"/>
        <v>附魔</v>
      </c>
    </row>
    <row r="165" spans="1:8" ht="16.5">
      <c r="A165" s="9" t="s">
        <v>652</v>
      </c>
      <c r="B165" s="15" t="s">
        <v>653</v>
      </c>
      <c r="G165" s="9" t="s">
        <v>796</v>
      </c>
      <c r="H165" t="str">
        <f t="shared" si="2"/>
        <v>附魔</v>
      </c>
    </row>
    <row r="166" spans="1:8" ht="16.5">
      <c r="A166" s="9" t="s">
        <v>654</v>
      </c>
      <c r="B166" s="15" t="s">
        <v>655</v>
      </c>
      <c r="G166" s="9" t="s">
        <v>797</v>
      </c>
      <c r="H166" t="str">
        <f t="shared" si="2"/>
        <v>附魔</v>
      </c>
    </row>
    <row r="167" spans="1:8" ht="16.5">
      <c r="A167" s="9" t="s">
        <v>656</v>
      </c>
      <c r="B167" s="15" t="s">
        <v>657</v>
      </c>
      <c r="G167" s="9" t="s">
        <v>798</v>
      </c>
      <c r="H167" t="str">
        <f t="shared" si="2"/>
        <v>附魔</v>
      </c>
    </row>
    <row r="168" spans="1:8" ht="16.5">
      <c r="A168" s="9" t="s">
        <v>658</v>
      </c>
      <c r="B168" s="15" t="s">
        <v>659</v>
      </c>
      <c r="G168" s="9" t="s">
        <v>799</v>
      </c>
      <c r="H168" t="str">
        <f t="shared" si="2"/>
        <v>附魔</v>
      </c>
    </row>
    <row r="169" spans="1:8" ht="16.5">
      <c r="A169" s="9" t="s">
        <v>661</v>
      </c>
      <c r="B169" s="15" t="s">
        <v>662</v>
      </c>
      <c r="G169" s="9" t="s">
        <v>800</v>
      </c>
      <c r="H169" t="str">
        <f t="shared" si="2"/>
        <v>附魔</v>
      </c>
    </row>
    <row r="170" spans="1:8" ht="16.5">
      <c r="A170" s="9" t="s">
        <v>664</v>
      </c>
      <c r="B170" s="15" t="s">
        <v>665</v>
      </c>
      <c r="G170" s="9" t="s">
        <v>801</v>
      </c>
      <c r="H170" t="str">
        <f t="shared" si="2"/>
        <v>附魔</v>
      </c>
    </row>
    <row r="171" spans="1:8" ht="16.5">
      <c r="A171" s="9" t="s">
        <v>667</v>
      </c>
      <c r="B171" s="15" t="s">
        <v>668</v>
      </c>
      <c r="G171" s="9" t="s">
        <v>802</v>
      </c>
      <c r="H171" t="str">
        <f t="shared" si="2"/>
        <v>附魔</v>
      </c>
    </row>
    <row r="172" spans="1:8" ht="16.5">
      <c r="A172" s="9" t="s">
        <v>669</v>
      </c>
      <c r="B172" s="15" t="s">
        <v>670</v>
      </c>
      <c r="G172" s="9" t="s">
        <v>803</v>
      </c>
      <c r="H172" t="str">
        <f t="shared" si="2"/>
        <v>附魔</v>
      </c>
    </row>
    <row r="173" spans="1:8" ht="16.5">
      <c r="A173" s="9" t="s">
        <v>672</v>
      </c>
      <c r="B173" s="15" t="s">
        <v>673</v>
      </c>
      <c r="G173" s="9" t="s">
        <v>804</v>
      </c>
      <c r="H173" t="str">
        <f t="shared" si="2"/>
        <v>附魔</v>
      </c>
    </row>
    <row r="174" spans="1:8" ht="16.5">
      <c r="A174" s="9" t="s">
        <v>679</v>
      </c>
      <c r="B174" s="15" t="s">
        <v>680</v>
      </c>
      <c r="G174" s="9" t="s">
        <v>805</v>
      </c>
      <c r="H174" t="e">
        <f t="shared" si="2"/>
        <v>#N/A</v>
      </c>
    </row>
    <row r="175" spans="1:8" ht="16.5">
      <c r="A175" s="9" t="s">
        <v>681</v>
      </c>
      <c r="B175" s="15" t="s">
        <v>942</v>
      </c>
    </row>
    <row r="176" spans="1:8" ht="16.5">
      <c r="A176" s="9" t="s">
        <v>684</v>
      </c>
      <c r="B176" s="15" t="s">
        <v>943</v>
      </c>
    </row>
    <row r="177" spans="1:2" ht="16.5">
      <c r="A177" s="9" t="s">
        <v>687</v>
      </c>
      <c r="B177" s="15" t="s">
        <v>944</v>
      </c>
    </row>
    <row r="178" spans="1:2" ht="16.5">
      <c r="A178" s="9" t="s">
        <v>696</v>
      </c>
      <c r="B178" s="15" t="s">
        <v>945</v>
      </c>
    </row>
    <row r="179" spans="1:2" ht="16.5">
      <c r="A179" s="9" t="s">
        <v>700</v>
      </c>
      <c r="B179" s="15" t="s">
        <v>946</v>
      </c>
    </row>
    <row r="180" spans="1:2" ht="16.5">
      <c r="A180" s="9" t="s">
        <v>704</v>
      </c>
      <c r="B180" s="15" t="s">
        <v>947</v>
      </c>
    </row>
    <row r="181" spans="1:2" ht="16.5">
      <c r="A181" s="9" t="s">
        <v>708</v>
      </c>
      <c r="B181" s="25" t="s">
        <v>948</v>
      </c>
    </row>
    <row r="182" spans="1:2" ht="16.5">
      <c r="A182" s="9" t="s">
        <v>711</v>
      </c>
      <c r="B182" s="26" t="s">
        <v>949</v>
      </c>
    </row>
    <row r="183" spans="1:2" ht="16.5">
      <c r="A183" s="9" t="s">
        <v>714</v>
      </c>
      <c r="B183" s="26" t="s">
        <v>950</v>
      </c>
    </row>
    <row r="184" spans="1:2" ht="16.5">
      <c r="A184" s="9" t="s">
        <v>717</v>
      </c>
      <c r="B184" s="15" t="s">
        <v>718</v>
      </c>
    </row>
    <row r="185" spans="1:2" ht="16.5">
      <c r="A185" s="9" t="s">
        <v>719</v>
      </c>
      <c r="B185" s="15" t="s">
        <v>720</v>
      </c>
    </row>
    <row r="186" spans="1:2" ht="16.5">
      <c r="A186" s="9" t="s">
        <v>729</v>
      </c>
      <c r="B186" s="15" t="s">
        <v>730</v>
      </c>
    </row>
    <row r="187" spans="1:2" ht="16.5">
      <c r="A187" s="9" t="s">
        <v>731</v>
      </c>
      <c r="B187" s="15" t="s">
        <v>732</v>
      </c>
    </row>
    <row r="188" spans="1:2">
      <c r="A188" s="27" t="s">
        <v>735</v>
      </c>
      <c r="B188" s="28" t="s">
        <v>736</v>
      </c>
    </row>
    <row r="189" spans="1:2">
      <c r="A189" s="27" t="s">
        <v>737</v>
      </c>
      <c r="B189" s="28" t="s">
        <v>738</v>
      </c>
    </row>
    <row r="190" spans="1:2">
      <c r="A190" s="27" t="s">
        <v>739</v>
      </c>
      <c r="B190" s="28" t="s">
        <v>740</v>
      </c>
    </row>
    <row r="191" spans="1:2">
      <c r="A191" s="27" t="s">
        <v>741</v>
      </c>
      <c r="B191" s="28" t="s">
        <v>742</v>
      </c>
    </row>
    <row r="192" spans="1:2">
      <c r="A192" s="27" t="s">
        <v>744</v>
      </c>
      <c r="B192" s="28" t="s">
        <v>745</v>
      </c>
    </row>
    <row r="193" spans="1:2">
      <c r="A193" s="27" t="s">
        <v>746</v>
      </c>
      <c r="B193" s="28" t="s">
        <v>747</v>
      </c>
    </row>
    <row r="194" spans="1:2">
      <c r="A194" s="27" t="s">
        <v>748</v>
      </c>
      <c r="B194" s="28" t="s">
        <v>749</v>
      </c>
    </row>
    <row r="195" spans="1:2">
      <c r="A195" s="27" t="s">
        <v>750</v>
      </c>
      <c r="B195" s="28" t="s">
        <v>751</v>
      </c>
    </row>
    <row r="196" spans="1:2">
      <c r="A196" s="27" t="s">
        <v>752</v>
      </c>
      <c r="B196" s="28" t="s">
        <v>753</v>
      </c>
    </row>
    <row r="197" spans="1:2">
      <c r="A197" s="27" t="s">
        <v>951</v>
      </c>
      <c r="B197" s="28" t="str">
        <f>"已领取"&amp;B188</f>
        <v>已领取公众号礼包</v>
      </c>
    </row>
    <row r="198" spans="1:2">
      <c r="A198" s="27" t="s">
        <v>952</v>
      </c>
      <c r="B198" s="28" t="str">
        <f t="shared" ref="B198:B205" si="3">"已领取"&amp;B189</f>
        <v>已领取入群礼包</v>
      </c>
    </row>
    <row r="199" spans="1:2">
      <c r="A199" s="27" t="s">
        <v>953</v>
      </c>
      <c r="B199" s="28" t="str">
        <f t="shared" si="3"/>
        <v>已领取拜年礼包</v>
      </c>
    </row>
    <row r="200" spans="1:2">
      <c r="A200" s="27" t="s">
        <v>954</v>
      </c>
      <c r="B200" s="28" t="str">
        <f t="shared" si="3"/>
        <v>已领取收藏礼包</v>
      </c>
    </row>
    <row r="201" spans="1:2">
      <c r="A201" s="27" t="s">
        <v>955</v>
      </c>
      <c r="B201" s="28" t="str">
        <f t="shared" si="3"/>
        <v>已领取重置版礼包</v>
      </c>
    </row>
    <row r="202" spans="1:2">
      <c r="A202" s="27" t="s">
        <v>956</v>
      </c>
      <c r="B202" s="28" t="str">
        <f t="shared" si="3"/>
        <v>已领取公会福利</v>
      </c>
    </row>
    <row r="203" spans="1:2">
      <c r="A203" s="27" t="s">
        <v>957</v>
      </c>
      <c r="B203" s="28" t="str">
        <f t="shared" si="3"/>
        <v>已领取星耀礼包</v>
      </c>
    </row>
    <row r="204" spans="1:2">
      <c r="A204" s="27" t="s">
        <v>958</v>
      </c>
      <c r="B204" s="28" t="str">
        <f t="shared" si="3"/>
        <v>已领取魔芝RPG礼包</v>
      </c>
    </row>
    <row r="205" spans="1:2">
      <c r="A205" s="27" t="s">
        <v>959</v>
      </c>
      <c r="B205" s="28" t="str">
        <f t="shared" si="3"/>
        <v>已领取老铁礼包</v>
      </c>
    </row>
    <row r="206" spans="1:2">
      <c r="A206" s="27" t="s">
        <v>773</v>
      </c>
      <c r="B206" s="29" t="s">
        <v>774</v>
      </c>
    </row>
    <row r="207" spans="1:2">
      <c r="A207" s="27" t="s">
        <v>775</v>
      </c>
      <c r="B207" s="29" t="s">
        <v>774</v>
      </c>
    </row>
    <row r="208" spans="1:2">
      <c r="A208" s="27" t="s">
        <v>776</v>
      </c>
      <c r="B208" s="29" t="s">
        <v>774</v>
      </c>
    </row>
    <row r="209" spans="1:2">
      <c r="A209" s="27" t="s">
        <v>777</v>
      </c>
      <c r="B209" s="29" t="s">
        <v>774</v>
      </c>
    </row>
    <row r="210" spans="1:2">
      <c r="A210" s="27" t="s">
        <v>778</v>
      </c>
      <c r="B210" s="29" t="s">
        <v>774</v>
      </c>
    </row>
    <row r="211" spans="1:2">
      <c r="A211" s="27" t="s">
        <v>779</v>
      </c>
      <c r="B211" s="29" t="s">
        <v>774</v>
      </c>
    </row>
    <row r="212" spans="1:2">
      <c r="A212" s="27" t="s">
        <v>780</v>
      </c>
      <c r="B212" s="29" t="s">
        <v>774</v>
      </c>
    </row>
    <row r="213" spans="1:2">
      <c r="A213" s="27" t="s">
        <v>781</v>
      </c>
      <c r="B213" s="29" t="s">
        <v>774</v>
      </c>
    </row>
    <row r="214" spans="1:2">
      <c r="A214" s="27" t="s">
        <v>782</v>
      </c>
      <c r="B214" s="29" t="s">
        <v>774</v>
      </c>
    </row>
    <row r="215" spans="1:2">
      <c r="A215" s="27" t="s">
        <v>783</v>
      </c>
      <c r="B215" s="29" t="s">
        <v>774</v>
      </c>
    </row>
    <row r="216" spans="1:2">
      <c r="A216" s="27" t="s">
        <v>784</v>
      </c>
      <c r="B216" s="29" t="s">
        <v>774</v>
      </c>
    </row>
    <row r="217" spans="1:2">
      <c r="A217" s="27" t="s">
        <v>785</v>
      </c>
      <c r="B217" s="29" t="s">
        <v>774</v>
      </c>
    </row>
    <row r="218" spans="1:2">
      <c r="A218" s="27" t="s">
        <v>786</v>
      </c>
      <c r="B218" s="29" t="s">
        <v>774</v>
      </c>
    </row>
    <row r="219" spans="1:2">
      <c r="A219" s="27" t="s">
        <v>787</v>
      </c>
      <c r="B219" s="29" t="s">
        <v>774</v>
      </c>
    </row>
    <row r="220" spans="1:2">
      <c r="A220" s="27" t="s">
        <v>788</v>
      </c>
      <c r="B220" s="29" t="s">
        <v>774</v>
      </c>
    </row>
    <row r="221" spans="1:2">
      <c r="A221" s="27" t="s">
        <v>789</v>
      </c>
      <c r="B221" s="29" t="s">
        <v>774</v>
      </c>
    </row>
    <row r="222" spans="1:2">
      <c r="A222" s="27" t="s">
        <v>790</v>
      </c>
      <c r="B222" s="29" t="s">
        <v>774</v>
      </c>
    </row>
    <row r="223" spans="1:2">
      <c r="A223" s="27" t="s">
        <v>791</v>
      </c>
      <c r="B223" s="29" t="s">
        <v>774</v>
      </c>
    </row>
    <row r="224" spans="1:2">
      <c r="A224" s="27" t="s">
        <v>792</v>
      </c>
      <c r="B224" s="29" t="s">
        <v>774</v>
      </c>
    </row>
    <row r="225" spans="1:2">
      <c r="A225" s="27" t="s">
        <v>793</v>
      </c>
      <c r="B225" s="29" t="s">
        <v>774</v>
      </c>
    </row>
    <row r="226" spans="1:2">
      <c r="A226" s="27" t="s">
        <v>794</v>
      </c>
      <c r="B226" s="29" t="s">
        <v>774</v>
      </c>
    </row>
    <row r="227" spans="1:2">
      <c r="A227" s="27" t="s">
        <v>795</v>
      </c>
      <c r="B227" s="29" t="s">
        <v>774</v>
      </c>
    </row>
    <row r="228" spans="1:2">
      <c r="A228" s="27" t="s">
        <v>796</v>
      </c>
      <c r="B228" s="29" t="s">
        <v>774</v>
      </c>
    </row>
    <row r="229" spans="1:2">
      <c r="A229" s="27" t="s">
        <v>797</v>
      </c>
      <c r="B229" s="29" t="s">
        <v>774</v>
      </c>
    </row>
    <row r="230" spans="1:2">
      <c r="A230" s="27" t="s">
        <v>798</v>
      </c>
      <c r="B230" s="29" t="s">
        <v>774</v>
      </c>
    </row>
    <row r="231" spans="1:2">
      <c r="A231" s="27" t="s">
        <v>799</v>
      </c>
      <c r="B231" s="29" t="s">
        <v>774</v>
      </c>
    </row>
    <row r="232" spans="1:2">
      <c r="A232" s="27" t="s">
        <v>800</v>
      </c>
      <c r="B232" s="29" t="s">
        <v>774</v>
      </c>
    </row>
    <row r="233" spans="1:2">
      <c r="A233" s="27" t="s">
        <v>801</v>
      </c>
      <c r="B233" s="29" t="s">
        <v>774</v>
      </c>
    </row>
    <row r="234" spans="1:2">
      <c r="A234" s="27" t="s">
        <v>802</v>
      </c>
      <c r="B234" s="29" t="s">
        <v>774</v>
      </c>
    </row>
    <row r="235" spans="1:2">
      <c r="A235" s="27" t="s">
        <v>803</v>
      </c>
      <c r="B235" s="29" t="s">
        <v>774</v>
      </c>
    </row>
    <row r="236" spans="1:2">
      <c r="A236" s="27" t="s">
        <v>804</v>
      </c>
      <c r="B236" s="29" t="s">
        <v>774</v>
      </c>
    </row>
    <row r="237" spans="1:2" ht="16.5">
      <c r="A237" s="9" t="s">
        <v>806</v>
      </c>
      <c r="B237" s="9" t="s">
        <v>807</v>
      </c>
    </row>
    <row r="238" spans="1:2" ht="16.5">
      <c r="A238" s="9" t="s">
        <v>808</v>
      </c>
      <c r="B238" s="9" t="s">
        <v>809</v>
      </c>
    </row>
    <row r="239" spans="1:2" ht="16.5">
      <c r="A239" s="9" t="s">
        <v>810</v>
      </c>
      <c r="B239" s="9" t="s">
        <v>116</v>
      </c>
    </row>
    <row r="240" spans="1:2" ht="16.5">
      <c r="A240" s="9" t="s">
        <v>811</v>
      </c>
      <c r="B240" s="9" t="s">
        <v>812</v>
      </c>
    </row>
    <row r="241" spans="1:2" ht="16.5">
      <c r="A241" s="9" t="s">
        <v>813</v>
      </c>
      <c r="B241" s="9" t="s">
        <v>814</v>
      </c>
    </row>
    <row r="242" spans="1:2" ht="16.5">
      <c r="A242" s="9" t="s">
        <v>815</v>
      </c>
      <c r="B242" s="9" t="s">
        <v>816</v>
      </c>
    </row>
    <row r="243" spans="1:2" ht="16.5">
      <c r="A243" s="9" t="s">
        <v>817</v>
      </c>
      <c r="B243" s="9" t="s">
        <v>818</v>
      </c>
    </row>
    <row r="244" spans="1:2" ht="16.5">
      <c r="A244" s="9" t="s">
        <v>819</v>
      </c>
      <c r="B244" s="9" t="s">
        <v>820</v>
      </c>
    </row>
    <row r="245" spans="1:2" ht="16.5">
      <c r="A245" s="9" t="s">
        <v>821</v>
      </c>
      <c r="B245" s="9" t="s">
        <v>822</v>
      </c>
    </row>
    <row r="246" spans="1:2" ht="16.5">
      <c r="A246" s="9" t="s">
        <v>823</v>
      </c>
      <c r="B246" s="9" t="s">
        <v>824</v>
      </c>
    </row>
    <row r="247" spans="1:2" ht="16.5">
      <c r="A247" s="9" t="s">
        <v>825</v>
      </c>
      <c r="B247" s="9" t="s">
        <v>826</v>
      </c>
    </row>
    <row r="248" spans="1:2" ht="16.5">
      <c r="A248" s="9" t="s">
        <v>827</v>
      </c>
      <c r="B248" s="9" t="s">
        <v>828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2020-03-20T01:48:10Z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