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P000!$A$1:$AP$736</definedName>
  </definedNames>
  <calcPr calcId="125725"/>
</workbook>
</file>

<file path=xl/calcChain.xml><?xml version="1.0" encoding="utf-8"?>
<calcChain xmlns="http://schemas.openxmlformats.org/spreadsheetml/2006/main">
  <c r="M231" i="1"/>
  <c r="H231"/>
  <c r="J231" s="1"/>
  <c r="B231"/>
  <c r="I231" s="1"/>
  <c r="K231" s="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T223"/>
  <c r="T224"/>
  <c r="T225"/>
  <c r="T226"/>
  <c r="T227"/>
  <c r="T228"/>
  <c r="T229"/>
  <c r="T230"/>
  <c r="T222"/>
  <c r="U1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A313" i="5"/>
  <c r="CH313" s="1"/>
  <c r="BZ313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AI313" s="1"/>
  <c r="CD313" s="1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E313" s="1"/>
  <c r="CF313" s="1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BE312" s="1"/>
  <c r="CF312" s="1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D311"/>
  <c r="BC311"/>
  <c r="BE311" s="1"/>
  <c r="CF311" s="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BZ309"/>
  <c r="BY309"/>
  <c r="BX309"/>
  <c r="BW309"/>
  <c r="BV309"/>
  <c r="BU309"/>
  <c r="BT309"/>
  <c r="BS309"/>
  <c r="CA309" s="1"/>
  <c r="CH309" s="1"/>
  <c r="BR309"/>
  <c r="BQ309"/>
  <c r="BO309"/>
  <c r="BN309"/>
  <c r="BM309"/>
  <c r="BL309"/>
  <c r="BK309"/>
  <c r="BJ309"/>
  <c r="BI309"/>
  <c r="BH309"/>
  <c r="BG309"/>
  <c r="BF309"/>
  <c r="BE309"/>
  <c r="CF309" s="1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CA308" s="1"/>
  <c r="CH308" s="1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I307"/>
  <c r="CD307" s="1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CA306" s="1"/>
  <c r="CH306" s="1"/>
  <c r="BZ305"/>
  <c r="BY305"/>
  <c r="BX305"/>
  <c r="BW305"/>
  <c r="BV305"/>
  <c r="BU305"/>
  <c r="BT305"/>
  <c r="BS305"/>
  <c r="CA305" s="1"/>
  <c r="CH305" s="1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AI305" s="1"/>
  <c r="CD305" s="1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E305" s="1"/>
  <c r="CF305" s="1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E304"/>
  <c r="CF304" s="1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AI303" s="1"/>
  <c r="CD303" s="1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E303" s="1"/>
  <c r="CF303" s="1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CA301"/>
  <c r="CH301" s="1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AI301" s="1"/>
  <c r="CD301" s="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E301" s="1"/>
  <c r="CF301" s="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BE300" s="1"/>
  <c r="CF300" s="1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BX299"/>
  <c r="BW299"/>
  <c r="BV299"/>
  <c r="BU299"/>
  <c r="BT299"/>
  <c r="BS299"/>
  <c r="BR299"/>
  <c r="BQ299"/>
  <c r="CA299" s="1"/>
  <c r="CH299" s="1"/>
  <c r="BO299"/>
  <c r="BN299"/>
  <c r="BM299"/>
  <c r="BL299"/>
  <c r="BK299"/>
  <c r="BJ299"/>
  <c r="BI299"/>
  <c r="BH299"/>
  <c r="BG299"/>
  <c r="BF299"/>
  <c r="BD299"/>
  <c r="BC299"/>
  <c r="BE299" s="1"/>
  <c r="CF299" s="1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BZ297"/>
  <c r="BY297"/>
  <c r="BX297"/>
  <c r="BW297"/>
  <c r="BV297"/>
  <c r="BU297"/>
  <c r="BT297"/>
  <c r="BS297"/>
  <c r="CA297" s="1"/>
  <c r="CH297" s="1"/>
  <c r="BR297"/>
  <c r="BQ297"/>
  <c r="BO297"/>
  <c r="BN297"/>
  <c r="BM297"/>
  <c r="BL297"/>
  <c r="BK297"/>
  <c r="BJ297"/>
  <c r="BI297"/>
  <c r="BH297"/>
  <c r="BG297"/>
  <c r="BF297"/>
  <c r="BE297"/>
  <c r="CF297" s="1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AI297" s="1"/>
  <c r="CD297" s="1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CA296" s="1"/>
  <c r="CH296" s="1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I295"/>
  <c r="CD295" s="1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CA294" s="1"/>
  <c r="CH294" s="1"/>
  <c r="BZ293"/>
  <c r="BY293"/>
  <c r="BX293"/>
  <c r="BW293"/>
  <c r="BV293"/>
  <c r="BU293"/>
  <c r="BT293"/>
  <c r="BS293"/>
  <c r="CA293" s="1"/>
  <c r="CH293" s="1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AI293" s="1"/>
  <c r="CD293" s="1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E293" s="1"/>
  <c r="CF293" s="1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E292"/>
  <c r="CF292" s="1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CA291" s="1"/>
  <c r="CH291" s="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AI291" s="1"/>
  <c r="CD291" s="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E291" s="1"/>
  <c r="CF291" s="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CA290" s="1"/>
  <c r="CH290" s="1"/>
  <c r="CA289"/>
  <c r="CH289" s="1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BE288" s="1"/>
  <c r="CF288" s="1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D287"/>
  <c r="BC287"/>
  <c r="BE287" s="1"/>
  <c r="CF287" s="1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CA285" s="1"/>
  <c r="CH285" s="1"/>
  <c r="BR285"/>
  <c r="BQ285"/>
  <c r="BO285"/>
  <c r="BN285"/>
  <c r="BM285"/>
  <c r="BL285"/>
  <c r="BK285"/>
  <c r="BJ285"/>
  <c r="BI285"/>
  <c r="BH285"/>
  <c r="BG285"/>
  <c r="BF285"/>
  <c r="BE285"/>
  <c r="CF285" s="1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AI285" s="1"/>
  <c r="CD285" s="1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CA284" s="1"/>
  <c r="CH284" s="1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I283"/>
  <c r="CD283" s="1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CA282" s="1"/>
  <c r="CH282" s="1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E281" s="1"/>
  <c r="CF281" s="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E280"/>
  <c r="CF280" s="1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CA279" s="1"/>
  <c r="CH279" s="1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AI279" s="1"/>
  <c r="CD279" s="1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E279" s="1"/>
  <c r="CF279" s="1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A278" s="1"/>
  <c r="CH278" s="1"/>
  <c r="CA277"/>
  <c r="CH277" s="1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BE276" s="1"/>
  <c r="CF276" s="1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CA276" s="1"/>
  <c r="CH276" s="1"/>
  <c r="BZ275"/>
  <c r="BY275"/>
  <c r="BX275"/>
  <c r="BW275"/>
  <c r="BV275"/>
  <c r="BU275"/>
  <c r="BT275"/>
  <c r="BS275"/>
  <c r="BR275"/>
  <c r="BQ275"/>
  <c r="CA275" s="1"/>
  <c r="CH275" s="1"/>
  <c r="BO275"/>
  <c r="BN275"/>
  <c r="BM275"/>
  <c r="BL275"/>
  <c r="BK275"/>
  <c r="BJ275"/>
  <c r="BI275"/>
  <c r="BH275"/>
  <c r="BG275"/>
  <c r="BF275"/>
  <c r="BD275"/>
  <c r="BC275"/>
  <c r="BE275" s="1"/>
  <c r="CF275" s="1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CA273" s="1"/>
  <c r="CH273" s="1"/>
  <c r="BR273"/>
  <c r="BQ273"/>
  <c r="BO273"/>
  <c r="BN273"/>
  <c r="BM273"/>
  <c r="BL273"/>
  <c r="BK273"/>
  <c r="BJ273"/>
  <c r="BI273"/>
  <c r="BH273"/>
  <c r="BG273"/>
  <c r="BF273"/>
  <c r="BE273"/>
  <c r="CF273" s="1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CA272" s="1"/>
  <c r="CH272" s="1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I271"/>
  <c r="CD271" s="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CA270" s="1"/>
  <c r="CH270" s="1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AI269" s="1"/>
  <c r="CD269" s="1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E269" s="1"/>
  <c r="CF269" s="1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E268"/>
  <c r="CF268" s="1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AI267" s="1"/>
  <c r="CD267" s="1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E267" s="1"/>
  <c r="CF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CA265"/>
  <c r="CH265" s="1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AI265" s="1"/>
  <c r="CD265" s="1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E265" s="1"/>
  <c r="CF265" s="1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BE264" s="1"/>
  <c r="CF264" s="1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CA264" s="1"/>
  <c r="CH264" s="1"/>
  <c r="BZ263"/>
  <c r="BY263"/>
  <c r="BX263"/>
  <c r="BW263"/>
  <c r="BV263"/>
  <c r="BU263"/>
  <c r="BT263"/>
  <c r="BS263"/>
  <c r="BR263"/>
  <c r="BQ263"/>
  <c r="CA263" s="1"/>
  <c r="CH263" s="1"/>
  <c r="BO263"/>
  <c r="BN263"/>
  <c r="BM263"/>
  <c r="BL263"/>
  <c r="BK263"/>
  <c r="BJ263"/>
  <c r="BI263"/>
  <c r="BH263"/>
  <c r="BG263"/>
  <c r="BF263"/>
  <c r="BD263"/>
  <c r="BC263"/>
  <c r="BE263" s="1"/>
  <c r="CF263" s="1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CA261" s="1"/>
  <c r="CH261" s="1"/>
  <c r="BR261"/>
  <c r="BQ261"/>
  <c r="BO261"/>
  <c r="BN261"/>
  <c r="BM261"/>
  <c r="BL261"/>
  <c r="BK261"/>
  <c r="BJ261"/>
  <c r="BI261"/>
  <c r="BH261"/>
  <c r="BG261"/>
  <c r="BF261"/>
  <c r="BE261"/>
  <c r="CF261" s="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A260" s="1"/>
  <c r="CH260" s="1"/>
  <c r="BZ259"/>
  <c r="BY259"/>
  <c r="BX259"/>
  <c r="BW259"/>
  <c r="BV259"/>
  <c r="BU259"/>
  <c r="BT259"/>
  <c r="BS259"/>
  <c r="BR259"/>
  <c r="BQ259"/>
  <c r="CA259" s="1"/>
  <c r="CH259" s="1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I259"/>
  <c r="CD259" s="1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CA258" s="1"/>
  <c r="CH258" s="1"/>
  <c r="BZ257"/>
  <c r="BY257"/>
  <c r="BX257"/>
  <c r="BW257"/>
  <c r="BV257"/>
  <c r="BU257"/>
  <c r="BT257"/>
  <c r="BS257"/>
  <c r="CA257" s="1"/>
  <c r="CH257" s="1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AI257" s="1"/>
  <c r="CD257" s="1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E257" s="1"/>
  <c r="CF257" s="1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E256"/>
  <c r="CF256" s="1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AI255" s="1"/>
  <c r="CD255" s="1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E255" s="1"/>
  <c r="CF255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CA254" s="1"/>
  <c r="CH254" s="1"/>
  <c r="CA253"/>
  <c r="CH253" s="1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BE252" s="1"/>
  <c r="CF252" s="1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CA252" s="1"/>
  <c r="CH252" s="1"/>
  <c r="BZ251"/>
  <c r="BY251"/>
  <c r="BX251"/>
  <c r="BW251"/>
  <c r="BV251"/>
  <c r="BU251"/>
  <c r="BT251"/>
  <c r="BS251"/>
  <c r="BR251"/>
  <c r="BQ251"/>
  <c r="CA251" s="1"/>
  <c r="CH251" s="1"/>
  <c r="BO251"/>
  <c r="BN251"/>
  <c r="BM251"/>
  <c r="BL251"/>
  <c r="BK251"/>
  <c r="BJ251"/>
  <c r="BI251"/>
  <c r="BH251"/>
  <c r="BG251"/>
  <c r="BF251"/>
  <c r="BD251"/>
  <c r="BC251"/>
  <c r="BE251" s="1"/>
  <c r="CF251" s="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CA249" s="1"/>
  <c r="CH249" s="1"/>
  <c r="BR249"/>
  <c r="BQ249"/>
  <c r="BO249"/>
  <c r="BN249"/>
  <c r="BM249"/>
  <c r="BL249"/>
  <c r="BK249"/>
  <c r="BJ249"/>
  <c r="BI249"/>
  <c r="BH249"/>
  <c r="BG249"/>
  <c r="BF249"/>
  <c r="BE249"/>
  <c r="CF249" s="1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AI249" s="1"/>
  <c r="CD249" s="1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CA248" s="1"/>
  <c r="CH248" s="1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I247"/>
  <c r="CD247" s="1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CA246" s="1"/>
  <c r="CH246" s="1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E245" s="1"/>
  <c r="CF245" s="1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E244"/>
  <c r="CF244" s="1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CA243" s="1"/>
  <c r="CH243" s="1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AI243" s="1"/>
  <c r="CD243" s="1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E243" s="1"/>
  <c r="CF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CA242" s="1"/>
  <c r="CH242" s="1"/>
  <c r="CA241"/>
  <c r="CH241" s="1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BE240" s="1"/>
  <c r="CF240" s="1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CA240" s="1"/>
  <c r="CH240" s="1"/>
  <c r="BZ239"/>
  <c r="BY239"/>
  <c r="BX239"/>
  <c r="BW239"/>
  <c r="BV239"/>
  <c r="BU239"/>
  <c r="BT239"/>
  <c r="BS239"/>
  <c r="BR239"/>
  <c r="BQ239"/>
  <c r="CA239" s="1"/>
  <c r="CH239" s="1"/>
  <c r="BO239"/>
  <c r="BN239"/>
  <c r="BM239"/>
  <c r="BL239"/>
  <c r="BK239"/>
  <c r="BJ239"/>
  <c r="BI239"/>
  <c r="BH239"/>
  <c r="BG239"/>
  <c r="BF239"/>
  <c r="BD239"/>
  <c r="BC239"/>
  <c r="BE239" s="1"/>
  <c r="CF239" s="1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CA237" s="1"/>
  <c r="CH237" s="1"/>
  <c r="BR237"/>
  <c r="BQ237"/>
  <c r="BO237"/>
  <c r="BN237"/>
  <c r="BM237"/>
  <c r="BL237"/>
  <c r="BK237"/>
  <c r="BJ237"/>
  <c r="BI237"/>
  <c r="BH237"/>
  <c r="BG237"/>
  <c r="BF237"/>
  <c r="BE237"/>
  <c r="CF237" s="1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CA236" s="1"/>
  <c r="CH236" s="1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I235"/>
  <c r="CD235" s="1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CA234" s="1"/>
  <c r="CH234" s="1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AI233" s="1"/>
  <c r="CD233" s="1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E233" s="1"/>
  <c r="CF233" s="1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E232"/>
  <c r="CF232" s="1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AI231" s="1"/>
  <c r="CD231" s="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E231" s="1"/>
  <c r="CF231" s="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CA229"/>
  <c r="CH229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AI229" s="1"/>
  <c r="CD229" s="1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E229" s="1"/>
  <c r="CF229" s="1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BE228" s="1"/>
  <c r="CF228" s="1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CA228" s="1"/>
  <c r="CH228" s="1"/>
  <c r="BZ227"/>
  <c r="BY227"/>
  <c r="BX227"/>
  <c r="BW227"/>
  <c r="BV227"/>
  <c r="BU227"/>
  <c r="BT227"/>
  <c r="BS227"/>
  <c r="BR227"/>
  <c r="BQ227"/>
  <c r="CA227" s="1"/>
  <c r="CH227" s="1"/>
  <c r="BO227"/>
  <c r="BN227"/>
  <c r="BM227"/>
  <c r="BL227"/>
  <c r="BK227"/>
  <c r="BJ227"/>
  <c r="BI227"/>
  <c r="BH227"/>
  <c r="BG227"/>
  <c r="BF227"/>
  <c r="BD227"/>
  <c r="BC227"/>
  <c r="BE227" s="1"/>
  <c r="CF227" s="1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CA225" s="1"/>
  <c r="CH225" s="1"/>
  <c r="BR225"/>
  <c r="BQ225"/>
  <c r="BO225"/>
  <c r="BN225"/>
  <c r="BM225"/>
  <c r="BL225"/>
  <c r="BK225"/>
  <c r="BJ225"/>
  <c r="BI225"/>
  <c r="BH225"/>
  <c r="BG225"/>
  <c r="BF225"/>
  <c r="BE225"/>
  <c r="CF225" s="1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AI225" s="1"/>
  <c r="CD225" s="1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CA224" s="1"/>
  <c r="CH224" s="1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I223"/>
  <c r="CD223" s="1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CA222" s="1"/>
  <c r="CH222" s="1"/>
  <c r="BZ221"/>
  <c r="BY221"/>
  <c r="BX221"/>
  <c r="BW221"/>
  <c r="BV221"/>
  <c r="BU221"/>
  <c r="BT221"/>
  <c r="BS221"/>
  <c r="CA221" s="1"/>
  <c r="CH221" s="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AI221" s="1"/>
  <c r="CD221" s="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E221" s="1"/>
  <c r="CF221" s="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E220"/>
  <c r="CF220" s="1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CA219" s="1"/>
  <c r="CH219" s="1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AI219" s="1"/>
  <c r="CD219" s="1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E219" s="1"/>
  <c r="CF219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CA217"/>
  <c r="CH217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BE216" s="1"/>
  <c r="CF216" s="1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CA216" s="1"/>
  <c r="CH216" s="1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E215" s="1"/>
  <c r="CF215" s="1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E213"/>
  <c r="CF213" s="1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CA212" s="1"/>
  <c r="CH212" s="1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I211"/>
  <c r="CD211" s="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E209" s="1"/>
  <c r="CF209" s="1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BE208" s="1"/>
  <c r="CF208" s="1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AI207" s="1"/>
  <c r="CD207" s="1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E207" s="1"/>
  <c r="CF207" s="1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CA205"/>
  <c r="CH205" s="1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CA204" s="1"/>
  <c r="CH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E203" s="1"/>
  <c r="CF203" s="1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E201"/>
  <c r="CF201" s="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AI201" s="1"/>
  <c r="CD201" s="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CA200" s="1"/>
  <c r="CH200" s="1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AI199" s="1"/>
  <c r="CD199" s="1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CA197" s="1"/>
  <c r="CH197" s="1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BE196" s="1"/>
  <c r="CF196" s="1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AI195" s="1"/>
  <c r="CD195" s="1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E195" s="1"/>
  <c r="CF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3"/>
  <c r="CH193" s="1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E193" s="1"/>
  <c r="CF193" s="1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BE192" s="1"/>
  <c r="CF192" s="1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CA192" s="1"/>
  <c r="CH192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E191" s="1"/>
  <c r="CF191" s="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CA189" s="1"/>
  <c r="CH189" s="1"/>
  <c r="BR189"/>
  <c r="BQ189"/>
  <c r="BO189"/>
  <c r="BN189"/>
  <c r="BM189"/>
  <c r="BL189"/>
  <c r="BK189"/>
  <c r="BJ189"/>
  <c r="BI189"/>
  <c r="BH189"/>
  <c r="BG189"/>
  <c r="BF189"/>
  <c r="BE189"/>
  <c r="CF189" s="1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CA188" s="1"/>
  <c r="CH188" s="1"/>
  <c r="BZ187"/>
  <c r="BY187"/>
  <c r="BX187"/>
  <c r="BW187"/>
  <c r="BV187"/>
  <c r="BU187"/>
  <c r="BT187"/>
  <c r="BS187"/>
  <c r="BR187"/>
  <c r="BQ187"/>
  <c r="CA187" s="1"/>
  <c r="CH187" s="1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AI187" s="1"/>
  <c r="CD187" s="1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CA185" s="1"/>
  <c r="CH185" s="1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BE184" s="1"/>
  <c r="CF184" s="1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I183" s="1"/>
  <c r="CD183" s="1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E183" s="1"/>
  <c r="CF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CA181" s="1"/>
  <c r="CH181" s="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BE180" s="1"/>
  <c r="CF180" s="1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CA180" s="1"/>
  <c r="CH180" s="1"/>
  <c r="BZ179"/>
  <c r="BY179"/>
  <c r="BX179"/>
  <c r="BW179"/>
  <c r="BV179"/>
  <c r="BU179"/>
  <c r="BT179"/>
  <c r="BS179"/>
  <c r="BR179"/>
  <c r="BQ179"/>
  <c r="CA179" s="1"/>
  <c r="CH179" s="1"/>
  <c r="BO179"/>
  <c r="BN179"/>
  <c r="BM179"/>
  <c r="BL179"/>
  <c r="BK179"/>
  <c r="BJ179"/>
  <c r="BI179"/>
  <c r="BH179"/>
  <c r="BG179"/>
  <c r="BF179"/>
  <c r="BD179"/>
  <c r="BC179"/>
  <c r="BE179" s="1"/>
  <c r="CF179" s="1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AI179" s="1"/>
  <c r="CD179" s="1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CA177" s="1"/>
  <c r="CH177" s="1"/>
  <c r="BR177"/>
  <c r="BQ177"/>
  <c r="BO177"/>
  <c r="BN177"/>
  <c r="BM177"/>
  <c r="BL177"/>
  <c r="BK177"/>
  <c r="BJ177"/>
  <c r="BI177"/>
  <c r="BH177"/>
  <c r="BG177"/>
  <c r="BF177"/>
  <c r="BE177"/>
  <c r="CF177" s="1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CA176" s="1"/>
  <c r="CH176" s="1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I175"/>
  <c r="CD175" s="1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CA173" s="1"/>
  <c r="CH173" s="1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E172"/>
  <c r="CF172" s="1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CA171" s="1"/>
  <c r="CH171" s="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E171" s="1"/>
  <c r="CF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CA169" s="1"/>
  <c r="CH169" s="1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BE168" s="1"/>
  <c r="CF168" s="1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BX167"/>
  <c r="BW167"/>
  <c r="BV167"/>
  <c r="BU167"/>
  <c r="BT167"/>
  <c r="BS167"/>
  <c r="BR167"/>
  <c r="BQ167"/>
  <c r="CA167" s="1"/>
  <c r="CH167" s="1"/>
  <c r="BO167"/>
  <c r="BN167"/>
  <c r="BM167"/>
  <c r="BL167"/>
  <c r="BK167"/>
  <c r="BJ167"/>
  <c r="BI167"/>
  <c r="BH167"/>
  <c r="BG167"/>
  <c r="BF167"/>
  <c r="BD167"/>
  <c r="BC167"/>
  <c r="BE167" s="1"/>
  <c r="CF167" s="1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CA165" s="1"/>
  <c r="CH165" s="1"/>
  <c r="BR165"/>
  <c r="BQ165"/>
  <c r="BO165"/>
  <c r="BN165"/>
  <c r="BM165"/>
  <c r="BL165"/>
  <c r="BK165"/>
  <c r="BJ165"/>
  <c r="BI165"/>
  <c r="BH165"/>
  <c r="BG165"/>
  <c r="BF165"/>
  <c r="BE165"/>
  <c r="CF165" s="1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E164"/>
  <c r="CF164" s="1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CA164" s="1"/>
  <c r="CH164" s="1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I163"/>
  <c r="CD163" s="1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CA161"/>
  <c r="CH161" s="1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E161" s="1"/>
  <c r="CF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E160"/>
  <c r="CF160" s="1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CA159" s="1"/>
  <c r="CH159" s="1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AI159" s="1"/>
  <c r="CD159" s="1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E159" s="1"/>
  <c r="CF159" s="1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CA157" s="1"/>
  <c r="CH157" s="1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E157" s="1"/>
  <c r="CF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E155" s="1"/>
  <c r="CF155" s="1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CA153" s="1"/>
  <c r="CH153" s="1"/>
  <c r="BR153"/>
  <c r="BQ153"/>
  <c r="BO153"/>
  <c r="BN153"/>
  <c r="BM153"/>
  <c r="BL153"/>
  <c r="BK153"/>
  <c r="BJ153"/>
  <c r="BI153"/>
  <c r="BH153"/>
  <c r="BG153"/>
  <c r="BF153"/>
  <c r="BE153"/>
  <c r="CF153" s="1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AI153" s="1"/>
  <c r="CD153" s="1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CA152" s="1"/>
  <c r="CH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E150" s="1"/>
  <c r="CF150" s="1"/>
  <c r="BZ149"/>
  <c r="BY149"/>
  <c r="BX149"/>
  <c r="BW149"/>
  <c r="BV149"/>
  <c r="BU149"/>
  <c r="BT149"/>
  <c r="BS149"/>
  <c r="CA149" s="1"/>
  <c r="CH149" s="1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BE148" s="1"/>
  <c r="CF148" s="1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CA147" s="1"/>
  <c r="CH147" s="1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AI147" s="1"/>
  <c r="CD147" s="1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E147" s="1"/>
  <c r="CF147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CA145" s="1"/>
  <c r="CH145" s="1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E145" s="1"/>
  <c r="CF145" s="1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E144" s="1"/>
  <c r="CF144" s="1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E143" s="1"/>
  <c r="CF143" s="1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I143" s="1"/>
  <c r="CD143" s="1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E141"/>
  <c r="CF141" s="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AI141" s="1"/>
  <c r="CD141" s="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BE140" s="1"/>
  <c r="CF140" s="1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CA140" s="1"/>
  <c r="CH140" s="1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AI139" s="1"/>
  <c r="CD139" s="1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BE138" s="1"/>
  <c r="CF138" s="1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CA137"/>
  <c r="CH137" s="1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BE136" s="1"/>
  <c r="CF136" s="1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CA135"/>
  <c r="CH135" s="1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AI135" s="1"/>
  <c r="CD135" s="1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E135" s="1"/>
  <c r="CF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CA133" s="1"/>
  <c r="CH133" s="1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E133" s="1"/>
  <c r="CF133" s="1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E131" s="1"/>
  <c r="CF131" s="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AI131" s="1"/>
  <c r="CD131" s="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E129"/>
  <c r="CF129" s="1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I129" s="1"/>
  <c r="CD129" s="1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BE128" s="1"/>
  <c r="CF128" s="1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CA128" s="1"/>
  <c r="CH128" s="1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AI127" s="1"/>
  <c r="CD127" s="1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E126" s="1"/>
  <c r="CF126" s="1"/>
  <c r="CA125"/>
  <c r="CH125" s="1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E124"/>
  <c r="CF124" s="1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CA123" s="1"/>
  <c r="CH123" s="1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E123" s="1"/>
  <c r="CF123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E121" s="1"/>
  <c r="CF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E120" s="1"/>
  <c r="CF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E119" s="1"/>
  <c r="CF119" s="1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AI119" s="1"/>
  <c r="CD119" s="1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CA117" s="1"/>
  <c r="CH117" s="1"/>
  <c r="BR117"/>
  <c r="BQ117"/>
  <c r="BO117"/>
  <c r="BN117"/>
  <c r="BM117"/>
  <c r="BL117"/>
  <c r="BK117"/>
  <c r="BJ117"/>
  <c r="BI117"/>
  <c r="BH117"/>
  <c r="BG117"/>
  <c r="BF117"/>
  <c r="BE117"/>
  <c r="CF117" s="1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I117"/>
  <c r="CD117" s="1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BE116" s="1"/>
  <c r="CF116" s="1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CA116" s="1"/>
  <c r="CH116" s="1"/>
  <c r="BZ115"/>
  <c r="BY115"/>
  <c r="BX115"/>
  <c r="BW115"/>
  <c r="BV115"/>
  <c r="BU115"/>
  <c r="BT115"/>
  <c r="BS115"/>
  <c r="BR115"/>
  <c r="BQ115"/>
  <c r="CA115" s="1"/>
  <c r="CH115" s="1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AI115" s="1"/>
  <c r="CD115" s="1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E114"/>
  <c r="CF114" s="1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CA113" s="1"/>
  <c r="CH113" s="1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AI113" s="1"/>
  <c r="CD113" s="1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BE112" s="1"/>
  <c r="CF112" s="1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CA111" s="1"/>
  <c r="CH111" s="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AI111" s="1"/>
  <c r="CD111" s="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E111" s="1"/>
  <c r="CF111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CA109" s="1"/>
  <c r="CH109" s="1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E109" s="1"/>
  <c r="CF109" s="1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E108"/>
  <c r="CF108" s="1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E107" s="1"/>
  <c r="CF107" s="1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AI107" s="1"/>
  <c r="CD107" s="1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E105"/>
  <c r="CF105" s="1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AI105" s="1"/>
  <c r="CD105" s="1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BE104" s="1"/>
  <c r="CF104" s="1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CA104" s="1"/>
  <c r="CH104" s="1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CA101"/>
  <c r="CH101" s="1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AI101" s="1"/>
  <c r="CD101" s="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E100"/>
  <c r="CF100" s="1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CA99" s="1"/>
  <c r="CH99" s="1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AI99" s="1"/>
  <c r="CD99" s="1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E99" s="1"/>
  <c r="CF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AI97" s="1"/>
  <c r="CD97" s="1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P96" s="1"/>
  <c r="CG96" s="1"/>
  <c r="BD96"/>
  <c r="BC96"/>
  <c r="BB96"/>
  <c r="BA96"/>
  <c r="AZ96"/>
  <c r="AY96"/>
  <c r="AX96"/>
  <c r="AW96"/>
  <c r="AV96"/>
  <c r="BE96" s="1"/>
  <c r="CF96" s="1"/>
  <c r="AU96"/>
  <c r="AS96"/>
  <c r="AR96"/>
  <c r="AQ96"/>
  <c r="AP96"/>
  <c r="AO96"/>
  <c r="AN96"/>
  <c r="AM96"/>
  <c r="AL96"/>
  <c r="AK96"/>
  <c r="AJ96"/>
  <c r="AT96" s="1"/>
  <c r="CE96" s="1"/>
  <c r="AH96"/>
  <c r="AG96"/>
  <c r="AF96"/>
  <c r="AE96"/>
  <c r="AD96"/>
  <c r="AC96"/>
  <c r="AB96"/>
  <c r="AA96"/>
  <c r="Z96"/>
  <c r="Y96"/>
  <c r="W96"/>
  <c r="V96"/>
  <c r="X96" s="1"/>
  <c r="CC96" s="1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AI96" s="1"/>
  <c r="CD96" s="1"/>
  <c r="BZ95"/>
  <c r="BY95"/>
  <c r="BX95"/>
  <c r="BW95"/>
  <c r="BV95"/>
  <c r="BU95"/>
  <c r="BT95"/>
  <c r="BS95"/>
  <c r="BR95"/>
  <c r="BQ95"/>
  <c r="BP95"/>
  <c r="CG95" s="1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T95"/>
  <c r="CE95" s="1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X95" s="1"/>
  <c r="CC95" s="1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P94" s="1"/>
  <c r="CG94" s="1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T94" s="1"/>
  <c r="CE94" s="1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X94" s="1"/>
  <c r="CC94" s="1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T93"/>
  <c r="CE93" s="1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X93" s="1"/>
  <c r="CC93" s="1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P92" s="1"/>
  <c r="CG92" s="1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T92" s="1"/>
  <c r="CE92" s="1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X92" s="1"/>
  <c r="CC92" s="1"/>
  <c r="L92"/>
  <c r="K92"/>
  <c r="J92"/>
  <c r="I92"/>
  <c r="H92"/>
  <c r="G92"/>
  <c r="F92"/>
  <c r="E92"/>
  <c r="D92"/>
  <c r="C92"/>
  <c r="B92"/>
  <c r="A92"/>
  <c r="CB91"/>
  <c r="BZ91"/>
  <c r="BY91"/>
  <c r="BX91"/>
  <c r="BW91"/>
  <c r="BV91"/>
  <c r="BU91"/>
  <c r="BT91"/>
  <c r="BS91"/>
  <c r="BR91"/>
  <c r="CA91" s="1"/>
  <c r="CH91" s="1"/>
  <c r="BQ91"/>
  <c r="BO91"/>
  <c r="BN91"/>
  <c r="BM91"/>
  <c r="BL91"/>
  <c r="BK91"/>
  <c r="BJ91"/>
  <c r="BI91"/>
  <c r="BH91"/>
  <c r="BG91"/>
  <c r="BF91"/>
  <c r="BP91" s="1"/>
  <c r="CG91" s="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T91" s="1"/>
  <c r="CE91" s="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M91" s="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P90" s="1"/>
  <c r="CG90" s="1"/>
  <c r="BD90"/>
  <c r="BC90"/>
  <c r="BB90"/>
  <c r="BA90"/>
  <c r="AZ90"/>
  <c r="AY90"/>
  <c r="AX90"/>
  <c r="AW90"/>
  <c r="AV90"/>
  <c r="BE90" s="1"/>
  <c r="CF90" s="1"/>
  <c r="AU90"/>
  <c r="AT90"/>
  <c r="CE90" s="1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X90" s="1"/>
  <c r="CC90" s="1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P89" s="1"/>
  <c r="CG89" s="1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T89" s="1"/>
  <c r="CE89" s="1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X89" s="1"/>
  <c r="CC89" s="1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P88" s="1"/>
  <c r="CG88" s="1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X88"/>
  <c r="CC88" s="1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P87" s="1"/>
  <c r="CG87" s="1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T87" s="1"/>
  <c r="CE87" s="1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X87" s="1"/>
  <c r="CC87" s="1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P86" s="1"/>
  <c r="CG86" s="1"/>
  <c r="BG86"/>
  <c r="BF86"/>
  <c r="BD86"/>
  <c r="BC86"/>
  <c r="BB86"/>
  <c r="BA86"/>
  <c r="AZ86"/>
  <c r="AY86"/>
  <c r="AX86"/>
  <c r="AW86"/>
  <c r="AV86"/>
  <c r="BE86" s="1"/>
  <c r="CF86" s="1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X86" s="1"/>
  <c r="CC86" s="1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P85" s="1"/>
  <c r="CG85" s="1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T85" s="1"/>
  <c r="CE85" s="1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CA84" s="1"/>
  <c r="CH84" s="1"/>
  <c r="BQ84"/>
  <c r="BO84"/>
  <c r="BN84"/>
  <c r="BM84"/>
  <c r="BL84"/>
  <c r="BK84"/>
  <c r="BJ84"/>
  <c r="BI84"/>
  <c r="BH84"/>
  <c r="BG84"/>
  <c r="BF84"/>
  <c r="BP84" s="1"/>
  <c r="CG84" s="1"/>
  <c r="BD84"/>
  <c r="BC84"/>
  <c r="BB84"/>
  <c r="BA84"/>
  <c r="AZ84"/>
  <c r="AY84"/>
  <c r="AX84"/>
  <c r="AW84"/>
  <c r="AV84"/>
  <c r="AU84"/>
  <c r="AT84"/>
  <c r="CE84" s="1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X84"/>
  <c r="CC84" s="1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T83" s="1"/>
  <c r="CE83" s="1"/>
  <c r="AH83"/>
  <c r="AG83"/>
  <c r="AF83"/>
  <c r="AE83"/>
  <c r="AD83"/>
  <c r="AC83"/>
  <c r="AB83"/>
  <c r="AA83"/>
  <c r="Z83"/>
  <c r="AI83" s="1"/>
  <c r="CD83" s="1"/>
  <c r="Y83"/>
  <c r="W83"/>
  <c r="V83"/>
  <c r="U83"/>
  <c r="T83"/>
  <c r="S83"/>
  <c r="R83"/>
  <c r="Q83"/>
  <c r="P83"/>
  <c r="O83"/>
  <c r="N83"/>
  <c r="X83" s="1"/>
  <c r="CC83" s="1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P82" s="1"/>
  <c r="CG82" s="1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AI82" s="1"/>
  <c r="CD82" s="1"/>
  <c r="Y82"/>
  <c r="W82"/>
  <c r="V82"/>
  <c r="U82"/>
  <c r="T82"/>
  <c r="S82"/>
  <c r="R82"/>
  <c r="Q82"/>
  <c r="P82"/>
  <c r="O82"/>
  <c r="N82"/>
  <c r="X82" s="1"/>
  <c r="CC82" s="1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T81" s="1"/>
  <c r="CE81" s="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X81" s="1"/>
  <c r="CC81" s="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P80" s="1"/>
  <c r="CG80" s="1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X80"/>
  <c r="CC80" s="1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P79"/>
  <c r="CG79" s="1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T79" s="1"/>
  <c r="CE79" s="1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X79" s="1"/>
  <c r="CC79" s="1"/>
  <c r="L79"/>
  <c r="K79"/>
  <c r="J79"/>
  <c r="I79"/>
  <c r="H79"/>
  <c r="G79"/>
  <c r="F79"/>
  <c r="E79"/>
  <c r="D79"/>
  <c r="C79"/>
  <c r="B79"/>
  <c r="A79"/>
  <c r="M79" s="1"/>
  <c r="CB79" s="1"/>
  <c r="BZ78"/>
  <c r="BY78"/>
  <c r="BX78"/>
  <c r="BW78"/>
  <c r="BV78"/>
  <c r="BU78"/>
  <c r="BT78"/>
  <c r="BS78"/>
  <c r="BR78"/>
  <c r="CA78" s="1"/>
  <c r="CH78" s="1"/>
  <c r="BQ78"/>
  <c r="BO78"/>
  <c r="BN78"/>
  <c r="BM78"/>
  <c r="BL78"/>
  <c r="BK78"/>
  <c r="BJ78"/>
  <c r="BI78"/>
  <c r="BH78"/>
  <c r="BG78"/>
  <c r="BF78"/>
  <c r="BP78" s="1"/>
  <c r="CG78" s="1"/>
  <c r="BD78"/>
  <c r="BC78"/>
  <c r="BB78"/>
  <c r="BA78"/>
  <c r="AZ78"/>
  <c r="AY78"/>
  <c r="AX78"/>
  <c r="AW78"/>
  <c r="AV78"/>
  <c r="BE78" s="1"/>
  <c r="CF78" s="1"/>
  <c r="AU78"/>
  <c r="AS78"/>
  <c r="AR78"/>
  <c r="AQ78"/>
  <c r="AP78"/>
  <c r="AO78"/>
  <c r="AN78"/>
  <c r="AM78"/>
  <c r="AL78"/>
  <c r="AK78"/>
  <c r="AJ78"/>
  <c r="AT78" s="1"/>
  <c r="CE78" s="1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X78" s="1"/>
  <c r="CC78" s="1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P77"/>
  <c r="CG77" s="1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T77" s="1"/>
  <c r="CE77" s="1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CA77" s="1"/>
  <c r="CH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P76" s="1"/>
  <c r="CG76" s="1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T76" s="1"/>
  <c r="CE76" s="1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X76" s="1"/>
  <c r="CC76" s="1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P75" s="1"/>
  <c r="CG75" s="1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T75" s="1"/>
  <c r="CE75" s="1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P74" s="1"/>
  <c r="CG74" s="1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T74" s="1"/>
  <c r="CE74" s="1"/>
  <c r="AH74"/>
  <c r="AG74"/>
  <c r="AF74"/>
  <c r="AE74"/>
  <c r="AD74"/>
  <c r="AC74"/>
  <c r="AB74"/>
  <c r="AA74"/>
  <c r="Z74"/>
  <c r="Y74"/>
  <c r="X74"/>
  <c r="CC74" s="1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P73" s="1"/>
  <c r="CG73" s="1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T73" s="1"/>
  <c r="CE73" s="1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X73" s="1"/>
  <c r="CC73" s="1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P72" s="1"/>
  <c r="CG72" s="1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T72" s="1"/>
  <c r="CE72" s="1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X72" s="1"/>
  <c r="CC72" s="1"/>
  <c r="L72"/>
  <c r="K72"/>
  <c r="J72"/>
  <c r="I72"/>
  <c r="H72"/>
  <c r="G72"/>
  <c r="F72"/>
  <c r="E72"/>
  <c r="D72"/>
  <c r="C72"/>
  <c r="B72"/>
  <c r="A72"/>
  <c r="AI72" s="1"/>
  <c r="CD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P71" s="1"/>
  <c r="CG71" s="1"/>
  <c r="BD71"/>
  <c r="BC71"/>
  <c r="BB71"/>
  <c r="BA71"/>
  <c r="AZ71"/>
  <c r="AY71"/>
  <c r="AX71"/>
  <c r="AW71"/>
  <c r="AV71"/>
  <c r="AU71"/>
  <c r="AT71"/>
  <c r="CE71" s="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X71"/>
  <c r="CC71" s="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P70" s="1"/>
  <c r="CG70" s="1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X70" s="1"/>
  <c r="CC70" s="1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P69" s="1"/>
  <c r="CG69" s="1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T69" s="1"/>
  <c r="CE69" s="1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X69" s="1"/>
  <c r="CC69" s="1"/>
  <c r="L69"/>
  <c r="K69"/>
  <c r="J69"/>
  <c r="I69"/>
  <c r="H69"/>
  <c r="G69"/>
  <c r="F69"/>
  <c r="E69"/>
  <c r="D69"/>
  <c r="C69"/>
  <c r="B69"/>
  <c r="A69"/>
  <c r="AI69" s="1"/>
  <c r="CD69" s="1"/>
  <c r="BZ68"/>
  <c r="BY68"/>
  <c r="BX68"/>
  <c r="BW68"/>
  <c r="BV68"/>
  <c r="BU68"/>
  <c r="BT68"/>
  <c r="BS68"/>
  <c r="BR68"/>
  <c r="BQ68"/>
  <c r="BP68"/>
  <c r="CG68" s="1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T68"/>
  <c r="CE68" s="1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X68" s="1"/>
  <c r="CC68" s="1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P67" s="1"/>
  <c r="CG67" s="1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T67" s="1"/>
  <c r="CE67" s="1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X67" s="1"/>
  <c r="CC67" s="1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CA66" s="1"/>
  <c r="CH66" s="1"/>
  <c r="BQ66"/>
  <c r="BO66"/>
  <c r="BN66"/>
  <c r="BM66"/>
  <c r="BL66"/>
  <c r="BK66"/>
  <c r="BJ66"/>
  <c r="BI66"/>
  <c r="BH66"/>
  <c r="BG66"/>
  <c r="BF66"/>
  <c r="BP66" s="1"/>
  <c r="CG66" s="1"/>
  <c r="BD66"/>
  <c r="BC66"/>
  <c r="BB66"/>
  <c r="BA66"/>
  <c r="AZ66"/>
  <c r="AY66"/>
  <c r="AX66"/>
  <c r="AW66"/>
  <c r="AV66"/>
  <c r="BE66" s="1"/>
  <c r="CF66" s="1"/>
  <c r="AU66"/>
  <c r="AS66"/>
  <c r="AR66"/>
  <c r="AQ66"/>
  <c r="AP66"/>
  <c r="AO66"/>
  <c r="AN66"/>
  <c r="AM66"/>
  <c r="AL66"/>
  <c r="AK66"/>
  <c r="AJ66"/>
  <c r="AT66" s="1"/>
  <c r="CE66" s="1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X66" s="1"/>
  <c r="CC66" s="1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P65"/>
  <c r="CG65" s="1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T65" s="1"/>
  <c r="CE65" s="1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X65" s="1"/>
  <c r="CC65" s="1"/>
  <c r="L65"/>
  <c r="K65"/>
  <c r="J65"/>
  <c r="I65"/>
  <c r="H65"/>
  <c r="G65"/>
  <c r="F65"/>
  <c r="E65"/>
  <c r="D65"/>
  <c r="C65"/>
  <c r="B65"/>
  <c r="A65"/>
  <c r="CA65" s="1"/>
  <c r="CH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P64" s="1"/>
  <c r="CG64" s="1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T64" s="1"/>
  <c r="CE64" s="1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X64" s="1"/>
  <c r="CC64" s="1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P63" s="1"/>
  <c r="CG63" s="1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T63" s="1"/>
  <c r="CE63" s="1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P62" s="1"/>
  <c r="CG62" s="1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T62" s="1"/>
  <c r="CE62" s="1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P61" s="1"/>
  <c r="CG61" s="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X61" s="1"/>
  <c r="CC61" s="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P60" s="1"/>
  <c r="CG60" s="1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T60" s="1"/>
  <c r="CE60" s="1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X60" s="1"/>
  <c r="CC60" s="1"/>
  <c r="L60"/>
  <c r="K60"/>
  <c r="J60"/>
  <c r="I60"/>
  <c r="H60"/>
  <c r="G60"/>
  <c r="F60"/>
  <c r="E60"/>
  <c r="D60"/>
  <c r="C60"/>
  <c r="B60"/>
  <c r="A60"/>
  <c r="AI60" s="1"/>
  <c r="CD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P59" s="1"/>
  <c r="CG59" s="1"/>
  <c r="BD59"/>
  <c r="BC59"/>
  <c r="BB59"/>
  <c r="BA59"/>
  <c r="AZ59"/>
  <c r="AY59"/>
  <c r="AX59"/>
  <c r="AW59"/>
  <c r="AV59"/>
  <c r="AU59"/>
  <c r="AT59"/>
  <c r="CE59" s="1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X59"/>
  <c r="CC59" s="1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P58" s="1"/>
  <c r="CG58" s="1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T58" s="1"/>
  <c r="CE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X58" s="1"/>
  <c r="CC58" s="1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P57" s="1"/>
  <c r="CG57" s="1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T57" s="1"/>
  <c r="CE57" s="1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AI57" s="1"/>
  <c r="CD57" s="1"/>
  <c r="BZ56"/>
  <c r="BY56"/>
  <c r="BX56"/>
  <c r="BW56"/>
  <c r="BV56"/>
  <c r="BU56"/>
  <c r="BT56"/>
  <c r="BS56"/>
  <c r="BR56"/>
  <c r="BQ56"/>
  <c r="BP56"/>
  <c r="CG56" s="1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T56"/>
  <c r="CE56" s="1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X56" s="1"/>
  <c r="CC56" s="1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P55" s="1"/>
  <c r="CG55" s="1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T55" s="1"/>
  <c r="CE55" s="1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X55" s="1"/>
  <c r="CC55" s="1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CA54" s="1"/>
  <c r="CH54" s="1"/>
  <c r="BQ54"/>
  <c r="BO54"/>
  <c r="BN54"/>
  <c r="BM54"/>
  <c r="BL54"/>
  <c r="BK54"/>
  <c r="BJ54"/>
  <c r="BI54"/>
  <c r="BH54"/>
  <c r="BG54"/>
  <c r="BF54"/>
  <c r="BP54" s="1"/>
  <c r="CG54" s="1"/>
  <c r="BD54"/>
  <c r="BC54"/>
  <c r="BB54"/>
  <c r="BA54"/>
  <c r="AZ54"/>
  <c r="AY54"/>
  <c r="AX54"/>
  <c r="AW54"/>
  <c r="AV54"/>
  <c r="BE54" s="1"/>
  <c r="CF54" s="1"/>
  <c r="AU54"/>
  <c r="AS54"/>
  <c r="AR54"/>
  <c r="AQ54"/>
  <c r="AP54"/>
  <c r="AO54"/>
  <c r="AN54"/>
  <c r="AM54"/>
  <c r="AL54"/>
  <c r="AK54"/>
  <c r="AJ54"/>
  <c r="AT54" s="1"/>
  <c r="CE54" s="1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X54" s="1"/>
  <c r="CC54" s="1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P53"/>
  <c r="CG53" s="1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T53" s="1"/>
  <c r="CE53" s="1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X53" s="1"/>
  <c r="CC53" s="1"/>
  <c r="L53"/>
  <c r="K53"/>
  <c r="J53"/>
  <c r="I53"/>
  <c r="H53"/>
  <c r="G53"/>
  <c r="F53"/>
  <c r="E53"/>
  <c r="D53"/>
  <c r="C53"/>
  <c r="B53"/>
  <c r="A53"/>
  <c r="CA53" s="1"/>
  <c r="CH53" s="1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P52" s="1"/>
  <c r="CG52" s="1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T52" s="1"/>
  <c r="CE52" s="1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X52" s="1"/>
  <c r="CC52" s="1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P51" s="1"/>
  <c r="CG51" s="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T51" s="1"/>
  <c r="CE51" s="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P50" s="1"/>
  <c r="CG50" s="1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T50" s="1"/>
  <c r="CE50" s="1"/>
  <c r="AH50"/>
  <c r="AG50"/>
  <c r="AF50"/>
  <c r="AE50"/>
  <c r="AD50"/>
  <c r="AC50"/>
  <c r="AB50"/>
  <c r="AA50"/>
  <c r="Z50"/>
  <c r="Y50"/>
  <c r="X50"/>
  <c r="CC50" s="1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P49" s="1"/>
  <c r="CG49" s="1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T49" s="1"/>
  <c r="CE49" s="1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X49" s="1"/>
  <c r="CC49" s="1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P48" s="1"/>
  <c r="CG48" s="1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T48" s="1"/>
  <c r="CE48" s="1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X48" s="1"/>
  <c r="CC48" s="1"/>
  <c r="L48"/>
  <c r="K48"/>
  <c r="J48"/>
  <c r="I48"/>
  <c r="H48"/>
  <c r="G48"/>
  <c r="F48"/>
  <c r="E48"/>
  <c r="D48"/>
  <c r="C48"/>
  <c r="B48"/>
  <c r="A48"/>
  <c r="AI48" s="1"/>
  <c r="CD48" s="1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P47" s="1"/>
  <c r="CG47" s="1"/>
  <c r="BD47"/>
  <c r="BC47"/>
  <c r="BB47"/>
  <c r="BA47"/>
  <c r="AZ47"/>
  <c r="AY47"/>
  <c r="AX47"/>
  <c r="AW47"/>
  <c r="AV47"/>
  <c r="AU47"/>
  <c r="AT47"/>
  <c r="CE47" s="1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X47"/>
  <c r="CC47" s="1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P46" s="1"/>
  <c r="CG46" s="1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T46" s="1"/>
  <c r="CE46" s="1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X46" s="1"/>
  <c r="CC46" s="1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P45" s="1"/>
  <c r="CG45" s="1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T45" s="1"/>
  <c r="CE45" s="1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X45" s="1"/>
  <c r="CC45" s="1"/>
  <c r="L45"/>
  <c r="K45"/>
  <c r="J45"/>
  <c r="I45"/>
  <c r="H45"/>
  <c r="G45"/>
  <c r="F45"/>
  <c r="E45"/>
  <c r="D45"/>
  <c r="C45"/>
  <c r="B45"/>
  <c r="A45"/>
  <c r="AI45" s="1"/>
  <c r="CD45" s="1"/>
  <c r="BZ44"/>
  <c r="BY44"/>
  <c r="BX44"/>
  <c r="BW44"/>
  <c r="BV44"/>
  <c r="BU44"/>
  <c r="BT44"/>
  <c r="BS44"/>
  <c r="BR44"/>
  <c r="BQ44"/>
  <c r="BP44"/>
  <c r="CG44" s="1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T44"/>
  <c r="CE44" s="1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X44" s="1"/>
  <c r="CC44" s="1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P43" s="1"/>
  <c r="CG43" s="1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T43" s="1"/>
  <c r="CE43" s="1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X43" s="1"/>
  <c r="CC43" s="1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CA42" s="1"/>
  <c r="CH42" s="1"/>
  <c r="BQ42"/>
  <c r="BO42"/>
  <c r="BN42"/>
  <c r="BM42"/>
  <c r="BL42"/>
  <c r="BK42"/>
  <c r="BJ42"/>
  <c r="BI42"/>
  <c r="BH42"/>
  <c r="BG42"/>
  <c r="BF42"/>
  <c r="BP42" s="1"/>
  <c r="CG42" s="1"/>
  <c r="BD42"/>
  <c r="BC42"/>
  <c r="BB42"/>
  <c r="BA42"/>
  <c r="AZ42"/>
  <c r="AY42"/>
  <c r="AX42"/>
  <c r="AW42"/>
  <c r="AV42"/>
  <c r="BE42" s="1"/>
  <c r="CF42" s="1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X42" s="1"/>
  <c r="CC42" s="1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X41" s="1"/>
  <c r="CC41" s="1"/>
  <c r="L41"/>
  <c r="K41"/>
  <c r="J41"/>
  <c r="I41"/>
  <c r="H41"/>
  <c r="G41"/>
  <c r="F41"/>
  <c r="E41"/>
  <c r="D41"/>
  <c r="C41"/>
  <c r="B41"/>
  <c r="A41"/>
  <c r="CA41" s="1"/>
  <c r="CH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P40" s="1"/>
  <c r="CG40" s="1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T40" s="1"/>
  <c r="CE40" s="1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X40" s="1"/>
  <c r="CC40" s="1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P39" s="1"/>
  <c r="CG39" s="1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T39" s="1"/>
  <c r="CE39" s="1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X39" s="1"/>
  <c r="CC39" s="1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P38" s="1"/>
  <c r="CG38" s="1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T38" s="1"/>
  <c r="CE38" s="1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P37" s="1"/>
  <c r="CG37" s="1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T37" s="1"/>
  <c r="CE37" s="1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X37" s="1"/>
  <c r="CC37" s="1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P36" s="1"/>
  <c r="CG36" s="1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T36" s="1"/>
  <c r="CE36" s="1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X36" s="1"/>
  <c r="CC36" s="1"/>
  <c r="L36"/>
  <c r="K36"/>
  <c r="J36"/>
  <c r="I36"/>
  <c r="H36"/>
  <c r="G36"/>
  <c r="F36"/>
  <c r="E36"/>
  <c r="D36"/>
  <c r="C36"/>
  <c r="B36"/>
  <c r="A36"/>
  <c r="AI36" s="1"/>
  <c r="CD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P35" s="1"/>
  <c r="CG35" s="1"/>
  <c r="BD35"/>
  <c r="BC35"/>
  <c r="BB35"/>
  <c r="BA35"/>
  <c r="AZ35"/>
  <c r="AY35"/>
  <c r="AX35"/>
  <c r="AW35"/>
  <c r="AV35"/>
  <c r="AU35"/>
  <c r="AT35"/>
  <c r="CE35" s="1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X35"/>
  <c r="CC35" s="1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P34" s="1"/>
  <c r="CG34" s="1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T34" s="1"/>
  <c r="CE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X34" s="1"/>
  <c r="CC34" s="1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P33" s="1"/>
  <c r="CG33" s="1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T33" s="1"/>
  <c r="CE33" s="1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X33" s="1"/>
  <c r="CC33" s="1"/>
  <c r="L33"/>
  <c r="K33"/>
  <c r="J33"/>
  <c r="I33"/>
  <c r="H33"/>
  <c r="G33"/>
  <c r="F33"/>
  <c r="E33"/>
  <c r="D33"/>
  <c r="C33"/>
  <c r="B33"/>
  <c r="A33"/>
  <c r="AI33" s="1"/>
  <c r="CD33" s="1"/>
  <c r="BZ32"/>
  <c r="BY32"/>
  <c r="BX32"/>
  <c r="BW32"/>
  <c r="BV32"/>
  <c r="BU32"/>
  <c r="BT32"/>
  <c r="BS32"/>
  <c r="BR32"/>
  <c r="BQ32"/>
  <c r="BP32"/>
  <c r="CG32" s="1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T32"/>
  <c r="CE32" s="1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X32" s="1"/>
  <c r="CC32" s="1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P31" s="1"/>
  <c r="CG31" s="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T31" s="1"/>
  <c r="CE31" s="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X31" s="1"/>
  <c r="CC31" s="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CA30" s="1"/>
  <c r="CH30" s="1"/>
  <c r="BQ30"/>
  <c r="BO30"/>
  <c r="BN30"/>
  <c r="BM30"/>
  <c r="BL30"/>
  <c r="BK30"/>
  <c r="BJ30"/>
  <c r="BI30"/>
  <c r="BH30"/>
  <c r="BG30"/>
  <c r="BF30"/>
  <c r="BP30" s="1"/>
  <c r="CG30" s="1"/>
  <c r="BD30"/>
  <c r="BC30"/>
  <c r="BB30"/>
  <c r="BA30"/>
  <c r="AZ30"/>
  <c r="AY30"/>
  <c r="AX30"/>
  <c r="AW30"/>
  <c r="AV30"/>
  <c r="BE30" s="1"/>
  <c r="CF30" s="1"/>
  <c r="AU30"/>
  <c r="AS30"/>
  <c r="AR30"/>
  <c r="AQ30"/>
  <c r="AP30"/>
  <c r="AO30"/>
  <c r="AN30"/>
  <c r="AM30"/>
  <c r="AL30"/>
  <c r="AK30"/>
  <c r="AJ30"/>
  <c r="AT30" s="1"/>
  <c r="CE30" s="1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X30" s="1"/>
  <c r="CC30" s="1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P29"/>
  <c r="CG29" s="1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T29" s="1"/>
  <c r="CE29" s="1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X29" s="1"/>
  <c r="CC29" s="1"/>
  <c r="L29"/>
  <c r="K29"/>
  <c r="J29"/>
  <c r="I29"/>
  <c r="H29"/>
  <c r="G29"/>
  <c r="F29"/>
  <c r="E29"/>
  <c r="D29"/>
  <c r="C29"/>
  <c r="B29"/>
  <c r="A29"/>
  <c r="CA29" s="1"/>
  <c r="CH29" s="1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P28" s="1"/>
  <c r="CG28" s="1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T28" s="1"/>
  <c r="CE28" s="1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X28" s="1"/>
  <c r="CC28" s="1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P27" s="1"/>
  <c r="CG27" s="1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T27" s="1"/>
  <c r="CE27" s="1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X27" s="1"/>
  <c r="CC27" s="1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P26" s="1"/>
  <c r="CG26" s="1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T26" s="1"/>
  <c r="CE26" s="1"/>
  <c r="AH26"/>
  <c r="AG26"/>
  <c r="AF26"/>
  <c r="AE26"/>
  <c r="AD26"/>
  <c r="AC26"/>
  <c r="AB26"/>
  <c r="AA26"/>
  <c r="Z26"/>
  <c r="Y26"/>
  <c r="X26"/>
  <c r="CC26" s="1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P25" s="1"/>
  <c r="CG25" s="1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T25" s="1"/>
  <c r="CE25" s="1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X25" s="1"/>
  <c r="CC25" s="1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P24" s="1"/>
  <c r="CG24" s="1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T24" s="1"/>
  <c r="CE24" s="1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X24" s="1"/>
  <c r="CC24" s="1"/>
  <c r="L24"/>
  <c r="K24"/>
  <c r="J24"/>
  <c r="I24"/>
  <c r="H24"/>
  <c r="G24"/>
  <c r="F24"/>
  <c r="E24"/>
  <c r="D24"/>
  <c r="C24"/>
  <c r="B24"/>
  <c r="A24"/>
  <c r="AI24" s="1"/>
  <c r="CD24" s="1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P23" s="1"/>
  <c r="CG23" s="1"/>
  <c r="BD23"/>
  <c r="BC23"/>
  <c r="BB23"/>
  <c r="BA23"/>
  <c r="AZ23"/>
  <c r="AY23"/>
  <c r="AX23"/>
  <c r="AW23"/>
  <c r="AV23"/>
  <c r="AU23"/>
  <c r="AT23"/>
  <c r="CE23" s="1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X23"/>
  <c r="CC23" s="1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P22" s="1"/>
  <c r="CG22" s="1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T22" s="1"/>
  <c r="CE22" s="1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X22" s="1"/>
  <c r="CC22" s="1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P21" s="1"/>
  <c r="CG21" s="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X21" s="1"/>
  <c r="CC21" s="1"/>
  <c r="L21"/>
  <c r="K21"/>
  <c r="J21"/>
  <c r="I21"/>
  <c r="H21"/>
  <c r="G21"/>
  <c r="F21"/>
  <c r="E21"/>
  <c r="D21"/>
  <c r="C21"/>
  <c r="B21"/>
  <c r="A21"/>
  <c r="AI21" s="1"/>
  <c r="CD21" s="1"/>
  <c r="BZ20"/>
  <c r="BY20"/>
  <c r="BX20"/>
  <c r="BW20"/>
  <c r="BV20"/>
  <c r="BU20"/>
  <c r="BT20"/>
  <c r="BS20"/>
  <c r="BR20"/>
  <c r="BQ20"/>
  <c r="BP20"/>
  <c r="CG20" s="1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T20"/>
  <c r="CE20" s="1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X20" s="1"/>
  <c r="CC20" s="1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P19" s="1"/>
  <c r="CG19" s="1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T19" s="1"/>
  <c r="CE19" s="1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X19" s="1"/>
  <c r="CC19" s="1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P18" s="1"/>
  <c r="CG18" s="1"/>
  <c r="BD18"/>
  <c r="BC18"/>
  <c r="BB18"/>
  <c r="BA18"/>
  <c r="AZ18"/>
  <c r="AY18"/>
  <c r="AX18"/>
  <c r="AW18"/>
  <c r="AV18"/>
  <c r="BE18" s="1"/>
  <c r="CF18" s="1"/>
  <c r="AU18"/>
  <c r="AS18"/>
  <c r="AR18"/>
  <c r="AQ18"/>
  <c r="AP18"/>
  <c r="AO18"/>
  <c r="AN18"/>
  <c r="AM18"/>
  <c r="AL18"/>
  <c r="AK18"/>
  <c r="AJ18"/>
  <c r="AT18" s="1"/>
  <c r="CE18" s="1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X18" s="1"/>
  <c r="CC18" s="1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P17"/>
  <c r="CG17" s="1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T17" s="1"/>
  <c r="CE17" s="1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X17" s="1"/>
  <c r="CC17" s="1"/>
  <c r="L17"/>
  <c r="K17"/>
  <c r="J17"/>
  <c r="I17"/>
  <c r="H17"/>
  <c r="G17"/>
  <c r="F17"/>
  <c r="E17"/>
  <c r="D17"/>
  <c r="C17"/>
  <c r="B17"/>
  <c r="A17"/>
  <c r="CA17" s="1"/>
  <c r="CH17" s="1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P16" s="1"/>
  <c r="CG16" s="1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T16" s="1"/>
  <c r="CE16" s="1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X16" s="1"/>
  <c r="CC16" s="1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P15" s="1"/>
  <c r="CG15" s="1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T15" s="1"/>
  <c r="CE15" s="1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X15" s="1"/>
  <c r="CC15" s="1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P14" s="1"/>
  <c r="CG14" s="1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T14" s="1"/>
  <c r="CE14" s="1"/>
  <c r="AH14"/>
  <c r="AG14"/>
  <c r="AF14"/>
  <c r="AE14"/>
  <c r="AD14"/>
  <c r="AC14"/>
  <c r="AB14"/>
  <c r="AA14"/>
  <c r="Z14"/>
  <c r="Y14"/>
  <c r="X14"/>
  <c r="CC14" s="1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T13" s="1"/>
  <c r="CE13" s="1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X13" s="1"/>
  <c r="CC13" s="1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P12" s="1"/>
  <c r="CG12" s="1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X12" s="1"/>
  <c r="CC12" s="1"/>
  <c r="L12"/>
  <c r="K12"/>
  <c r="J12"/>
  <c r="I12"/>
  <c r="H12"/>
  <c r="G12"/>
  <c r="F12"/>
  <c r="E12"/>
  <c r="D12"/>
  <c r="C12"/>
  <c r="B12"/>
  <c r="A12"/>
  <c r="AI12" s="1"/>
  <c r="CD12" s="1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P11" s="1"/>
  <c r="CG11" s="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X11"/>
  <c r="CC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P10" s="1"/>
  <c r="CG10" s="1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T10" s="1"/>
  <c r="CE10" s="1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X10" s="1"/>
  <c r="CC10" s="1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P9" s="1"/>
  <c r="CG9" s="1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T9" s="1"/>
  <c r="CE9" s="1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X9" s="1"/>
  <c r="CC9" s="1"/>
  <c r="L9"/>
  <c r="K9"/>
  <c r="J9"/>
  <c r="I9"/>
  <c r="H9"/>
  <c r="G9"/>
  <c r="F9"/>
  <c r="E9"/>
  <c r="D9"/>
  <c r="C9"/>
  <c r="B9"/>
  <c r="A9"/>
  <c r="AI9" s="1"/>
  <c r="CD9" s="1"/>
  <c r="BZ8"/>
  <c r="BY8"/>
  <c r="BX8"/>
  <c r="BW8"/>
  <c r="BV8"/>
  <c r="BU8"/>
  <c r="BT8"/>
  <c r="BS8"/>
  <c r="BR8"/>
  <c r="BQ8"/>
  <c r="BP8"/>
  <c r="CG8" s="1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T8"/>
  <c r="CE8" s="1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P7" s="1"/>
  <c r="CG7" s="1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T7" s="1"/>
  <c r="CE7" s="1"/>
  <c r="AH7"/>
  <c r="AG7"/>
  <c r="AF7"/>
  <c r="AE7"/>
  <c r="AD7"/>
  <c r="AC7"/>
  <c r="AB7"/>
  <c r="AA7"/>
  <c r="Z7"/>
  <c r="Y7"/>
  <c r="W7"/>
  <c r="V7"/>
  <c r="U7"/>
  <c r="T7"/>
  <c r="S7"/>
  <c r="R7"/>
  <c r="Q7"/>
  <c r="P7"/>
  <c r="X7" s="1"/>
  <c r="CC7" s="1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P6" s="1"/>
  <c r="CG6" s="1"/>
  <c r="BD6"/>
  <c r="BC6"/>
  <c r="BB6"/>
  <c r="BA6"/>
  <c r="AZ6"/>
  <c r="AY6"/>
  <c r="AX6"/>
  <c r="AW6"/>
  <c r="AV6"/>
  <c r="BE6" s="1"/>
  <c r="CF6" s="1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Y6"/>
  <c r="W6"/>
  <c r="V6"/>
  <c r="U6"/>
  <c r="T6"/>
  <c r="S6"/>
  <c r="R6"/>
  <c r="Q6"/>
  <c r="P6"/>
  <c r="X6" s="1"/>
  <c r="CC6" s="1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P5"/>
  <c r="CG5" s="1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X5" s="1"/>
  <c r="CC5" s="1"/>
  <c r="L5"/>
  <c r="K5"/>
  <c r="J5"/>
  <c r="I5"/>
  <c r="H5"/>
  <c r="G5"/>
  <c r="F5"/>
  <c r="E5"/>
  <c r="D5"/>
  <c r="C5"/>
  <c r="B5"/>
  <c r="A5"/>
  <c r="CA5" s="1"/>
  <c r="CH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T4" s="1"/>
  <c r="CE4" s="1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X4" s="1"/>
  <c r="CC4" s="1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P3" s="1"/>
  <c r="CG3" s="1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T3" s="1"/>
  <c r="CE3" s="1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X3" s="1"/>
  <c r="CC3" s="1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N224" s="1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N222"/>
  <c r="L222"/>
  <c r="K222"/>
  <c r="J222"/>
  <c r="I222"/>
  <c r="H222"/>
  <c r="G222"/>
  <c r="F222"/>
  <c r="E222"/>
  <c r="D222"/>
  <c r="C222"/>
  <c r="B222"/>
  <c r="A222"/>
  <c r="L221"/>
  <c r="K221"/>
  <c r="J221"/>
  <c r="N221" s="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M220" s="1"/>
  <c r="N219"/>
  <c r="L219"/>
  <c r="K219"/>
  <c r="J219"/>
  <c r="I219"/>
  <c r="H219"/>
  <c r="G219"/>
  <c r="F219"/>
  <c r="E219"/>
  <c r="D219"/>
  <c r="C219"/>
  <c r="B219"/>
  <c r="A219"/>
  <c r="M219" s="1"/>
  <c r="L218"/>
  <c r="K218"/>
  <c r="J218"/>
  <c r="N218" s="1"/>
  <c r="I218"/>
  <c r="H218"/>
  <c r="G218"/>
  <c r="F218"/>
  <c r="E218"/>
  <c r="D218"/>
  <c r="C218"/>
  <c r="B218"/>
  <c r="A218"/>
  <c r="N217"/>
  <c r="L217"/>
  <c r="K217"/>
  <c r="J217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N215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M214" s="1"/>
  <c r="L213"/>
  <c r="K213"/>
  <c r="J213"/>
  <c r="N213" s="1"/>
  <c r="I213"/>
  <c r="H213"/>
  <c r="G213"/>
  <c r="F213"/>
  <c r="E213"/>
  <c r="D213"/>
  <c r="C213"/>
  <c r="B213"/>
  <c r="A213"/>
  <c r="M213" s="1"/>
  <c r="L212"/>
  <c r="K212"/>
  <c r="J212"/>
  <c r="N212" s="1"/>
  <c r="I212"/>
  <c r="H212"/>
  <c r="G212"/>
  <c r="F212"/>
  <c r="E212"/>
  <c r="D212"/>
  <c r="C212"/>
  <c r="B212"/>
  <c r="A212"/>
  <c r="L211"/>
  <c r="K211"/>
  <c r="J211"/>
  <c r="N211" s="1"/>
  <c r="I211"/>
  <c r="H211"/>
  <c r="G211"/>
  <c r="F211"/>
  <c r="E211"/>
  <c r="D211"/>
  <c r="C211"/>
  <c r="B211"/>
  <c r="A211"/>
  <c r="N210"/>
  <c r="L210"/>
  <c r="K210"/>
  <c r="J210"/>
  <c r="I210"/>
  <c r="H210"/>
  <c r="G210"/>
  <c r="F210"/>
  <c r="E210"/>
  <c r="D210"/>
  <c r="C210"/>
  <c r="B210"/>
  <c r="A210"/>
  <c r="M210" s="1"/>
  <c r="L209"/>
  <c r="K209"/>
  <c r="J209"/>
  <c r="N209" s="1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M204" s="1"/>
  <c r="L203"/>
  <c r="K203"/>
  <c r="J203"/>
  <c r="N203" s="1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N200"/>
  <c r="L200"/>
  <c r="K200"/>
  <c r="J200"/>
  <c r="I200"/>
  <c r="H200"/>
  <c r="G200"/>
  <c r="F200"/>
  <c r="E200"/>
  <c r="D200"/>
  <c r="C200"/>
  <c r="B200"/>
  <c r="A200"/>
  <c r="L199"/>
  <c r="K199"/>
  <c r="J199"/>
  <c r="N199" s="1"/>
  <c r="I199"/>
  <c r="H199"/>
  <c r="G199"/>
  <c r="F199"/>
  <c r="E199"/>
  <c r="D199"/>
  <c r="C199"/>
  <c r="B199"/>
  <c r="A199"/>
  <c r="N198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L196"/>
  <c r="K196"/>
  <c r="J196"/>
  <c r="N196" s="1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M192" s="1"/>
  <c r="L191"/>
  <c r="K191"/>
  <c r="J191"/>
  <c r="N191" s="1"/>
  <c r="I191"/>
  <c r="H191"/>
  <c r="G191"/>
  <c r="F191"/>
  <c r="E191"/>
  <c r="D191"/>
  <c r="C191"/>
  <c r="B191"/>
  <c r="A191"/>
  <c r="N190"/>
  <c r="L190"/>
  <c r="K190"/>
  <c r="J190"/>
  <c r="I190"/>
  <c r="H190"/>
  <c r="G190"/>
  <c r="F190"/>
  <c r="E190"/>
  <c r="D190"/>
  <c r="C190"/>
  <c r="B190"/>
  <c r="A190"/>
  <c r="M190" s="1"/>
  <c r="N189"/>
  <c r="L189"/>
  <c r="K189"/>
  <c r="J189"/>
  <c r="I189"/>
  <c r="H189"/>
  <c r="G189"/>
  <c r="F189"/>
  <c r="E189"/>
  <c r="D189"/>
  <c r="C189"/>
  <c r="B189"/>
  <c r="A189"/>
  <c r="M189" s="1"/>
  <c r="L188"/>
  <c r="K188"/>
  <c r="J188"/>
  <c r="N188" s="1"/>
  <c r="I188"/>
  <c r="H188"/>
  <c r="G188"/>
  <c r="F188"/>
  <c r="E188"/>
  <c r="D188"/>
  <c r="C188"/>
  <c r="B188"/>
  <c r="A188"/>
  <c r="L187"/>
  <c r="K187"/>
  <c r="J187"/>
  <c r="N187" s="1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N185" s="1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N182" s="1"/>
  <c r="K182"/>
  <c r="J182"/>
  <c r="I182"/>
  <c r="H182"/>
  <c r="G182"/>
  <c r="F182"/>
  <c r="E182"/>
  <c r="D182"/>
  <c r="C182"/>
  <c r="B182"/>
  <c r="A182"/>
  <c r="N181"/>
  <c r="L181"/>
  <c r="K181"/>
  <c r="J181"/>
  <c r="I181"/>
  <c r="H181"/>
  <c r="G181"/>
  <c r="F181"/>
  <c r="E181"/>
  <c r="D181"/>
  <c r="C181"/>
  <c r="B181"/>
  <c r="A181"/>
  <c r="L180"/>
  <c r="K180"/>
  <c r="J180"/>
  <c r="N180" s="1"/>
  <c r="I180"/>
  <c r="H180"/>
  <c r="G180"/>
  <c r="F180"/>
  <c r="E180"/>
  <c r="D180"/>
  <c r="C180"/>
  <c r="B180"/>
  <c r="A180"/>
  <c r="M180" s="1"/>
  <c r="L179"/>
  <c r="K179"/>
  <c r="J179"/>
  <c r="N179" s="1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N176"/>
  <c r="L176"/>
  <c r="K176"/>
  <c r="J176"/>
  <c r="I176"/>
  <c r="H176"/>
  <c r="G176"/>
  <c r="F176"/>
  <c r="E176"/>
  <c r="D176"/>
  <c r="C176"/>
  <c r="B176"/>
  <c r="A176"/>
  <c r="L175"/>
  <c r="K175"/>
  <c r="J175"/>
  <c r="N175" s="1"/>
  <c r="I175"/>
  <c r="H175"/>
  <c r="G175"/>
  <c r="F175"/>
  <c r="E175"/>
  <c r="D175"/>
  <c r="C175"/>
  <c r="B175"/>
  <c r="A175"/>
  <c r="L174"/>
  <c r="N174" s="1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L172"/>
  <c r="K172"/>
  <c r="J172"/>
  <c r="N172" s="1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N170"/>
  <c r="L170"/>
  <c r="K170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M168" s="1"/>
  <c r="L167"/>
  <c r="K167"/>
  <c r="J167"/>
  <c r="N167" s="1"/>
  <c r="I167"/>
  <c r="H167"/>
  <c r="G167"/>
  <c r="F167"/>
  <c r="E167"/>
  <c r="D167"/>
  <c r="C167"/>
  <c r="B167"/>
  <c r="A167"/>
  <c r="L166"/>
  <c r="N166" s="1"/>
  <c r="K166"/>
  <c r="J166"/>
  <c r="I166"/>
  <c r="H166"/>
  <c r="G166"/>
  <c r="F166"/>
  <c r="E166"/>
  <c r="D166"/>
  <c r="C166"/>
  <c r="B166"/>
  <c r="A166"/>
  <c r="M166" s="1"/>
  <c r="N165"/>
  <c r="L165"/>
  <c r="K165"/>
  <c r="J165"/>
  <c r="I165"/>
  <c r="H165"/>
  <c r="G165"/>
  <c r="F165"/>
  <c r="E165"/>
  <c r="D165"/>
  <c r="C165"/>
  <c r="B165"/>
  <c r="A165"/>
  <c r="M165" s="1"/>
  <c r="L164"/>
  <c r="K164"/>
  <c r="J164"/>
  <c r="N164" s="1"/>
  <c r="I164"/>
  <c r="H164"/>
  <c r="G164"/>
  <c r="F164"/>
  <c r="E164"/>
  <c r="D164"/>
  <c r="C164"/>
  <c r="B164"/>
  <c r="A164"/>
  <c r="L163"/>
  <c r="K163"/>
  <c r="J163"/>
  <c r="N163" s="1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M162" s="1"/>
  <c r="L161"/>
  <c r="K161"/>
  <c r="J161"/>
  <c r="N161" s="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N158" s="1"/>
  <c r="K158"/>
  <c r="J158"/>
  <c r="I158"/>
  <c r="H158"/>
  <c r="G158"/>
  <c r="F158"/>
  <c r="E158"/>
  <c r="D158"/>
  <c r="C158"/>
  <c r="B158"/>
  <c r="A158"/>
  <c r="N157"/>
  <c r="L157"/>
  <c r="K157"/>
  <c r="J157"/>
  <c r="I157"/>
  <c r="H157"/>
  <c r="G157"/>
  <c r="F157"/>
  <c r="E157"/>
  <c r="D157"/>
  <c r="C157"/>
  <c r="B157"/>
  <c r="A157"/>
  <c r="L156"/>
  <c r="K156"/>
  <c r="J156"/>
  <c r="N156" s="1"/>
  <c r="I156"/>
  <c r="H156"/>
  <c r="G156"/>
  <c r="F156"/>
  <c r="E156"/>
  <c r="D156"/>
  <c r="C156"/>
  <c r="B156"/>
  <c r="A156"/>
  <c r="M156" s="1"/>
  <c r="L155"/>
  <c r="K155"/>
  <c r="J155"/>
  <c r="N155" s="1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N152"/>
  <c r="L152"/>
  <c r="K152"/>
  <c r="J152"/>
  <c r="I152"/>
  <c r="H152"/>
  <c r="G152"/>
  <c r="F152"/>
  <c r="E152"/>
  <c r="D152"/>
  <c r="C152"/>
  <c r="B152"/>
  <c r="A152"/>
  <c r="L151"/>
  <c r="K151"/>
  <c r="J151"/>
  <c r="N151" s="1"/>
  <c r="I151"/>
  <c r="H151"/>
  <c r="G151"/>
  <c r="F151"/>
  <c r="E151"/>
  <c r="D151"/>
  <c r="C151"/>
  <c r="B151"/>
  <c r="A151"/>
  <c r="L150"/>
  <c r="N150" s="1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L148"/>
  <c r="K148"/>
  <c r="J148"/>
  <c r="N148" s="1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N146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N143" s="1"/>
  <c r="I143"/>
  <c r="H143"/>
  <c r="G143"/>
  <c r="F143"/>
  <c r="E143"/>
  <c r="D143"/>
  <c r="C143"/>
  <c r="B143"/>
  <c r="A143"/>
  <c r="L142"/>
  <c r="N142" s="1"/>
  <c r="K142"/>
  <c r="J142"/>
  <c r="I142"/>
  <c r="H142"/>
  <c r="G142"/>
  <c r="F142"/>
  <c r="E142"/>
  <c r="D142"/>
  <c r="C142"/>
  <c r="B142"/>
  <c r="A142"/>
  <c r="M142" s="1"/>
  <c r="N141"/>
  <c r="L141"/>
  <c r="K141"/>
  <c r="J141"/>
  <c r="I141"/>
  <c r="H141"/>
  <c r="G141"/>
  <c r="F141"/>
  <c r="E141"/>
  <c r="D141"/>
  <c r="C141"/>
  <c r="B141"/>
  <c r="A141"/>
  <c r="M141" s="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N138" s="1"/>
  <c r="L137"/>
  <c r="K137"/>
  <c r="J137"/>
  <c r="N137" s="1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N134" s="1"/>
  <c r="K134"/>
  <c r="J134"/>
  <c r="I134"/>
  <c r="H134"/>
  <c r="G134"/>
  <c r="F134"/>
  <c r="E134"/>
  <c r="D134"/>
  <c r="C134"/>
  <c r="B134"/>
  <c r="A134"/>
  <c r="N133"/>
  <c r="L133"/>
  <c r="K133"/>
  <c r="J133"/>
  <c r="I133"/>
  <c r="H133"/>
  <c r="G133"/>
  <c r="F133"/>
  <c r="E133"/>
  <c r="D133"/>
  <c r="C133"/>
  <c r="B133"/>
  <c r="A133"/>
  <c r="L132"/>
  <c r="K132"/>
  <c r="J132"/>
  <c r="N132" s="1"/>
  <c r="I132"/>
  <c r="H132"/>
  <c r="G132"/>
  <c r="F132"/>
  <c r="E132"/>
  <c r="D132"/>
  <c r="C132"/>
  <c r="B132"/>
  <c r="A132"/>
  <c r="M132" s="1"/>
  <c r="L131"/>
  <c r="K131"/>
  <c r="J131"/>
  <c r="N131" s="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N130" s="1"/>
  <c r="L129"/>
  <c r="K129"/>
  <c r="J129"/>
  <c r="I129"/>
  <c r="H129"/>
  <c r="G129"/>
  <c r="F129"/>
  <c r="E129"/>
  <c r="D129"/>
  <c r="C129"/>
  <c r="B129"/>
  <c r="A129"/>
  <c r="N128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N126" s="1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N124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N122" s="1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N121" s="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N119" s="1"/>
  <c r="L118"/>
  <c r="K118"/>
  <c r="J118"/>
  <c r="I118"/>
  <c r="H118"/>
  <c r="G118"/>
  <c r="F118"/>
  <c r="E118"/>
  <c r="D118"/>
  <c r="C118"/>
  <c r="B118"/>
  <c r="A118"/>
  <c r="L117"/>
  <c r="N117" s="1"/>
  <c r="K117"/>
  <c r="J117"/>
  <c r="I117"/>
  <c r="H117"/>
  <c r="G117"/>
  <c r="F117"/>
  <c r="E117"/>
  <c r="D117"/>
  <c r="C117"/>
  <c r="B117"/>
  <c r="A117"/>
  <c r="N116"/>
  <c r="L116"/>
  <c r="K116"/>
  <c r="J116"/>
  <c r="I116"/>
  <c r="H116"/>
  <c r="G116"/>
  <c r="F116"/>
  <c r="E116"/>
  <c r="D116"/>
  <c r="C116"/>
  <c r="B116"/>
  <c r="A116"/>
  <c r="M116" s="1"/>
  <c r="L115"/>
  <c r="N115" s="1"/>
  <c r="K115"/>
  <c r="J115"/>
  <c r="I115"/>
  <c r="H115"/>
  <c r="G115"/>
  <c r="F115"/>
  <c r="E115"/>
  <c r="D115"/>
  <c r="C115"/>
  <c r="B115"/>
  <c r="A115"/>
  <c r="M115" s="1"/>
  <c r="L114"/>
  <c r="K114"/>
  <c r="J114"/>
  <c r="N114" s="1"/>
  <c r="I114"/>
  <c r="H114"/>
  <c r="G114"/>
  <c r="F114"/>
  <c r="E114"/>
  <c r="D114"/>
  <c r="C114"/>
  <c r="B114"/>
  <c r="A114"/>
  <c r="L113"/>
  <c r="K113"/>
  <c r="N113" s="1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N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N109" s="1"/>
  <c r="L108"/>
  <c r="K108"/>
  <c r="J108"/>
  <c r="N108" s="1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N106" s="1"/>
  <c r="L105"/>
  <c r="J105"/>
  <c r="I105"/>
  <c r="H105"/>
  <c r="G105"/>
  <c r="F105"/>
  <c r="E105"/>
  <c r="D105"/>
  <c r="C105"/>
  <c r="B105"/>
  <c r="A105"/>
  <c r="M105" s="1"/>
  <c r="L104"/>
  <c r="J104"/>
  <c r="I104"/>
  <c r="H104"/>
  <c r="G104"/>
  <c r="F104"/>
  <c r="E104"/>
  <c r="D104"/>
  <c r="C104"/>
  <c r="B104"/>
  <c r="A104"/>
  <c r="M104" s="1"/>
  <c r="L103"/>
  <c r="J103"/>
  <c r="I103"/>
  <c r="H103"/>
  <c r="G103"/>
  <c r="F103"/>
  <c r="E103"/>
  <c r="D103"/>
  <c r="C103"/>
  <c r="B103"/>
  <c r="A103"/>
  <c r="M103" s="1"/>
  <c r="L102"/>
  <c r="J102"/>
  <c r="I102"/>
  <c r="H102"/>
  <c r="G102"/>
  <c r="F102"/>
  <c r="E102"/>
  <c r="D102"/>
  <c r="C102"/>
  <c r="B102"/>
  <c r="A102"/>
  <c r="M102" s="1"/>
  <c r="L101"/>
  <c r="J101"/>
  <c r="I101"/>
  <c r="H101"/>
  <c r="G101"/>
  <c r="F101"/>
  <c r="E101"/>
  <c r="D101"/>
  <c r="C101"/>
  <c r="B101"/>
  <c r="A101"/>
  <c r="L100"/>
  <c r="J100"/>
  <c r="I100"/>
  <c r="H100"/>
  <c r="G100"/>
  <c r="F100"/>
  <c r="E100"/>
  <c r="D100"/>
  <c r="C100"/>
  <c r="B100"/>
  <c r="A100"/>
  <c r="M100" s="1"/>
  <c r="L99"/>
  <c r="J99"/>
  <c r="I99"/>
  <c r="H99"/>
  <c r="G99"/>
  <c r="F99"/>
  <c r="E99"/>
  <c r="D99"/>
  <c r="C99"/>
  <c r="B99"/>
  <c r="A99"/>
  <c r="L98"/>
  <c r="J98"/>
  <c r="I98"/>
  <c r="H98"/>
  <c r="G98"/>
  <c r="F98"/>
  <c r="E98"/>
  <c r="D98"/>
  <c r="C98"/>
  <c r="B98"/>
  <c r="A98"/>
  <c r="L97"/>
  <c r="J97"/>
  <c r="I97"/>
  <c r="H97"/>
  <c r="G97"/>
  <c r="F97"/>
  <c r="E97"/>
  <c r="D97"/>
  <c r="C97"/>
  <c r="B97"/>
  <c r="A97"/>
  <c r="L96"/>
  <c r="J96"/>
  <c r="I96"/>
  <c r="H96"/>
  <c r="G96"/>
  <c r="F96"/>
  <c r="E96"/>
  <c r="D96"/>
  <c r="C96"/>
  <c r="B96"/>
  <c r="A96"/>
  <c r="M96" s="1"/>
  <c r="L95"/>
  <c r="K95"/>
  <c r="J95"/>
  <c r="I95"/>
  <c r="H95"/>
  <c r="G95"/>
  <c r="F95"/>
  <c r="E95"/>
  <c r="D95"/>
  <c r="C95"/>
  <c r="B95"/>
  <c r="A95"/>
  <c r="M95" s="1"/>
  <c r="L94"/>
  <c r="K94"/>
  <c r="J94"/>
  <c r="N94" s="1"/>
  <c r="I94"/>
  <c r="H94"/>
  <c r="G94"/>
  <c r="F94"/>
  <c r="E94"/>
  <c r="D94"/>
  <c r="C94"/>
  <c r="B94"/>
  <c r="A94"/>
  <c r="L93"/>
  <c r="N93" s="1"/>
  <c r="K93"/>
  <c r="J93"/>
  <c r="I93"/>
  <c r="H93"/>
  <c r="G93"/>
  <c r="F93"/>
  <c r="E93"/>
  <c r="D93"/>
  <c r="C93"/>
  <c r="B93"/>
  <c r="A93"/>
  <c r="N92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N88"/>
  <c r="L88"/>
  <c r="K88"/>
  <c r="J88"/>
  <c r="I88"/>
  <c r="H88"/>
  <c r="G88"/>
  <c r="F88"/>
  <c r="E88"/>
  <c r="D88"/>
  <c r="C88"/>
  <c r="B88"/>
  <c r="A88"/>
  <c r="M88" s="1"/>
  <c r="L87"/>
  <c r="N87" s="1"/>
  <c r="K87"/>
  <c r="J87"/>
  <c r="I87"/>
  <c r="H87"/>
  <c r="G87"/>
  <c r="F87"/>
  <c r="E87"/>
  <c r="D87"/>
  <c r="C87"/>
  <c r="B87"/>
  <c r="A87"/>
  <c r="M87" s="1"/>
  <c r="N86"/>
  <c r="L86"/>
  <c r="K86"/>
  <c r="J86"/>
  <c r="I86"/>
  <c r="H86"/>
  <c r="G86"/>
  <c r="F86"/>
  <c r="E86"/>
  <c r="D86"/>
  <c r="C86"/>
  <c r="B86"/>
  <c r="A86"/>
  <c r="L85"/>
  <c r="K85"/>
  <c r="N85" s="1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N82"/>
  <c r="L82"/>
  <c r="K82"/>
  <c r="J82"/>
  <c r="I82"/>
  <c r="H82"/>
  <c r="G82"/>
  <c r="F82"/>
  <c r="E82"/>
  <c r="D82"/>
  <c r="C82"/>
  <c r="B82"/>
  <c r="A82"/>
  <c r="L81"/>
  <c r="N81" s="1"/>
  <c r="K81"/>
  <c r="J81"/>
  <c r="I81"/>
  <c r="H81"/>
  <c r="G81"/>
  <c r="F81"/>
  <c r="E81"/>
  <c r="D81"/>
  <c r="C81"/>
  <c r="B81"/>
  <c r="A81"/>
  <c r="N80"/>
  <c r="L80"/>
  <c r="K80"/>
  <c r="J80"/>
  <c r="I80"/>
  <c r="H80"/>
  <c r="G80"/>
  <c r="F80"/>
  <c r="E80"/>
  <c r="D80"/>
  <c r="C80"/>
  <c r="B80"/>
  <c r="A80"/>
  <c r="M80" s="1"/>
  <c r="L79"/>
  <c r="K79"/>
  <c r="N79" s="1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N78" s="1"/>
  <c r="L77"/>
  <c r="K77"/>
  <c r="J77"/>
  <c r="I77"/>
  <c r="H77"/>
  <c r="G77"/>
  <c r="F77"/>
  <c r="E77"/>
  <c r="D77"/>
  <c r="C77"/>
  <c r="B77"/>
  <c r="A77"/>
  <c r="M77" s="1"/>
  <c r="N76"/>
  <c r="L76"/>
  <c r="K76"/>
  <c r="J76"/>
  <c r="I76"/>
  <c r="H76"/>
  <c r="G76"/>
  <c r="F76"/>
  <c r="E76"/>
  <c r="D76"/>
  <c r="C76"/>
  <c r="B76"/>
  <c r="A76"/>
  <c r="L75"/>
  <c r="N75" s="1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N72" s="1"/>
  <c r="L71"/>
  <c r="K71"/>
  <c r="J71"/>
  <c r="I71"/>
  <c r="H71"/>
  <c r="G71"/>
  <c r="F71"/>
  <c r="E71"/>
  <c r="D71"/>
  <c r="C71"/>
  <c r="B71"/>
  <c r="A71"/>
  <c r="M71" s="1"/>
  <c r="L70"/>
  <c r="K70"/>
  <c r="J70"/>
  <c r="N70" s="1"/>
  <c r="I70"/>
  <c r="H70"/>
  <c r="G70"/>
  <c r="F70"/>
  <c r="E70"/>
  <c r="D70"/>
  <c r="C70"/>
  <c r="B70"/>
  <c r="A70"/>
  <c r="L69"/>
  <c r="N69" s="1"/>
  <c r="K69"/>
  <c r="J69"/>
  <c r="I69"/>
  <c r="H69"/>
  <c r="G69"/>
  <c r="F69"/>
  <c r="E69"/>
  <c r="D69"/>
  <c r="C69"/>
  <c r="B69"/>
  <c r="A69"/>
  <c r="N68"/>
  <c r="L68"/>
  <c r="K68"/>
  <c r="J68"/>
  <c r="I68"/>
  <c r="H68"/>
  <c r="G68"/>
  <c r="F68"/>
  <c r="E68"/>
  <c r="D68"/>
  <c r="C68"/>
  <c r="B68"/>
  <c r="A68"/>
  <c r="L67"/>
  <c r="K67"/>
  <c r="N67" s="1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N64"/>
  <c r="L64"/>
  <c r="K64"/>
  <c r="J64"/>
  <c r="I64"/>
  <c r="H64"/>
  <c r="G64"/>
  <c r="F64"/>
  <c r="E64"/>
  <c r="D64"/>
  <c r="C64"/>
  <c r="B64"/>
  <c r="A64"/>
  <c r="M64" s="1"/>
  <c r="L63"/>
  <c r="N63" s="1"/>
  <c r="K63"/>
  <c r="J63"/>
  <c r="I63"/>
  <c r="H63"/>
  <c r="G63"/>
  <c r="F63"/>
  <c r="E63"/>
  <c r="D63"/>
  <c r="C63"/>
  <c r="B63"/>
  <c r="A63"/>
  <c r="M63" s="1"/>
  <c r="N62"/>
  <c r="L62"/>
  <c r="K62"/>
  <c r="J62"/>
  <c r="I62"/>
  <c r="H62"/>
  <c r="G62"/>
  <c r="F62"/>
  <c r="E62"/>
  <c r="D62"/>
  <c r="C62"/>
  <c r="B62"/>
  <c r="A62"/>
  <c r="L61"/>
  <c r="K61"/>
  <c r="N61" s="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N58"/>
  <c r="L58"/>
  <c r="K58"/>
  <c r="J58"/>
  <c r="I58"/>
  <c r="H58"/>
  <c r="G58"/>
  <c r="F58"/>
  <c r="E58"/>
  <c r="D58"/>
  <c r="C58"/>
  <c r="B58"/>
  <c r="A58"/>
  <c r="M58" s="1"/>
  <c r="L57"/>
  <c r="N57" s="1"/>
  <c r="K57"/>
  <c r="J57"/>
  <c r="I57"/>
  <c r="H57"/>
  <c r="G57"/>
  <c r="F57"/>
  <c r="E57"/>
  <c r="D57"/>
  <c r="C57"/>
  <c r="B57"/>
  <c r="A57"/>
  <c r="N56"/>
  <c r="L56"/>
  <c r="K56"/>
  <c r="J56"/>
  <c r="I56"/>
  <c r="H56"/>
  <c r="G56"/>
  <c r="F56"/>
  <c r="E56"/>
  <c r="D56"/>
  <c r="C56"/>
  <c r="B56"/>
  <c r="A56"/>
  <c r="M56" s="1"/>
  <c r="L55"/>
  <c r="K55"/>
  <c r="N55" s="1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N52"/>
  <c r="L52"/>
  <c r="K52"/>
  <c r="J52"/>
  <c r="I52"/>
  <c r="H52"/>
  <c r="G52"/>
  <c r="F52"/>
  <c r="E52"/>
  <c r="D52"/>
  <c r="C52"/>
  <c r="B52"/>
  <c r="A52"/>
  <c r="L51"/>
  <c r="J51"/>
  <c r="I51"/>
  <c r="H51"/>
  <c r="G51"/>
  <c r="F51"/>
  <c r="E51"/>
  <c r="D51"/>
  <c r="C51"/>
  <c r="B51"/>
  <c r="A51"/>
  <c r="L50"/>
  <c r="J50"/>
  <c r="I50"/>
  <c r="H50"/>
  <c r="G50"/>
  <c r="F50"/>
  <c r="E50"/>
  <c r="D50"/>
  <c r="C50"/>
  <c r="B50"/>
  <c r="A50"/>
  <c r="L49"/>
  <c r="J49"/>
  <c r="I49"/>
  <c r="H49"/>
  <c r="G49"/>
  <c r="F49"/>
  <c r="E49"/>
  <c r="D49"/>
  <c r="C49"/>
  <c r="B49"/>
  <c r="A49"/>
  <c r="L48"/>
  <c r="J48"/>
  <c r="I48"/>
  <c r="H48"/>
  <c r="G48"/>
  <c r="F48"/>
  <c r="E48"/>
  <c r="D48"/>
  <c r="C48"/>
  <c r="B48"/>
  <c r="A48"/>
  <c r="L47"/>
  <c r="J47"/>
  <c r="I47"/>
  <c r="H47"/>
  <c r="G47"/>
  <c r="F47"/>
  <c r="E47"/>
  <c r="D47"/>
  <c r="C47"/>
  <c r="B47"/>
  <c r="A47"/>
  <c r="L46"/>
  <c r="J46"/>
  <c r="I46"/>
  <c r="H46"/>
  <c r="G46"/>
  <c r="F46"/>
  <c r="E46"/>
  <c r="D46"/>
  <c r="C46"/>
  <c r="B46"/>
  <c r="A46"/>
  <c r="L45"/>
  <c r="J45"/>
  <c r="I45"/>
  <c r="H45"/>
  <c r="G45"/>
  <c r="F45"/>
  <c r="E45"/>
  <c r="D45"/>
  <c r="C45"/>
  <c r="B45"/>
  <c r="A45"/>
  <c r="L44"/>
  <c r="J44"/>
  <c r="I44"/>
  <c r="H44"/>
  <c r="G44"/>
  <c r="F44"/>
  <c r="E44"/>
  <c r="D44"/>
  <c r="C44"/>
  <c r="B44"/>
  <c r="A44"/>
  <c r="M44" s="1"/>
  <c r="L43"/>
  <c r="J43"/>
  <c r="I43"/>
  <c r="H43"/>
  <c r="G43"/>
  <c r="F43"/>
  <c r="E43"/>
  <c r="D43"/>
  <c r="C43"/>
  <c r="B43"/>
  <c r="A43"/>
  <c r="M43" s="1"/>
  <c r="L42"/>
  <c r="J42"/>
  <c r="I42"/>
  <c r="H42"/>
  <c r="G42"/>
  <c r="F42"/>
  <c r="E42"/>
  <c r="D42"/>
  <c r="C42"/>
  <c r="B42"/>
  <c r="A42"/>
  <c r="L41"/>
  <c r="J41"/>
  <c r="I41"/>
  <c r="H41"/>
  <c r="G41"/>
  <c r="F41"/>
  <c r="E41"/>
  <c r="D41"/>
  <c r="C41"/>
  <c r="B41"/>
  <c r="A41"/>
  <c r="L40"/>
  <c r="J40"/>
  <c r="I40"/>
  <c r="H40"/>
  <c r="G40"/>
  <c r="F40"/>
  <c r="E40"/>
  <c r="D40"/>
  <c r="C40"/>
  <c r="B40"/>
  <c r="A40"/>
  <c r="L39"/>
  <c r="J39"/>
  <c r="I39"/>
  <c r="H39"/>
  <c r="G39"/>
  <c r="F39"/>
  <c r="E39"/>
  <c r="D39"/>
  <c r="C39"/>
  <c r="B39"/>
  <c r="A39"/>
  <c r="L38"/>
  <c r="J38"/>
  <c r="I38"/>
  <c r="H38"/>
  <c r="G38"/>
  <c r="F38"/>
  <c r="E38"/>
  <c r="D38"/>
  <c r="C38"/>
  <c r="B38"/>
  <c r="A38"/>
  <c r="L37"/>
  <c r="J37"/>
  <c r="I37"/>
  <c r="H37"/>
  <c r="G37"/>
  <c r="F37"/>
  <c r="E37"/>
  <c r="D37"/>
  <c r="C37"/>
  <c r="B37"/>
  <c r="A37"/>
  <c r="L36"/>
  <c r="J36"/>
  <c r="I36"/>
  <c r="H36"/>
  <c r="G36"/>
  <c r="F36"/>
  <c r="E36"/>
  <c r="D36"/>
  <c r="C36"/>
  <c r="B36"/>
  <c r="A36"/>
  <c r="L35"/>
  <c r="J35"/>
  <c r="I35"/>
  <c r="H35"/>
  <c r="G35"/>
  <c r="F35"/>
  <c r="E35"/>
  <c r="D35"/>
  <c r="C35"/>
  <c r="B35"/>
  <c r="A35"/>
  <c r="L34"/>
  <c r="J34"/>
  <c r="I34"/>
  <c r="H34"/>
  <c r="G34"/>
  <c r="F34"/>
  <c r="E34"/>
  <c r="D34"/>
  <c r="C34"/>
  <c r="B34"/>
  <c r="A34"/>
  <c r="L33"/>
  <c r="J33"/>
  <c r="I33"/>
  <c r="H33"/>
  <c r="G33"/>
  <c r="F33"/>
  <c r="E33"/>
  <c r="D33"/>
  <c r="C33"/>
  <c r="B33"/>
  <c r="A33"/>
  <c r="L32"/>
  <c r="J32"/>
  <c r="I32"/>
  <c r="H32"/>
  <c r="G32"/>
  <c r="F32"/>
  <c r="E32"/>
  <c r="D32"/>
  <c r="C32"/>
  <c r="B32"/>
  <c r="A32"/>
  <c r="L31"/>
  <c r="J31"/>
  <c r="I31"/>
  <c r="H31"/>
  <c r="G31"/>
  <c r="F31"/>
  <c r="E31"/>
  <c r="D31"/>
  <c r="C31"/>
  <c r="B31"/>
  <c r="A31"/>
  <c r="L30"/>
  <c r="J30"/>
  <c r="I30"/>
  <c r="H30"/>
  <c r="G30"/>
  <c r="F30"/>
  <c r="E30"/>
  <c r="D30"/>
  <c r="C30"/>
  <c r="B30"/>
  <c r="A30"/>
  <c r="L29"/>
  <c r="J29"/>
  <c r="I29"/>
  <c r="H29"/>
  <c r="G29"/>
  <c r="F29"/>
  <c r="E29"/>
  <c r="D29"/>
  <c r="C29"/>
  <c r="B29"/>
  <c r="A29"/>
  <c r="L28"/>
  <c r="J28"/>
  <c r="I28"/>
  <c r="H28"/>
  <c r="G28"/>
  <c r="F28"/>
  <c r="E28"/>
  <c r="D28"/>
  <c r="C28"/>
  <c r="B28"/>
  <c r="A28"/>
  <c r="L27"/>
  <c r="N27" s="1"/>
  <c r="K27"/>
  <c r="J27"/>
  <c r="I27"/>
  <c r="H27"/>
  <c r="G27"/>
  <c r="F27"/>
  <c r="E27"/>
  <c r="D27"/>
  <c r="C27"/>
  <c r="B27"/>
  <c r="A27"/>
  <c r="N26"/>
  <c r="L26"/>
  <c r="K26"/>
  <c r="J26"/>
  <c r="I26"/>
  <c r="H26"/>
  <c r="G26"/>
  <c r="F26"/>
  <c r="E26"/>
  <c r="D26"/>
  <c r="C26"/>
  <c r="B26"/>
  <c r="A26"/>
  <c r="L25"/>
  <c r="K25"/>
  <c r="N25" s="1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C22"/>
  <c r="B22"/>
  <c r="A22"/>
  <c r="M22" s="1"/>
  <c r="L21"/>
  <c r="N21" s="1"/>
  <c r="K21"/>
  <c r="J21"/>
  <c r="I21"/>
  <c r="H21"/>
  <c r="G21"/>
  <c r="F21"/>
  <c r="E21"/>
  <c r="D21"/>
  <c r="C21"/>
  <c r="B21"/>
  <c r="A21"/>
  <c r="N20"/>
  <c r="L20"/>
  <c r="K20"/>
  <c r="J20"/>
  <c r="I20"/>
  <c r="H20"/>
  <c r="G20"/>
  <c r="F20"/>
  <c r="E20"/>
  <c r="D20"/>
  <c r="C20"/>
  <c r="B20"/>
  <c r="A20"/>
  <c r="M20" s="1"/>
  <c r="L19"/>
  <c r="K19"/>
  <c r="N19" s="1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M17" s="1"/>
  <c r="N16"/>
  <c r="L16"/>
  <c r="K16"/>
  <c r="J16"/>
  <c r="I16"/>
  <c r="H16"/>
  <c r="G16"/>
  <c r="F16"/>
  <c r="E16"/>
  <c r="D16"/>
  <c r="C16"/>
  <c r="B16"/>
  <c r="A16"/>
  <c r="M16" s="1"/>
  <c r="L15"/>
  <c r="N15" s="1"/>
  <c r="K15"/>
  <c r="J15"/>
  <c r="I15"/>
  <c r="H15"/>
  <c r="G15"/>
  <c r="F15"/>
  <c r="E15"/>
  <c r="D15"/>
  <c r="C15"/>
  <c r="B15"/>
  <c r="A15"/>
  <c r="N14"/>
  <c r="L14"/>
  <c r="K14"/>
  <c r="J14"/>
  <c r="I14"/>
  <c r="H14"/>
  <c r="G14"/>
  <c r="F14"/>
  <c r="E14"/>
  <c r="D14"/>
  <c r="C14"/>
  <c r="B14"/>
  <c r="A14"/>
  <c r="L13"/>
  <c r="K13"/>
  <c r="N13" s="1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N10" s="1"/>
  <c r="I10"/>
  <c r="H10"/>
  <c r="G10"/>
  <c r="F10"/>
  <c r="E10"/>
  <c r="D10"/>
  <c r="C10"/>
  <c r="B10"/>
  <c r="A10"/>
  <c r="L9"/>
  <c r="N9" s="1"/>
  <c r="K9"/>
  <c r="J9"/>
  <c r="I9"/>
  <c r="H9"/>
  <c r="G9"/>
  <c r="F9"/>
  <c r="E9"/>
  <c r="D9"/>
  <c r="C9"/>
  <c r="B9"/>
  <c r="A9"/>
  <c r="N8"/>
  <c r="L8"/>
  <c r="K8"/>
  <c r="J8"/>
  <c r="I8"/>
  <c r="H8"/>
  <c r="G8"/>
  <c r="F8"/>
  <c r="E8"/>
  <c r="D8"/>
  <c r="C8"/>
  <c r="B8"/>
  <c r="A8"/>
  <c r="M8" s="1"/>
  <c r="L7"/>
  <c r="K7"/>
  <c r="N7" s="1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N4" s="1"/>
  <c r="I4"/>
  <c r="H4"/>
  <c r="G4"/>
  <c r="F4"/>
  <c r="E4"/>
  <c r="D4"/>
  <c r="C4"/>
  <c r="B4"/>
  <c r="A4"/>
  <c r="M4" s="1"/>
  <c r="N3"/>
  <c r="L3"/>
  <c r="K3"/>
  <c r="J3"/>
  <c r="I3"/>
  <c r="H3"/>
  <c r="G3"/>
  <c r="F3"/>
  <c r="E3"/>
  <c r="D3"/>
  <c r="C3"/>
  <c r="B3"/>
  <c r="A3"/>
  <c r="M3" s="1"/>
  <c r="U263" i="3"/>
  <c r="Z263" s="1"/>
  <c r="T263"/>
  <c r="Y263" s="1"/>
  <c r="Q263"/>
  <c r="N263"/>
  <c r="M263"/>
  <c r="L263"/>
  <c r="K263"/>
  <c r="J263"/>
  <c r="I263"/>
  <c r="O263" s="1"/>
  <c r="H263"/>
  <c r="V263" s="1"/>
  <c r="AA263" s="1"/>
  <c r="G263"/>
  <c r="F263"/>
  <c r="E263"/>
  <c r="S263" s="1"/>
  <c r="X263" s="1"/>
  <c r="D263"/>
  <c r="R263" s="1"/>
  <c r="W263" s="1"/>
  <c r="C263"/>
  <c r="B263"/>
  <c r="A263"/>
  <c r="V262"/>
  <c r="AA262" s="1"/>
  <c r="U262"/>
  <c r="Z262" s="1"/>
  <c r="R262"/>
  <c r="W262" s="1"/>
  <c r="N262"/>
  <c r="M262"/>
  <c r="L262"/>
  <c r="K262"/>
  <c r="J262"/>
  <c r="I262"/>
  <c r="O262" s="1"/>
  <c r="H262"/>
  <c r="G262"/>
  <c r="F262"/>
  <c r="T262" s="1"/>
  <c r="Y262" s="1"/>
  <c r="E262"/>
  <c r="S262" s="1"/>
  <c r="X262" s="1"/>
  <c r="D262"/>
  <c r="C262"/>
  <c r="Q262" s="1"/>
  <c r="B262"/>
  <c r="A262"/>
  <c r="V261"/>
  <c r="AA261" s="1"/>
  <c r="U261"/>
  <c r="Z261" s="1"/>
  <c r="R261"/>
  <c r="W261" s="1"/>
  <c r="O261"/>
  <c r="N261"/>
  <c r="M261"/>
  <c r="L261"/>
  <c r="K261"/>
  <c r="J261"/>
  <c r="I261"/>
  <c r="H261"/>
  <c r="G261"/>
  <c r="F261"/>
  <c r="T261" s="1"/>
  <c r="Y261" s="1"/>
  <c r="E261"/>
  <c r="S261" s="1"/>
  <c r="X261" s="1"/>
  <c r="D261"/>
  <c r="C261"/>
  <c r="Q261" s="1"/>
  <c r="B261"/>
  <c r="A261"/>
  <c r="U260"/>
  <c r="Z260" s="1"/>
  <c r="S260"/>
  <c r="X260" s="1"/>
  <c r="R260"/>
  <c r="W260" s="1"/>
  <c r="N260"/>
  <c r="M260"/>
  <c r="L260"/>
  <c r="K260"/>
  <c r="J260"/>
  <c r="I260"/>
  <c r="O260" s="1"/>
  <c r="H260"/>
  <c r="V260" s="1"/>
  <c r="AA260" s="1"/>
  <c r="G260"/>
  <c r="F260"/>
  <c r="T260" s="1"/>
  <c r="Y260" s="1"/>
  <c r="E260"/>
  <c r="D260"/>
  <c r="C260"/>
  <c r="Q260" s="1"/>
  <c r="B260"/>
  <c r="A260"/>
  <c r="V259"/>
  <c r="AA259" s="1"/>
  <c r="T259"/>
  <c r="Y259" s="1"/>
  <c r="S259"/>
  <c r="X259" s="1"/>
  <c r="N259"/>
  <c r="M259"/>
  <c r="L259"/>
  <c r="K259"/>
  <c r="J259"/>
  <c r="I259"/>
  <c r="O259" s="1"/>
  <c r="H259"/>
  <c r="G259"/>
  <c r="U259" s="1"/>
  <c r="Z259" s="1"/>
  <c r="F259"/>
  <c r="E259"/>
  <c r="D259"/>
  <c r="R259" s="1"/>
  <c r="W259" s="1"/>
  <c r="C259"/>
  <c r="Q259" s="1"/>
  <c r="B259"/>
  <c r="A259"/>
  <c r="V258"/>
  <c r="AA258" s="1"/>
  <c r="T258"/>
  <c r="Y258" s="1"/>
  <c r="S258"/>
  <c r="X258" s="1"/>
  <c r="O258"/>
  <c r="N258"/>
  <c r="M258"/>
  <c r="L258"/>
  <c r="K258"/>
  <c r="J258"/>
  <c r="I258"/>
  <c r="H258"/>
  <c r="G258"/>
  <c r="U258" s="1"/>
  <c r="Z258" s="1"/>
  <c r="F258"/>
  <c r="E258"/>
  <c r="D258"/>
  <c r="R258" s="1"/>
  <c r="W258" s="1"/>
  <c r="C258"/>
  <c r="Q258" s="1"/>
  <c r="B258"/>
  <c r="A258"/>
  <c r="Q257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B257"/>
  <c r="A257"/>
  <c r="Q256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B256"/>
  <c r="A256"/>
  <c r="Q255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B255"/>
  <c r="A255"/>
  <c r="U254"/>
  <c r="Z254" s="1"/>
  <c r="S254"/>
  <c r="X254" s="1"/>
  <c r="Q254"/>
  <c r="O254"/>
  <c r="N254"/>
  <c r="M254"/>
  <c r="L254"/>
  <c r="K254"/>
  <c r="J254"/>
  <c r="I254"/>
  <c r="H254"/>
  <c r="V254" s="1"/>
  <c r="AA254" s="1"/>
  <c r="G254"/>
  <c r="F254"/>
  <c r="T254" s="1"/>
  <c r="Y254" s="1"/>
  <c r="E254"/>
  <c r="D254"/>
  <c r="R254" s="1"/>
  <c r="W254" s="1"/>
  <c r="C254"/>
  <c r="B254"/>
  <c r="A254"/>
  <c r="U253"/>
  <c r="Z253" s="1"/>
  <c r="S253"/>
  <c r="X253" s="1"/>
  <c r="Q253"/>
  <c r="N253"/>
  <c r="M253"/>
  <c r="L253"/>
  <c r="K253"/>
  <c r="J253"/>
  <c r="I253"/>
  <c r="O253" s="1"/>
  <c r="H253"/>
  <c r="V253" s="1"/>
  <c r="AA253" s="1"/>
  <c r="G253"/>
  <c r="F253"/>
  <c r="T253" s="1"/>
  <c r="Y253" s="1"/>
  <c r="E253"/>
  <c r="D253"/>
  <c r="R253" s="1"/>
  <c r="W253" s="1"/>
  <c r="C253"/>
  <c r="B253"/>
  <c r="A253"/>
  <c r="U252"/>
  <c r="Z252" s="1"/>
  <c r="S252"/>
  <c r="X252" s="1"/>
  <c r="Q252"/>
  <c r="O252"/>
  <c r="N252"/>
  <c r="M252"/>
  <c r="L252"/>
  <c r="K252"/>
  <c r="J252"/>
  <c r="I252"/>
  <c r="H252"/>
  <c r="V252" s="1"/>
  <c r="AA252" s="1"/>
  <c r="G252"/>
  <c r="F252"/>
  <c r="T252" s="1"/>
  <c r="Y252" s="1"/>
  <c r="E252"/>
  <c r="D252"/>
  <c r="R252" s="1"/>
  <c r="W252" s="1"/>
  <c r="C252"/>
  <c r="B252"/>
  <c r="A252"/>
  <c r="U251"/>
  <c r="Z251" s="1"/>
  <c r="S251"/>
  <c r="X251" s="1"/>
  <c r="R251"/>
  <c r="W251" s="1"/>
  <c r="O251"/>
  <c r="N251"/>
  <c r="M251"/>
  <c r="L251"/>
  <c r="K251"/>
  <c r="J251"/>
  <c r="I251"/>
  <c r="H251"/>
  <c r="V251" s="1"/>
  <c r="AA251" s="1"/>
  <c r="G251"/>
  <c r="F251"/>
  <c r="T251" s="1"/>
  <c r="Y251" s="1"/>
  <c r="E251"/>
  <c r="D251"/>
  <c r="C251"/>
  <c r="Q251" s="1"/>
  <c r="B251"/>
  <c r="A251"/>
  <c r="V250"/>
  <c r="AA250" s="1"/>
  <c r="T250"/>
  <c r="Y250" s="1"/>
  <c r="R250"/>
  <c r="W250" s="1"/>
  <c r="Q250"/>
  <c r="N250"/>
  <c r="M250"/>
  <c r="L250"/>
  <c r="K250"/>
  <c r="J250"/>
  <c r="I250"/>
  <c r="O250" s="1"/>
  <c r="H250"/>
  <c r="G250"/>
  <c r="U250" s="1"/>
  <c r="Z250" s="1"/>
  <c r="F250"/>
  <c r="E250"/>
  <c r="S250" s="1"/>
  <c r="X250" s="1"/>
  <c r="D250"/>
  <c r="C250"/>
  <c r="B250"/>
  <c r="A250"/>
  <c r="V249"/>
  <c r="AA249" s="1"/>
  <c r="S249"/>
  <c r="X249" s="1"/>
  <c r="Q249"/>
  <c r="N249"/>
  <c r="M249"/>
  <c r="L249"/>
  <c r="K249"/>
  <c r="J249"/>
  <c r="I249"/>
  <c r="O249" s="1"/>
  <c r="H249"/>
  <c r="G249"/>
  <c r="U249" s="1"/>
  <c r="Z249" s="1"/>
  <c r="F249"/>
  <c r="T249" s="1"/>
  <c r="Y249" s="1"/>
  <c r="E249"/>
  <c r="D249"/>
  <c r="R249" s="1"/>
  <c r="W249" s="1"/>
  <c r="C249"/>
  <c r="B249"/>
  <c r="A249"/>
  <c r="V248"/>
  <c r="AA248" s="1"/>
  <c r="S248"/>
  <c r="X248" s="1"/>
  <c r="Q248"/>
  <c r="O248"/>
  <c r="N248"/>
  <c r="M248"/>
  <c r="L248"/>
  <c r="K248"/>
  <c r="J248"/>
  <c r="I248"/>
  <c r="H248"/>
  <c r="G248"/>
  <c r="U248" s="1"/>
  <c r="Z248" s="1"/>
  <c r="F248"/>
  <c r="T248" s="1"/>
  <c r="Y248" s="1"/>
  <c r="E248"/>
  <c r="D248"/>
  <c r="R248" s="1"/>
  <c r="W248" s="1"/>
  <c r="C248"/>
  <c r="B248"/>
  <c r="A248"/>
  <c r="T247"/>
  <c r="Y247" s="1"/>
  <c r="R247"/>
  <c r="W247" s="1"/>
  <c r="Q247"/>
  <c r="O247"/>
  <c r="N247"/>
  <c r="M247"/>
  <c r="L247"/>
  <c r="K247"/>
  <c r="J247"/>
  <c r="I247"/>
  <c r="H247"/>
  <c r="V247" s="1"/>
  <c r="AA247" s="1"/>
  <c r="G247"/>
  <c r="U247" s="1"/>
  <c r="Z247" s="1"/>
  <c r="F247"/>
  <c r="E247"/>
  <c r="S247" s="1"/>
  <c r="X247" s="1"/>
  <c r="D247"/>
  <c r="C247"/>
  <c r="B247"/>
  <c r="A247"/>
  <c r="T246"/>
  <c r="Y246" s="1"/>
  <c r="R246"/>
  <c r="W246" s="1"/>
  <c r="O246"/>
  <c r="N246"/>
  <c r="M246"/>
  <c r="L246"/>
  <c r="K246"/>
  <c r="J246"/>
  <c r="I246"/>
  <c r="H246"/>
  <c r="V246" s="1"/>
  <c r="AA246" s="1"/>
  <c r="G246"/>
  <c r="U246" s="1"/>
  <c r="Z246" s="1"/>
  <c r="F246"/>
  <c r="E246"/>
  <c r="S246" s="1"/>
  <c r="X246" s="1"/>
  <c r="D246"/>
  <c r="C246"/>
  <c r="Q246" s="1"/>
  <c r="B246"/>
  <c r="A246"/>
  <c r="U245"/>
  <c r="Z245" s="1"/>
  <c r="T245"/>
  <c r="Y245" s="1"/>
  <c r="Q245"/>
  <c r="N245"/>
  <c r="M245"/>
  <c r="L245"/>
  <c r="K245"/>
  <c r="J245"/>
  <c r="I245"/>
  <c r="O245" s="1"/>
  <c r="H245"/>
  <c r="V245" s="1"/>
  <c r="AA245" s="1"/>
  <c r="G245"/>
  <c r="F245"/>
  <c r="E245"/>
  <c r="S245" s="1"/>
  <c r="X245" s="1"/>
  <c r="D245"/>
  <c r="R245" s="1"/>
  <c r="W245" s="1"/>
  <c r="C245"/>
  <c r="B245"/>
  <c r="A245"/>
  <c r="V244"/>
  <c r="AA244" s="1"/>
  <c r="U244"/>
  <c r="Z244" s="1"/>
  <c r="R244"/>
  <c r="W244" s="1"/>
  <c r="N244"/>
  <c r="M244"/>
  <c r="L244"/>
  <c r="K244"/>
  <c r="J244"/>
  <c r="I244"/>
  <c r="O244" s="1"/>
  <c r="H244"/>
  <c r="G244"/>
  <c r="F244"/>
  <c r="T244" s="1"/>
  <c r="Y244" s="1"/>
  <c r="E244"/>
  <c r="S244" s="1"/>
  <c r="X244" s="1"/>
  <c r="D244"/>
  <c r="C244"/>
  <c r="Q244" s="1"/>
  <c r="B244"/>
  <c r="A244"/>
  <c r="U243"/>
  <c r="Z243" s="1"/>
  <c r="R243"/>
  <c r="W243" s="1"/>
  <c r="O243"/>
  <c r="N243"/>
  <c r="M243"/>
  <c r="L243"/>
  <c r="K243"/>
  <c r="J243"/>
  <c r="I243"/>
  <c r="H243"/>
  <c r="V243" s="1"/>
  <c r="AA243" s="1"/>
  <c r="G243"/>
  <c r="F243"/>
  <c r="T243" s="1"/>
  <c r="Y243" s="1"/>
  <c r="E243"/>
  <c r="S243" s="1"/>
  <c r="X243" s="1"/>
  <c r="D243"/>
  <c r="C243"/>
  <c r="Q243" s="1"/>
  <c r="B243"/>
  <c r="A243"/>
  <c r="V242"/>
  <c r="AA242" s="1"/>
  <c r="T242"/>
  <c r="Y242" s="1"/>
  <c r="R242"/>
  <c r="W242" s="1"/>
  <c r="N242"/>
  <c r="M242"/>
  <c r="L242"/>
  <c r="K242"/>
  <c r="J242"/>
  <c r="I242"/>
  <c r="O242" s="1"/>
  <c r="H242"/>
  <c r="G242"/>
  <c r="U242" s="1"/>
  <c r="Z242" s="1"/>
  <c r="F242"/>
  <c r="E242"/>
  <c r="S242" s="1"/>
  <c r="X242" s="1"/>
  <c r="D242"/>
  <c r="C242"/>
  <c r="Q242" s="1"/>
  <c r="B242"/>
  <c r="A242"/>
  <c r="U241"/>
  <c r="Z241" s="1"/>
  <c r="S241"/>
  <c r="X241" s="1"/>
  <c r="N241"/>
  <c r="M241"/>
  <c r="L241"/>
  <c r="K241"/>
  <c r="J241"/>
  <c r="I241"/>
  <c r="O241" s="1"/>
  <c r="H241"/>
  <c r="V241" s="1"/>
  <c r="AA241" s="1"/>
  <c r="G241"/>
  <c r="F241"/>
  <c r="T241" s="1"/>
  <c r="Y241" s="1"/>
  <c r="E241"/>
  <c r="D241"/>
  <c r="R241" s="1"/>
  <c r="W241" s="1"/>
  <c r="C241"/>
  <c r="Q241" s="1"/>
  <c r="B241"/>
  <c r="A241"/>
  <c r="S240"/>
  <c r="X240" s="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D240"/>
  <c r="R240" s="1"/>
  <c r="W240" s="1"/>
  <c r="C240"/>
  <c r="Q240" s="1"/>
  <c r="B240"/>
  <c r="A240"/>
  <c r="V239"/>
  <c r="AA239" s="1"/>
  <c r="T239"/>
  <c r="Y239" s="1"/>
  <c r="R239"/>
  <c r="W239" s="1"/>
  <c r="Q239"/>
  <c r="N239"/>
  <c r="M239"/>
  <c r="L239"/>
  <c r="K239"/>
  <c r="J239"/>
  <c r="I239"/>
  <c r="O239" s="1"/>
  <c r="H239"/>
  <c r="G239"/>
  <c r="U239" s="1"/>
  <c r="Z239" s="1"/>
  <c r="F239"/>
  <c r="E239"/>
  <c r="S239" s="1"/>
  <c r="X239" s="1"/>
  <c r="D239"/>
  <c r="C239"/>
  <c r="B239"/>
  <c r="A239"/>
  <c r="U238"/>
  <c r="Z238" s="1"/>
  <c r="S238"/>
  <c r="X238" s="1"/>
  <c r="Q238"/>
  <c r="O238"/>
  <c r="N238"/>
  <c r="M238"/>
  <c r="L238"/>
  <c r="K238"/>
  <c r="J238"/>
  <c r="I238"/>
  <c r="H238"/>
  <c r="V238" s="1"/>
  <c r="AA238" s="1"/>
  <c r="G238"/>
  <c r="F238"/>
  <c r="T238" s="1"/>
  <c r="Y238" s="1"/>
  <c r="E238"/>
  <c r="D238"/>
  <c r="R238" s="1"/>
  <c r="W238" s="1"/>
  <c r="C238"/>
  <c r="B238"/>
  <c r="A238"/>
  <c r="V237"/>
  <c r="AA237" s="1"/>
  <c r="T237"/>
  <c r="Y237" s="1"/>
  <c r="R237"/>
  <c r="W237" s="1"/>
  <c r="O237"/>
  <c r="N237"/>
  <c r="M237"/>
  <c r="L237"/>
  <c r="K237"/>
  <c r="J237"/>
  <c r="I237"/>
  <c r="H237"/>
  <c r="G237"/>
  <c r="U237" s="1"/>
  <c r="Z237" s="1"/>
  <c r="F237"/>
  <c r="E237"/>
  <c r="S237" s="1"/>
  <c r="X237" s="1"/>
  <c r="D237"/>
  <c r="C237"/>
  <c r="Q237" s="1"/>
  <c r="B237"/>
  <c r="A237"/>
  <c r="V236"/>
  <c r="AA236" s="1"/>
  <c r="T236"/>
  <c r="Y236" s="1"/>
  <c r="R236"/>
  <c r="W236" s="1"/>
  <c r="O236"/>
  <c r="N236"/>
  <c r="M236"/>
  <c r="L236"/>
  <c r="K236"/>
  <c r="J236"/>
  <c r="I236"/>
  <c r="H236"/>
  <c r="G236"/>
  <c r="U236" s="1"/>
  <c r="Z236" s="1"/>
  <c r="F236"/>
  <c r="E236"/>
  <c r="S236" s="1"/>
  <c r="X236" s="1"/>
  <c r="D236"/>
  <c r="C236"/>
  <c r="Q236" s="1"/>
  <c r="B236"/>
  <c r="A236"/>
  <c r="U235"/>
  <c r="Z235" s="1"/>
  <c r="T235"/>
  <c r="Y235" s="1"/>
  <c r="R235"/>
  <c r="W235" s="1"/>
  <c r="O235"/>
  <c r="N235"/>
  <c r="M235"/>
  <c r="L235"/>
  <c r="K235"/>
  <c r="J235"/>
  <c r="I235"/>
  <c r="H235"/>
  <c r="V235" s="1"/>
  <c r="AA235" s="1"/>
  <c r="G235"/>
  <c r="F235"/>
  <c r="E235"/>
  <c r="S235" s="1"/>
  <c r="X235" s="1"/>
  <c r="D235"/>
  <c r="C235"/>
  <c r="Q235" s="1"/>
  <c r="B235"/>
  <c r="A235"/>
  <c r="U234"/>
  <c r="Z234" s="1"/>
  <c r="S234"/>
  <c r="X234" s="1"/>
  <c r="R234"/>
  <c r="W234" s="1"/>
  <c r="Q234"/>
  <c r="O234"/>
  <c r="N234"/>
  <c r="M234"/>
  <c r="L234"/>
  <c r="K234"/>
  <c r="J234"/>
  <c r="I234"/>
  <c r="H234"/>
  <c r="V234" s="1"/>
  <c r="AA234" s="1"/>
  <c r="G234"/>
  <c r="F234"/>
  <c r="T234" s="1"/>
  <c r="Y234" s="1"/>
  <c r="E234"/>
  <c r="D234"/>
  <c r="C234"/>
  <c r="B234"/>
  <c r="A234"/>
  <c r="T233"/>
  <c r="Y233" s="1"/>
  <c r="Q233"/>
  <c r="O233"/>
  <c r="N233"/>
  <c r="M233"/>
  <c r="L233"/>
  <c r="K233"/>
  <c r="J233"/>
  <c r="I233"/>
  <c r="H233"/>
  <c r="V233" s="1"/>
  <c r="AA233" s="1"/>
  <c r="G233"/>
  <c r="U233" s="1"/>
  <c r="Z233" s="1"/>
  <c r="F233"/>
  <c r="E233"/>
  <c r="S233" s="1"/>
  <c r="X233" s="1"/>
  <c r="D233"/>
  <c r="R233" s="1"/>
  <c r="W233" s="1"/>
  <c r="C233"/>
  <c r="B233"/>
  <c r="A233"/>
  <c r="U232"/>
  <c r="Z232" s="1"/>
  <c r="S232"/>
  <c r="X232" s="1"/>
  <c r="Q232"/>
  <c r="O232"/>
  <c r="N232"/>
  <c r="M232"/>
  <c r="L232"/>
  <c r="K232"/>
  <c r="J232"/>
  <c r="I232"/>
  <c r="H232"/>
  <c r="V232" s="1"/>
  <c r="AA232" s="1"/>
  <c r="G232"/>
  <c r="F232"/>
  <c r="T232" s="1"/>
  <c r="Y232" s="1"/>
  <c r="E232"/>
  <c r="D232"/>
  <c r="R232" s="1"/>
  <c r="W232" s="1"/>
  <c r="C232"/>
  <c r="B232"/>
  <c r="A232"/>
  <c r="U231"/>
  <c r="Z231" s="1"/>
  <c r="S231"/>
  <c r="X231" s="1"/>
  <c r="R231"/>
  <c r="W231" s="1"/>
  <c r="O231"/>
  <c r="N231"/>
  <c r="M231"/>
  <c r="L231"/>
  <c r="K231"/>
  <c r="J231"/>
  <c r="I231"/>
  <c r="H231"/>
  <c r="V231" s="1"/>
  <c r="AA231" s="1"/>
  <c r="G231"/>
  <c r="F231"/>
  <c r="T231" s="1"/>
  <c r="Y231" s="1"/>
  <c r="E231"/>
  <c r="D231"/>
  <c r="C231"/>
  <c r="Q231" s="1"/>
  <c r="B231"/>
  <c r="A231"/>
  <c r="V230"/>
  <c r="AA230" s="1"/>
  <c r="U230"/>
  <c r="Z230" s="1"/>
  <c r="R230"/>
  <c r="W230" s="1"/>
  <c r="N230"/>
  <c r="M230"/>
  <c r="L230"/>
  <c r="K230"/>
  <c r="J230"/>
  <c r="I230"/>
  <c r="O230" s="1"/>
  <c r="H230"/>
  <c r="G230"/>
  <c r="F230"/>
  <c r="T230" s="1"/>
  <c r="Y230" s="1"/>
  <c r="E230"/>
  <c r="S230" s="1"/>
  <c r="X230" s="1"/>
  <c r="D230"/>
  <c r="C230"/>
  <c r="Q230" s="1"/>
  <c r="B230"/>
  <c r="A230"/>
  <c r="V229"/>
  <c r="AA229" s="1"/>
  <c r="S229"/>
  <c r="X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D229"/>
  <c r="R229" s="1"/>
  <c r="W229" s="1"/>
  <c r="C229"/>
  <c r="Q229" s="1"/>
  <c r="B229"/>
  <c r="A229"/>
  <c r="V228"/>
  <c r="AA228" s="1"/>
  <c r="S228"/>
  <c r="X228" s="1"/>
  <c r="Q228"/>
  <c r="O228"/>
  <c r="N228"/>
  <c r="M228"/>
  <c r="L228"/>
  <c r="K228"/>
  <c r="J228"/>
  <c r="I228"/>
  <c r="H228"/>
  <c r="G228"/>
  <c r="U228" s="1"/>
  <c r="Z228" s="1"/>
  <c r="F228"/>
  <c r="T228" s="1"/>
  <c r="Y228" s="1"/>
  <c r="E228"/>
  <c r="D228"/>
  <c r="R228" s="1"/>
  <c r="W228" s="1"/>
  <c r="C228"/>
  <c r="B228"/>
  <c r="A228"/>
  <c r="V227"/>
  <c r="AA227" s="1"/>
  <c r="T227"/>
  <c r="Y227" s="1"/>
  <c r="S227"/>
  <c r="X227" s="1"/>
  <c r="O227"/>
  <c r="N227"/>
  <c r="M227"/>
  <c r="L227"/>
  <c r="K227"/>
  <c r="J227"/>
  <c r="I227"/>
  <c r="H227"/>
  <c r="G227"/>
  <c r="U227" s="1"/>
  <c r="Z227" s="1"/>
  <c r="F227"/>
  <c r="E227"/>
  <c r="D227"/>
  <c r="R227" s="1"/>
  <c r="W227" s="1"/>
  <c r="C227"/>
  <c r="Q227" s="1"/>
  <c r="B227"/>
  <c r="A227"/>
  <c r="V226"/>
  <c r="AA226" s="1"/>
  <c r="U226"/>
  <c r="Z226" s="1"/>
  <c r="T226"/>
  <c r="Y226" s="1"/>
  <c r="Q226"/>
  <c r="N226"/>
  <c r="M226"/>
  <c r="L226"/>
  <c r="K226"/>
  <c r="J226"/>
  <c r="I226"/>
  <c r="O226" s="1"/>
  <c r="H226"/>
  <c r="G226"/>
  <c r="F226"/>
  <c r="E226"/>
  <c r="S226" s="1"/>
  <c r="X226" s="1"/>
  <c r="D226"/>
  <c r="R226" s="1"/>
  <c r="W226" s="1"/>
  <c r="C226"/>
  <c r="B226"/>
  <c r="A226"/>
  <c r="V225"/>
  <c r="AA225" s="1"/>
  <c r="U225"/>
  <c r="Z225" s="1"/>
  <c r="T225"/>
  <c r="Y225" s="1"/>
  <c r="Q225"/>
  <c r="N225"/>
  <c r="M225"/>
  <c r="L225"/>
  <c r="K225"/>
  <c r="J225"/>
  <c r="I225"/>
  <c r="O225" s="1"/>
  <c r="H225"/>
  <c r="G225"/>
  <c r="F225"/>
  <c r="E225"/>
  <c r="S225" s="1"/>
  <c r="X225" s="1"/>
  <c r="D225"/>
  <c r="R225" s="1"/>
  <c r="W225" s="1"/>
  <c r="C225"/>
  <c r="B225"/>
  <c r="A225"/>
  <c r="Q224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B224"/>
  <c r="A224"/>
  <c r="U223"/>
  <c r="Z223" s="1"/>
  <c r="S223"/>
  <c r="X223" s="1"/>
  <c r="R223"/>
  <c r="W223" s="1"/>
  <c r="N223"/>
  <c r="M223"/>
  <c r="L223"/>
  <c r="K223"/>
  <c r="J223"/>
  <c r="I223"/>
  <c r="O223" s="1"/>
  <c r="H223"/>
  <c r="V223" s="1"/>
  <c r="AA223" s="1"/>
  <c r="G223"/>
  <c r="F223"/>
  <c r="T223" s="1"/>
  <c r="Y223" s="1"/>
  <c r="E223"/>
  <c r="D223"/>
  <c r="C223"/>
  <c r="Q223" s="1"/>
  <c r="B223"/>
  <c r="A223"/>
  <c r="U222"/>
  <c r="Z222" s="1"/>
  <c r="S222"/>
  <c r="X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D222"/>
  <c r="C222"/>
  <c r="Q222" s="1"/>
  <c r="B222"/>
  <c r="A222"/>
  <c r="V221"/>
  <c r="AA221" s="1"/>
  <c r="T221"/>
  <c r="Y221" s="1"/>
  <c r="R221"/>
  <c r="W221" s="1"/>
  <c r="O221"/>
  <c r="N221"/>
  <c r="M221"/>
  <c r="L221"/>
  <c r="K221"/>
  <c r="J221"/>
  <c r="I221"/>
  <c r="H221"/>
  <c r="G221"/>
  <c r="U221" s="1"/>
  <c r="Z221" s="1"/>
  <c r="F221"/>
  <c r="E221"/>
  <c r="S221" s="1"/>
  <c r="X221" s="1"/>
  <c r="D221"/>
  <c r="C221"/>
  <c r="Q221" s="1"/>
  <c r="B221"/>
  <c r="A221"/>
  <c r="V220"/>
  <c r="AA220" s="1"/>
  <c r="U220"/>
  <c r="Z220" s="1"/>
  <c r="S220"/>
  <c r="X220" s="1"/>
  <c r="Q220"/>
  <c r="N220"/>
  <c r="M220"/>
  <c r="L220"/>
  <c r="K220"/>
  <c r="J220"/>
  <c r="I220"/>
  <c r="O220" s="1"/>
  <c r="H220"/>
  <c r="G220"/>
  <c r="F220"/>
  <c r="T220" s="1"/>
  <c r="Y220" s="1"/>
  <c r="E220"/>
  <c r="D220"/>
  <c r="R220" s="1"/>
  <c r="W220" s="1"/>
  <c r="C220"/>
  <c r="B220"/>
  <c r="A220"/>
  <c r="V219"/>
  <c r="AA219" s="1"/>
  <c r="U219"/>
  <c r="Z219" s="1"/>
  <c r="T219"/>
  <c r="Y219" s="1"/>
  <c r="R219"/>
  <c r="W219" s="1"/>
  <c r="N219"/>
  <c r="M219"/>
  <c r="L219"/>
  <c r="K219"/>
  <c r="J219"/>
  <c r="I219"/>
  <c r="O219" s="1"/>
  <c r="H219"/>
  <c r="G219"/>
  <c r="F219"/>
  <c r="E219"/>
  <c r="S219" s="1"/>
  <c r="X219" s="1"/>
  <c r="D219"/>
  <c r="C219"/>
  <c r="Q219" s="1"/>
  <c r="B219"/>
  <c r="A219"/>
  <c r="V218"/>
  <c r="AA218" s="1"/>
  <c r="T218"/>
  <c r="Y218" s="1"/>
  <c r="R218"/>
  <c r="W218" s="1"/>
  <c r="Q218"/>
  <c r="N218"/>
  <c r="M218"/>
  <c r="L218"/>
  <c r="K218"/>
  <c r="J218"/>
  <c r="I218"/>
  <c r="O218" s="1"/>
  <c r="H218"/>
  <c r="G218"/>
  <c r="U218" s="1"/>
  <c r="Z218" s="1"/>
  <c r="F218"/>
  <c r="E218"/>
  <c r="S218" s="1"/>
  <c r="X218" s="1"/>
  <c r="D218"/>
  <c r="C218"/>
  <c r="B218"/>
  <c r="A218"/>
  <c r="T217"/>
  <c r="Y217" s="1"/>
  <c r="R217"/>
  <c r="W217" s="1"/>
  <c r="O217"/>
  <c r="N217"/>
  <c r="M217"/>
  <c r="L217"/>
  <c r="K217"/>
  <c r="J217"/>
  <c r="I217"/>
  <c r="H217"/>
  <c r="V217" s="1"/>
  <c r="AA217" s="1"/>
  <c r="G217"/>
  <c r="U217" s="1"/>
  <c r="Z217" s="1"/>
  <c r="F217"/>
  <c r="E217"/>
  <c r="S217" s="1"/>
  <c r="X217" s="1"/>
  <c r="D217"/>
  <c r="C217"/>
  <c r="Q217" s="1"/>
  <c r="B217"/>
  <c r="A217"/>
  <c r="U216"/>
  <c r="Z216" s="1"/>
  <c r="S216"/>
  <c r="X216" s="1"/>
  <c r="Q216"/>
  <c r="O216"/>
  <c r="N216"/>
  <c r="M216"/>
  <c r="L216"/>
  <c r="K216"/>
  <c r="J216"/>
  <c r="I216"/>
  <c r="H216"/>
  <c r="V216" s="1"/>
  <c r="AA216" s="1"/>
  <c r="G216"/>
  <c r="F216"/>
  <c r="T216" s="1"/>
  <c r="Y216" s="1"/>
  <c r="E216"/>
  <c r="D216"/>
  <c r="R216" s="1"/>
  <c r="W216" s="1"/>
  <c r="C216"/>
  <c r="B216"/>
  <c r="A216"/>
  <c r="T215"/>
  <c r="Y215" s="1"/>
  <c r="R215"/>
  <c r="W215" s="1"/>
  <c r="Q215"/>
  <c r="O215"/>
  <c r="N215"/>
  <c r="M215"/>
  <c r="L215"/>
  <c r="K215"/>
  <c r="J215"/>
  <c r="I215"/>
  <c r="H215"/>
  <c r="V215" s="1"/>
  <c r="AA215" s="1"/>
  <c r="G215"/>
  <c r="U215" s="1"/>
  <c r="Z215" s="1"/>
  <c r="F215"/>
  <c r="E215"/>
  <c r="S215" s="1"/>
  <c r="X215" s="1"/>
  <c r="D215"/>
  <c r="C215"/>
  <c r="B215"/>
  <c r="A215"/>
  <c r="U214"/>
  <c r="Z214" s="1"/>
  <c r="S214"/>
  <c r="X214" s="1"/>
  <c r="Q214"/>
  <c r="O214"/>
  <c r="N214"/>
  <c r="M214"/>
  <c r="L214"/>
  <c r="K214"/>
  <c r="J214"/>
  <c r="I214"/>
  <c r="H214"/>
  <c r="V214" s="1"/>
  <c r="AA214" s="1"/>
  <c r="G214"/>
  <c r="F214"/>
  <c r="T214" s="1"/>
  <c r="Y214" s="1"/>
  <c r="E214"/>
  <c r="D214"/>
  <c r="R214" s="1"/>
  <c r="W214" s="1"/>
  <c r="C214"/>
  <c r="B214"/>
  <c r="A214"/>
  <c r="U213"/>
  <c r="Z213" s="1"/>
  <c r="R213"/>
  <c r="W213" s="1"/>
  <c r="O213"/>
  <c r="N213"/>
  <c r="M213"/>
  <c r="L213"/>
  <c r="K213"/>
  <c r="J213"/>
  <c r="I213"/>
  <c r="H213"/>
  <c r="V213" s="1"/>
  <c r="AA213" s="1"/>
  <c r="G213"/>
  <c r="F213"/>
  <c r="T213" s="1"/>
  <c r="Y213" s="1"/>
  <c r="E213"/>
  <c r="S213" s="1"/>
  <c r="X213" s="1"/>
  <c r="D213"/>
  <c r="C213"/>
  <c r="Q213" s="1"/>
  <c r="B213"/>
  <c r="A213"/>
  <c r="V212"/>
  <c r="AA212" s="1"/>
  <c r="U212"/>
  <c r="Z212" s="1"/>
  <c r="R212"/>
  <c r="W212" s="1"/>
  <c r="O212"/>
  <c r="N212"/>
  <c r="M212"/>
  <c r="L212"/>
  <c r="K212"/>
  <c r="J212"/>
  <c r="I212"/>
  <c r="H212"/>
  <c r="G212"/>
  <c r="F212"/>
  <c r="T212" s="1"/>
  <c r="Y212" s="1"/>
  <c r="E212"/>
  <c r="S212" s="1"/>
  <c r="X212" s="1"/>
  <c r="D212"/>
  <c r="C212"/>
  <c r="Q212" s="1"/>
  <c r="B212"/>
  <c r="A212"/>
  <c r="V211"/>
  <c r="AA211" s="1"/>
  <c r="S211"/>
  <c r="X211" s="1"/>
  <c r="Q211"/>
  <c r="N211"/>
  <c r="M211"/>
  <c r="L211"/>
  <c r="K211"/>
  <c r="J211"/>
  <c r="I211"/>
  <c r="O211" s="1"/>
  <c r="H211"/>
  <c r="G211"/>
  <c r="U211" s="1"/>
  <c r="Z211" s="1"/>
  <c r="F211"/>
  <c r="T211" s="1"/>
  <c r="Y211" s="1"/>
  <c r="E211"/>
  <c r="D211"/>
  <c r="R211" s="1"/>
  <c r="W211" s="1"/>
  <c r="C211"/>
  <c r="B211"/>
  <c r="A211"/>
  <c r="V210"/>
  <c r="AA210" s="1"/>
  <c r="S210"/>
  <c r="X210" s="1"/>
  <c r="Q210"/>
  <c r="O210"/>
  <c r="N210"/>
  <c r="M210"/>
  <c r="L210"/>
  <c r="K210"/>
  <c r="J210"/>
  <c r="I210"/>
  <c r="H210"/>
  <c r="G210"/>
  <c r="U210" s="1"/>
  <c r="Z210" s="1"/>
  <c r="F210"/>
  <c r="T210" s="1"/>
  <c r="Y210" s="1"/>
  <c r="E210"/>
  <c r="D210"/>
  <c r="R210" s="1"/>
  <c r="W210" s="1"/>
  <c r="C210"/>
  <c r="B210"/>
  <c r="A210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D209"/>
  <c r="R209" s="1"/>
  <c r="W209" s="1"/>
  <c r="C209"/>
  <c r="Q209" s="1"/>
  <c r="B209"/>
  <c r="A209"/>
  <c r="V208"/>
  <c r="AA208" s="1"/>
  <c r="T208"/>
  <c r="Y208" s="1"/>
  <c r="Q208"/>
  <c r="N208"/>
  <c r="M208"/>
  <c r="L208"/>
  <c r="K208"/>
  <c r="J208"/>
  <c r="I208"/>
  <c r="O208" s="1"/>
  <c r="H208"/>
  <c r="G208"/>
  <c r="U208" s="1"/>
  <c r="Z208" s="1"/>
  <c r="F208"/>
  <c r="E208"/>
  <c r="S208" s="1"/>
  <c r="X208" s="1"/>
  <c r="D208"/>
  <c r="R208" s="1"/>
  <c r="W208" s="1"/>
  <c r="C208"/>
  <c r="B208"/>
  <c r="A208"/>
  <c r="U207"/>
  <c r="Z207" s="1"/>
  <c r="T207"/>
  <c r="Y207" s="1"/>
  <c r="Q207"/>
  <c r="N207"/>
  <c r="M207"/>
  <c r="L207"/>
  <c r="K207"/>
  <c r="J207"/>
  <c r="I207"/>
  <c r="O207" s="1"/>
  <c r="H207"/>
  <c r="V207" s="1"/>
  <c r="AA207" s="1"/>
  <c r="G207"/>
  <c r="F207"/>
  <c r="E207"/>
  <c r="S207" s="1"/>
  <c r="X207" s="1"/>
  <c r="D207"/>
  <c r="R207" s="1"/>
  <c r="W207" s="1"/>
  <c r="C207"/>
  <c r="B207"/>
  <c r="A207"/>
  <c r="Q206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B206"/>
  <c r="A206"/>
  <c r="U205"/>
  <c r="Z205" s="1"/>
  <c r="S205"/>
  <c r="X205" s="1"/>
  <c r="R205"/>
  <c r="W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D205"/>
  <c r="C205"/>
  <c r="Q205" s="1"/>
  <c r="B205"/>
  <c r="A205"/>
  <c r="S204"/>
  <c r="X204" s="1"/>
  <c r="R204"/>
  <c r="W204" s="1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D204"/>
  <c r="C204"/>
  <c r="Q204" s="1"/>
  <c r="B204"/>
  <c r="A204"/>
  <c r="V203"/>
  <c r="AA203" s="1"/>
  <c r="T203"/>
  <c r="Y203" s="1"/>
  <c r="Q203"/>
  <c r="N203"/>
  <c r="M203"/>
  <c r="L203"/>
  <c r="K203"/>
  <c r="J203"/>
  <c r="I203"/>
  <c r="O203" s="1"/>
  <c r="H203"/>
  <c r="G203"/>
  <c r="U203" s="1"/>
  <c r="Z203" s="1"/>
  <c r="F203"/>
  <c r="E203"/>
  <c r="S203" s="1"/>
  <c r="X203" s="1"/>
  <c r="D203"/>
  <c r="R203" s="1"/>
  <c r="W203" s="1"/>
  <c r="C203"/>
  <c r="B203"/>
  <c r="A203"/>
  <c r="U202"/>
  <c r="Z202" s="1"/>
  <c r="S202"/>
  <c r="X202" s="1"/>
  <c r="O202"/>
  <c r="N202"/>
  <c r="M202"/>
  <c r="L202"/>
  <c r="K202"/>
  <c r="J202"/>
  <c r="I202"/>
  <c r="H202"/>
  <c r="V202" s="1"/>
  <c r="AA202" s="1"/>
  <c r="G202"/>
  <c r="F202"/>
  <c r="T202" s="1"/>
  <c r="Y202" s="1"/>
  <c r="E202"/>
  <c r="D202"/>
  <c r="R202" s="1"/>
  <c r="W202" s="1"/>
  <c r="C202"/>
  <c r="Q202" s="1"/>
  <c r="B202"/>
  <c r="A202"/>
  <c r="V201"/>
  <c r="AA201" s="1"/>
  <c r="T201"/>
  <c r="Y201" s="1"/>
  <c r="R201"/>
  <c r="W201" s="1"/>
  <c r="O201"/>
  <c r="N201"/>
  <c r="M201"/>
  <c r="L201"/>
  <c r="K201"/>
  <c r="J201"/>
  <c r="I201"/>
  <c r="H201"/>
  <c r="G201"/>
  <c r="U201" s="1"/>
  <c r="Z201" s="1"/>
  <c r="F201"/>
  <c r="E201"/>
  <c r="S201" s="1"/>
  <c r="X201" s="1"/>
  <c r="D201"/>
  <c r="C201"/>
  <c r="Q201" s="1"/>
  <c r="B201"/>
  <c r="A201"/>
  <c r="V200"/>
  <c r="AA200" s="1"/>
  <c r="T200"/>
  <c r="Y200" s="1"/>
  <c r="R200"/>
  <c r="W200" s="1"/>
  <c r="O200"/>
  <c r="N200"/>
  <c r="M200"/>
  <c r="L200"/>
  <c r="K200"/>
  <c r="J200"/>
  <c r="I200"/>
  <c r="H200"/>
  <c r="G200"/>
  <c r="U200" s="1"/>
  <c r="Z200" s="1"/>
  <c r="F200"/>
  <c r="E200"/>
  <c r="S200" s="1"/>
  <c r="X200" s="1"/>
  <c r="D200"/>
  <c r="C200"/>
  <c r="Q200" s="1"/>
  <c r="B200"/>
  <c r="A200"/>
  <c r="U199"/>
  <c r="Z199" s="1"/>
  <c r="T199"/>
  <c r="Y199" s="1"/>
  <c r="R199"/>
  <c r="W199" s="1"/>
  <c r="O199"/>
  <c r="N199"/>
  <c r="M199"/>
  <c r="L199"/>
  <c r="K199"/>
  <c r="J199"/>
  <c r="I199"/>
  <c r="H199"/>
  <c r="V199" s="1"/>
  <c r="AA199" s="1"/>
  <c r="G199"/>
  <c r="F199"/>
  <c r="E199"/>
  <c r="S199" s="1"/>
  <c r="X199" s="1"/>
  <c r="D199"/>
  <c r="C199"/>
  <c r="Q199" s="1"/>
  <c r="B199"/>
  <c r="A199"/>
  <c r="U198"/>
  <c r="Z198" s="1"/>
  <c r="S198"/>
  <c r="X198" s="1"/>
  <c r="R198"/>
  <c r="W198" s="1"/>
  <c r="P198"/>
  <c r="O198"/>
  <c r="N198"/>
  <c r="M198"/>
  <c r="L198"/>
  <c r="K198"/>
  <c r="J198"/>
  <c r="I198"/>
  <c r="H198"/>
  <c r="V198" s="1"/>
  <c r="AA198" s="1"/>
  <c r="G198"/>
  <c r="F198"/>
  <c r="T198" s="1"/>
  <c r="Y198" s="1"/>
  <c r="E198"/>
  <c r="D198"/>
  <c r="C198"/>
  <c r="Q198" s="1"/>
  <c r="B198"/>
  <c r="A198"/>
  <c r="V197"/>
  <c r="AA197" s="1"/>
  <c r="U197"/>
  <c r="Z197" s="1"/>
  <c r="R197"/>
  <c r="W197" s="1"/>
  <c r="P197"/>
  <c r="O197"/>
  <c r="N197"/>
  <c r="M197"/>
  <c r="L197"/>
  <c r="K197"/>
  <c r="J197"/>
  <c r="I197"/>
  <c r="H197"/>
  <c r="G197"/>
  <c r="F197"/>
  <c r="T197" s="1"/>
  <c r="Y197" s="1"/>
  <c r="E197"/>
  <c r="S197" s="1"/>
  <c r="X197" s="1"/>
  <c r="D197"/>
  <c r="C197"/>
  <c r="Q197" s="1"/>
  <c r="B197"/>
  <c r="A197"/>
  <c r="T196"/>
  <c r="Y196" s="1"/>
  <c r="Q196"/>
  <c r="P196"/>
  <c r="O196"/>
  <c r="N196"/>
  <c r="M196"/>
  <c r="L196"/>
  <c r="K196"/>
  <c r="J196"/>
  <c r="I196"/>
  <c r="H196"/>
  <c r="V196" s="1"/>
  <c r="AA196" s="1"/>
  <c r="G196"/>
  <c r="U196" s="1"/>
  <c r="Z196" s="1"/>
  <c r="F196"/>
  <c r="E196"/>
  <c r="S196" s="1"/>
  <c r="X196" s="1"/>
  <c r="D196"/>
  <c r="R196" s="1"/>
  <c r="W196" s="1"/>
  <c r="C196"/>
  <c r="B196"/>
  <c r="A196"/>
  <c r="T195"/>
  <c r="Y195" s="1"/>
  <c r="Q195"/>
  <c r="O195"/>
  <c r="N195"/>
  <c r="M195"/>
  <c r="L195"/>
  <c r="K195"/>
  <c r="J195"/>
  <c r="I195"/>
  <c r="H195"/>
  <c r="V195" s="1"/>
  <c r="AA195" s="1"/>
  <c r="G195"/>
  <c r="U195" s="1"/>
  <c r="Z195" s="1"/>
  <c r="F195"/>
  <c r="E195"/>
  <c r="S195" s="1"/>
  <c r="X195" s="1"/>
  <c r="D195"/>
  <c r="R195" s="1"/>
  <c r="W195" s="1"/>
  <c r="C195"/>
  <c r="B195"/>
  <c r="A195"/>
  <c r="P195" s="1"/>
  <c r="T194"/>
  <c r="Y194" s="1"/>
  <c r="Q194"/>
  <c r="P194"/>
  <c r="O194"/>
  <c r="N194"/>
  <c r="M194"/>
  <c r="L194"/>
  <c r="K194"/>
  <c r="J194"/>
  <c r="I194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B194"/>
  <c r="A194"/>
  <c r="T193"/>
  <c r="Y193" s="1"/>
  <c r="Q193"/>
  <c r="P193"/>
  <c r="O193"/>
  <c r="N193"/>
  <c r="M193"/>
  <c r="L193"/>
  <c r="K193"/>
  <c r="J193"/>
  <c r="I193"/>
  <c r="H193"/>
  <c r="V193" s="1"/>
  <c r="AA193" s="1"/>
  <c r="G193"/>
  <c r="U193" s="1"/>
  <c r="Z193" s="1"/>
  <c r="F193"/>
  <c r="E193"/>
  <c r="S193" s="1"/>
  <c r="X193" s="1"/>
  <c r="D193"/>
  <c r="R193" s="1"/>
  <c r="W193" s="1"/>
  <c r="C193"/>
  <c r="B193"/>
  <c r="A193"/>
  <c r="U192"/>
  <c r="Z192" s="1"/>
  <c r="S192"/>
  <c r="X192" s="1"/>
  <c r="R192"/>
  <c r="W192" s="1"/>
  <c r="Q192"/>
  <c r="O192"/>
  <c r="N192"/>
  <c r="M192"/>
  <c r="L192"/>
  <c r="K192"/>
  <c r="J192"/>
  <c r="I192"/>
  <c r="H192"/>
  <c r="V192" s="1"/>
  <c r="AA192" s="1"/>
  <c r="G192"/>
  <c r="F192"/>
  <c r="T192" s="1"/>
  <c r="Y192" s="1"/>
  <c r="E192"/>
  <c r="D192"/>
  <c r="C192"/>
  <c r="B192"/>
  <c r="A192"/>
  <c r="P192" s="1"/>
  <c r="V191"/>
  <c r="AA191" s="1"/>
  <c r="U191"/>
  <c r="Z191" s="1"/>
  <c r="R191"/>
  <c r="W191" s="1"/>
  <c r="P191"/>
  <c r="N191"/>
  <c r="M191"/>
  <c r="L191"/>
  <c r="K191"/>
  <c r="J191"/>
  <c r="I191"/>
  <c r="O191" s="1"/>
  <c r="H191"/>
  <c r="G191"/>
  <c r="F191"/>
  <c r="T191" s="1"/>
  <c r="Y191" s="1"/>
  <c r="E191"/>
  <c r="S191" s="1"/>
  <c r="X191" s="1"/>
  <c r="D191"/>
  <c r="C191"/>
  <c r="Q191" s="1"/>
  <c r="B191"/>
  <c r="A191"/>
  <c r="Q190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B190"/>
  <c r="A190"/>
  <c r="U189"/>
  <c r="Z189" s="1"/>
  <c r="T189"/>
  <c r="Y189" s="1"/>
  <c r="S189"/>
  <c r="X189" s="1"/>
  <c r="R189"/>
  <c r="W189" s="1"/>
  <c r="O189"/>
  <c r="N189"/>
  <c r="M189"/>
  <c r="L189"/>
  <c r="K189"/>
  <c r="J189"/>
  <c r="I189"/>
  <c r="H189"/>
  <c r="V189" s="1"/>
  <c r="AA189" s="1"/>
  <c r="G189"/>
  <c r="F189"/>
  <c r="E189"/>
  <c r="D189"/>
  <c r="C189"/>
  <c r="Q189" s="1"/>
  <c r="B189"/>
  <c r="A189"/>
  <c r="P189" s="1"/>
  <c r="U188"/>
  <c r="Z188" s="1"/>
  <c r="R188"/>
  <c r="W188" s="1"/>
  <c r="Q188"/>
  <c r="N188"/>
  <c r="M188"/>
  <c r="L188"/>
  <c r="K188"/>
  <c r="J188"/>
  <c r="I188"/>
  <c r="O188" s="1"/>
  <c r="H188"/>
  <c r="V188" s="1"/>
  <c r="AA188" s="1"/>
  <c r="G188"/>
  <c r="F188"/>
  <c r="T188" s="1"/>
  <c r="Y188" s="1"/>
  <c r="E188"/>
  <c r="S188" s="1"/>
  <c r="X188" s="1"/>
  <c r="D188"/>
  <c r="C188"/>
  <c r="B188"/>
  <c r="A188"/>
  <c r="P188" s="1"/>
  <c r="R187"/>
  <c r="W187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C187"/>
  <c r="Q187" s="1"/>
  <c r="B187"/>
  <c r="A187"/>
  <c r="S186"/>
  <c r="X186" s="1"/>
  <c r="Q186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D186"/>
  <c r="R186" s="1"/>
  <c r="W186" s="1"/>
  <c r="C186"/>
  <c r="B186"/>
  <c r="A186"/>
  <c r="U185"/>
  <c r="Z185" s="1"/>
  <c r="S185"/>
  <c r="X185" s="1"/>
  <c r="Q185"/>
  <c r="N185"/>
  <c r="M185"/>
  <c r="L185"/>
  <c r="K185"/>
  <c r="J185"/>
  <c r="I185"/>
  <c r="O185" s="1"/>
  <c r="H185"/>
  <c r="V185" s="1"/>
  <c r="AA185" s="1"/>
  <c r="G185"/>
  <c r="F185"/>
  <c r="T185" s="1"/>
  <c r="Y185" s="1"/>
  <c r="E185"/>
  <c r="D185"/>
  <c r="R185" s="1"/>
  <c r="W185" s="1"/>
  <c r="C185"/>
  <c r="B185"/>
  <c r="A185"/>
  <c r="Q184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B184"/>
  <c r="A184"/>
  <c r="R183"/>
  <c r="W183" s="1"/>
  <c r="O183"/>
  <c r="N183"/>
  <c r="M183"/>
  <c r="L183"/>
  <c r="K183"/>
  <c r="J183"/>
  <c r="I183"/>
  <c r="H183"/>
  <c r="V183" s="1"/>
  <c r="AA183" s="1"/>
  <c r="G183"/>
  <c r="U183" s="1"/>
  <c r="Z183" s="1"/>
  <c r="F183"/>
  <c r="T183" s="1"/>
  <c r="Y183" s="1"/>
  <c r="E183"/>
  <c r="S183" s="1"/>
  <c r="X183" s="1"/>
  <c r="D183"/>
  <c r="C183"/>
  <c r="Q183" s="1"/>
  <c r="B183"/>
  <c r="A183"/>
  <c r="U182"/>
  <c r="Z182" s="1"/>
  <c r="T182"/>
  <c r="Y182" s="1"/>
  <c r="R182"/>
  <c r="W182" s="1"/>
  <c r="O182"/>
  <c r="N182"/>
  <c r="M182"/>
  <c r="L182"/>
  <c r="K182"/>
  <c r="J182"/>
  <c r="I182"/>
  <c r="H182"/>
  <c r="V182" s="1"/>
  <c r="AA182" s="1"/>
  <c r="G182"/>
  <c r="F182"/>
  <c r="E182"/>
  <c r="S182" s="1"/>
  <c r="X182" s="1"/>
  <c r="D182"/>
  <c r="C182"/>
  <c r="Q182" s="1"/>
  <c r="B182"/>
  <c r="A182"/>
  <c r="U181"/>
  <c r="Z181" s="1"/>
  <c r="T181"/>
  <c r="Y181" s="1"/>
  <c r="R181"/>
  <c r="W181" s="1"/>
  <c r="O181"/>
  <c r="N181"/>
  <c r="M181"/>
  <c r="L181"/>
  <c r="K181"/>
  <c r="J181"/>
  <c r="I181"/>
  <c r="H181"/>
  <c r="V181" s="1"/>
  <c r="AA181" s="1"/>
  <c r="G181"/>
  <c r="F181"/>
  <c r="E181"/>
  <c r="S181" s="1"/>
  <c r="X181" s="1"/>
  <c r="D181"/>
  <c r="C181"/>
  <c r="Q181" s="1"/>
  <c r="B181"/>
  <c r="A181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B180"/>
  <c r="A180"/>
  <c r="U179"/>
  <c r="Z179" s="1"/>
  <c r="S179"/>
  <c r="X179" s="1"/>
  <c r="O179"/>
  <c r="N179"/>
  <c r="M179"/>
  <c r="L179"/>
  <c r="K179"/>
  <c r="J179"/>
  <c r="I179"/>
  <c r="H179"/>
  <c r="V179" s="1"/>
  <c r="AA179" s="1"/>
  <c r="G179"/>
  <c r="F179"/>
  <c r="T179" s="1"/>
  <c r="Y179" s="1"/>
  <c r="E179"/>
  <c r="D179"/>
  <c r="R179" s="1"/>
  <c r="W179" s="1"/>
  <c r="C179"/>
  <c r="Q179" s="1"/>
  <c r="B179"/>
  <c r="A179"/>
  <c r="V178"/>
  <c r="AA178" s="1"/>
  <c r="T178"/>
  <c r="Y178" s="1"/>
  <c r="R178"/>
  <c r="W178" s="1"/>
  <c r="N178"/>
  <c r="M178"/>
  <c r="L178"/>
  <c r="K178"/>
  <c r="J178"/>
  <c r="I178"/>
  <c r="O178" s="1"/>
  <c r="H178"/>
  <c r="G178"/>
  <c r="U178" s="1"/>
  <c r="Z178" s="1"/>
  <c r="F178"/>
  <c r="E178"/>
  <c r="S178" s="1"/>
  <c r="X178" s="1"/>
  <c r="D178"/>
  <c r="C178"/>
  <c r="Q178" s="1"/>
  <c r="B178"/>
  <c r="A178"/>
  <c r="V177"/>
  <c r="AA177" s="1"/>
  <c r="T177"/>
  <c r="Y177" s="1"/>
  <c r="R177"/>
  <c r="W177" s="1"/>
  <c r="N177"/>
  <c r="M177"/>
  <c r="L177"/>
  <c r="K177"/>
  <c r="J177"/>
  <c r="I177"/>
  <c r="O177" s="1"/>
  <c r="H177"/>
  <c r="G177"/>
  <c r="U177" s="1"/>
  <c r="Z177" s="1"/>
  <c r="F177"/>
  <c r="E177"/>
  <c r="S177" s="1"/>
  <c r="X177" s="1"/>
  <c r="D177"/>
  <c r="C177"/>
  <c r="Q177" s="1"/>
  <c r="B177"/>
  <c r="A177"/>
  <c r="V176"/>
  <c r="AA176" s="1"/>
  <c r="T176"/>
  <c r="Y176" s="1"/>
  <c r="R176"/>
  <c r="W176" s="1"/>
  <c r="O176"/>
  <c r="N176"/>
  <c r="M176"/>
  <c r="L176"/>
  <c r="K176"/>
  <c r="J176"/>
  <c r="I176"/>
  <c r="H176"/>
  <c r="G176"/>
  <c r="U176" s="1"/>
  <c r="Z176" s="1"/>
  <c r="F176"/>
  <c r="E176"/>
  <c r="S176" s="1"/>
  <c r="X176" s="1"/>
  <c r="D176"/>
  <c r="C176"/>
  <c r="Q176" s="1"/>
  <c r="B176"/>
  <c r="A176"/>
  <c r="U175"/>
  <c r="Z175" s="1"/>
  <c r="S175"/>
  <c r="X175" s="1"/>
  <c r="Q175"/>
  <c r="O175"/>
  <c r="N175"/>
  <c r="M175"/>
  <c r="L175"/>
  <c r="K175"/>
  <c r="J175"/>
  <c r="I175"/>
  <c r="H175"/>
  <c r="V175" s="1"/>
  <c r="AA175" s="1"/>
  <c r="G175"/>
  <c r="F175"/>
  <c r="T175" s="1"/>
  <c r="Y175" s="1"/>
  <c r="E175"/>
  <c r="D175"/>
  <c r="R175" s="1"/>
  <c r="W175" s="1"/>
  <c r="C175"/>
  <c r="B175"/>
  <c r="A175"/>
  <c r="U174"/>
  <c r="Z174" s="1"/>
  <c r="T174"/>
  <c r="Y174" s="1"/>
  <c r="R174"/>
  <c r="W174" s="1"/>
  <c r="O174"/>
  <c r="N174"/>
  <c r="M174"/>
  <c r="L174"/>
  <c r="K174"/>
  <c r="J174"/>
  <c r="I174"/>
  <c r="H174"/>
  <c r="V174" s="1"/>
  <c r="AA174" s="1"/>
  <c r="G174"/>
  <c r="F174"/>
  <c r="E174"/>
  <c r="S174" s="1"/>
  <c r="X174" s="1"/>
  <c r="D174"/>
  <c r="C174"/>
  <c r="Q174" s="1"/>
  <c r="B174"/>
  <c r="A174"/>
  <c r="U173"/>
  <c r="Z173" s="1"/>
  <c r="Q173"/>
  <c r="N173"/>
  <c r="M173"/>
  <c r="L173"/>
  <c r="K173"/>
  <c r="J173"/>
  <c r="I173"/>
  <c r="O173" s="1"/>
  <c r="H173"/>
  <c r="V173" s="1"/>
  <c r="AA173" s="1"/>
  <c r="G173"/>
  <c r="F173"/>
  <c r="T173" s="1"/>
  <c r="Y173" s="1"/>
  <c r="E173"/>
  <c r="S173" s="1"/>
  <c r="X173" s="1"/>
  <c r="D173"/>
  <c r="R173" s="1"/>
  <c r="W173" s="1"/>
  <c r="C173"/>
  <c r="B173"/>
  <c r="A173"/>
  <c r="V172"/>
  <c r="AA172" s="1"/>
  <c r="S172"/>
  <c r="X172" s="1"/>
  <c r="Q172"/>
  <c r="P172"/>
  <c r="O172"/>
  <c r="N172"/>
  <c r="M172"/>
  <c r="L172"/>
  <c r="K172"/>
  <c r="J172"/>
  <c r="I172"/>
  <c r="H172"/>
  <c r="G172"/>
  <c r="U172" s="1"/>
  <c r="Z172" s="1"/>
  <c r="F172"/>
  <c r="T172" s="1"/>
  <c r="Y172" s="1"/>
  <c r="E172"/>
  <c r="D172"/>
  <c r="R172" s="1"/>
  <c r="W172" s="1"/>
  <c r="C172"/>
  <c r="B172"/>
  <c r="A172"/>
  <c r="V171"/>
  <c r="AA171" s="1"/>
  <c r="S171"/>
  <c r="X171" s="1"/>
  <c r="Q171"/>
  <c r="P171"/>
  <c r="N171"/>
  <c r="M171"/>
  <c r="L171"/>
  <c r="K171"/>
  <c r="J171"/>
  <c r="I171"/>
  <c r="O171" s="1"/>
  <c r="H171"/>
  <c r="G171"/>
  <c r="U171" s="1"/>
  <c r="Z171" s="1"/>
  <c r="F171"/>
  <c r="T171" s="1"/>
  <c r="Y171" s="1"/>
  <c r="E171"/>
  <c r="D171"/>
  <c r="R171" s="1"/>
  <c r="W171" s="1"/>
  <c r="C171"/>
  <c r="B171"/>
  <c r="A171"/>
  <c r="S170"/>
  <c r="X170" s="1"/>
  <c r="O170"/>
  <c r="N170"/>
  <c r="M170"/>
  <c r="L170"/>
  <c r="K170"/>
  <c r="J170"/>
  <c r="I170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U168"/>
  <c r="Z168" s="1"/>
  <c r="S168"/>
  <c r="X168" s="1"/>
  <c r="R168"/>
  <c r="W168" s="1"/>
  <c r="Q168"/>
  <c r="N168"/>
  <c r="M168"/>
  <c r="L168"/>
  <c r="K168"/>
  <c r="J168"/>
  <c r="I168"/>
  <c r="O168" s="1"/>
  <c r="H168"/>
  <c r="V168" s="1"/>
  <c r="AA168" s="1"/>
  <c r="G168"/>
  <c r="F168"/>
  <c r="T168" s="1"/>
  <c r="Y168" s="1"/>
  <c r="E168"/>
  <c r="D168"/>
  <c r="C168"/>
  <c r="B168"/>
  <c r="A168"/>
  <c r="P168" s="1"/>
  <c r="T167"/>
  <c r="Y167" s="1"/>
  <c r="Q167"/>
  <c r="P167"/>
  <c r="O167"/>
  <c r="N167"/>
  <c r="M167"/>
  <c r="L167"/>
  <c r="K167"/>
  <c r="J167"/>
  <c r="I167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B167"/>
  <c r="A167"/>
  <c r="U166"/>
  <c r="Z166" s="1"/>
  <c r="S166"/>
  <c r="X166" s="1"/>
  <c r="R166"/>
  <c r="W166" s="1"/>
  <c r="Q166"/>
  <c r="O166"/>
  <c r="N166"/>
  <c r="M166"/>
  <c r="L166"/>
  <c r="K166"/>
  <c r="J166"/>
  <c r="I166"/>
  <c r="H166"/>
  <c r="V166" s="1"/>
  <c r="AA166" s="1"/>
  <c r="G166"/>
  <c r="F166"/>
  <c r="T166" s="1"/>
  <c r="Y166" s="1"/>
  <c r="E166"/>
  <c r="D166"/>
  <c r="C166"/>
  <c r="B166"/>
  <c r="A166"/>
  <c r="P166" s="1"/>
  <c r="T165"/>
  <c r="Y165" s="1"/>
  <c r="Q165"/>
  <c r="N165"/>
  <c r="M165"/>
  <c r="L165"/>
  <c r="K165"/>
  <c r="J165"/>
  <c r="I165"/>
  <c r="O165" s="1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B165"/>
  <c r="A165"/>
  <c r="P165" s="1"/>
  <c r="U164"/>
  <c r="Z164" s="1"/>
  <c r="T164"/>
  <c r="Y164" s="1"/>
  <c r="R164"/>
  <c r="W164" s="1"/>
  <c r="O164"/>
  <c r="N164"/>
  <c r="M164"/>
  <c r="L164"/>
  <c r="K164"/>
  <c r="J164"/>
  <c r="I164"/>
  <c r="H164"/>
  <c r="V164" s="1"/>
  <c r="AA164" s="1"/>
  <c r="G164"/>
  <c r="F164"/>
  <c r="E164"/>
  <c r="S164" s="1"/>
  <c r="X164" s="1"/>
  <c r="D164"/>
  <c r="C164"/>
  <c r="Q164" s="1"/>
  <c r="B164"/>
  <c r="A164"/>
  <c r="P164" s="1"/>
  <c r="T163"/>
  <c r="Y163" s="1"/>
  <c r="Q163"/>
  <c r="N163"/>
  <c r="M163"/>
  <c r="L163"/>
  <c r="K163"/>
  <c r="J163"/>
  <c r="I163"/>
  <c r="O163" s="1"/>
  <c r="H163"/>
  <c r="V163" s="1"/>
  <c r="AA163" s="1"/>
  <c r="G163"/>
  <c r="U163" s="1"/>
  <c r="Z163" s="1"/>
  <c r="F163"/>
  <c r="E163"/>
  <c r="S163" s="1"/>
  <c r="X163" s="1"/>
  <c r="D163"/>
  <c r="R163" s="1"/>
  <c r="W163" s="1"/>
  <c r="C163"/>
  <c r="B163"/>
  <c r="A163"/>
  <c r="P163" s="1"/>
  <c r="V162"/>
  <c r="AA162" s="1"/>
  <c r="S162"/>
  <c r="X162" s="1"/>
  <c r="R162"/>
  <c r="W162" s="1"/>
  <c r="O162"/>
  <c r="N162"/>
  <c r="M162"/>
  <c r="L162"/>
  <c r="K162"/>
  <c r="J162"/>
  <c r="I162"/>
  <c r="H162"/>
  <c r="G162"/>
  <c r="U162" s="1"/>
  <c r="Z162" s="1"/>
  <c r="F162"/>
  <c r="T162" s="1"/>
  <c r="Y162" s="1"/>
  <c r="E162"/>
  <c r="D162"/>
  <c r="C162"/>
  <c r="Q162" s="1"/>
  <c r="B162"/>
  <c r="A162"/>
  <c r="P162" s="1"/>
  <c r="T161"/>
  <c r="Y161" s="1"/>
  <c r="Q16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S161" s="1"/>
  <c r="X161" s="1"/>
  <c r="D161"/>
  <c r="R161" s="1"/>
  <c r="W161" s="1"/>
  <c r="C161"/>
  <c r="B161"/>
  <c r="A161"/>
  <c r="P161" s="1"/>
  <c r="V160"/>
  <c r="AA160" s="1"/>
  <c r="S160"/>
  <c r="X160" s="1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U159"/>
  <c r="Z159" s="1"/>
  <c r="T159"/>
  <c r="Y159" s="1"/>
  <c r="Q159"/>
  <c r="P159"/>
  <c r="N159"/>
  <c r="M159"/>
  <c r="L159"/>
  <c r="K159"/>
  <c r="J159"/>
  <c r="I159"/>
  <c r="O159" s="1"/>
  <c r="H159"/>
  <c r="V159" s="1"/>
  <c r="AA159" s="1"/>
  <c r="G159"/>
  <c r="F159"/>
  <c r="E159"/>
  <c r="S159" s="1"/>
  <c r="X159" s="1"/>
  <c r="D159"/>
  <c r="R159" s="1"/>
  <c r="W159" s="1"/>
  <c r="C159"/>
  <c r="B159"/>
  <c r="A159"/>
  <c r="V158"/>
  <c r="AA158" s="1"/>
  <c r="S158"/>
  <c r="X158" s="1"/>
  <c r="R158"/>
  <c r="W158" s="1"/>
  <c r="N158"/>
  <c r="M158"/>
  <c r="L158"/>
  <c r="K158"/>
  <c r="J158"/>
  <c r="I158"/>
  <c r="O158" s="1"/>
  <c r="H158"/>
  <c r="G158"/>
  <c r="U158" s="1"/>
  <c r="Z158" s="1"/>
  <c r="F158"/>
  <c r="T158" s="1"/>
  <c r="Y158" s="1"/>
  <c r="E158"/>
  <c r="D158"/>
  <c r="C158"/>
  <c r="Q158" s="1"/>
  <c r="B158"/>
  <c r="A158"/>
  <c r="P158" s="1"/>
  <c r="U157"/>
  <c r="Z157" s="1"/>
  <c r="T157"/>
  <c r="Y157" s="1"/>
  <c r="R157"/>
  <c r="W157" s="1"/>
  <c r="Q157"/>
  <c r="N157"/>
  <c r="M157"/>
  <c r="L157"/>
  <c r="K157"/>
  <c r="J157"/>
  <c r="I157"/>
  <c r="O157" s="1"/>
  <c r="H157"/>
  <c r="V157" s="1"/>
  <c r="AA157" s="1"/>
  <c r="G157"/>
  <c r="F157"/>
  <c r="E157"/>
  <c r="S157" s="1"/>
  <c r="X157" s="1"/>
  <c r="D157"/>
  <c r="C157"/>
  <c r="B157"/>
  <c r="A157"/>
  <c r="P157" s="1"/>
  <c r="V156"/>
  <c r="AA156" s="1"/>
  <c r="R156"/>
  <c r="W156" s="1"/>
  <c r="Q156"/>
  <c r="O156"/>
  <c r="N156"/>
  <c r="M156"/>
  <c r="L156"/>
  <c r="K156"/>
  <c r="J156"/>
  <c r="I156"/>
  <c r="H156"/>
  <c r="G156"/>
  <c r="U156" s="1"/>
  <c r="Z156" s="1"/>
  <c r="F156"/>
  <c r="T156" s="1"/>
  <c r="Y156" s="1"/>
  <c r="E156"/>
  <c r="S156" s="1"/>
  <c r="X156" s="1"/>
  <c r="D156"/>
  <c r="C156"/>
  <c r="B156"/>
  <c r="A156"/>
  <c r="P156" s="1"/>
  <c r="U155"/>
  <c r="Z155" s="1"/>
  <c r="T155"/>
  <c r="Y155" s="1"/>
  <c r="Q155"/>
  <c r="O155"/>
  <c r="N155"/>
  <c r="M155"/>
  <c r="L155"/>
  <c r="K155"/>
  <c r="J155"/>
  <c r="I155"/>
  <c r="H155"/>
  <c r="V155" s="1"/>
  <c r="AA155" s="1"/>
  <c r="G155"/>
  <c r="F155"/>
  <c r="E155"/>
  <c r="S155" s="1"/>
  <c r="X155" s="1"/>
  <c r="D155"/>
  <c r="R155" s="1"/>
  <c r="W155" s="1"/>
  <c r="C155"/>
  <c r="B155"/>
  <c r="A155"/>
  <c r="P155" s="1"/>
  <c r="T154"/>
  <c r="Y154" s="1"/>
  <c r="Q154"/>
  <c r="O154"/>
  <c r="N154"/>
  <c r="M154"/>
  <c r="L154"/>
  <c r="K154"/>
  <c r="J154"/>
  <c r="I154"/>
  <c r="H154"/>
  <c r="V154" s="1"/>
  <c r="AA154" s="1"/>
  <c r="G154"/>
  <c r="U154" s="1"/>
  <c r="Z154" s="1"/>
  <c r="F154"/>
  <c r="E154"/>
  <c r="S154" s="1"/>
  <c r="X154" s="1"/>
  <c r="D154"/>
  <c r="R154" s="1"/>
  <c r="W154" s="1"/>
  <c r="C154"/>
  <c r="B154"/>
  <c r="A154"/>
  <c r="P154" s="1"/>
  <c r="U153"/>
  <c r="Z153" s="1"/>
  <c r="T153"/>
  <c r="Y153" s="1"/>
  <c r="Q153"/>
  <c r="O153"/>
  <c r="N153"/>
  <c r="M153"/>
  <c r="L153"/>
  <c r="K153"/>
  <c r="J153"/>
  <c r="I153"/>
  <c r="H153"/>
  <c r="V153" s="1"/>
  <c r="AA153" s="1"/>
  <c r="G153"/>
  <c r="F153"/>
  <c r="E153"/>
  <c r="S153" s="1"/>
  <c r="X153" s="1"/>
  <c r="D153"/>
  <c r="R153" s="1"/>
  <c r="W153" s="1"/>
  <c r="C153"/>
  <c r="B153"/>
  <c r="A153"/>
  <c r="P153" s="1"/>
  <c r="T152"/>
  <c r="Y152" s="1"/>
  <c r="R152"/>
  <c r="W152" s="1"/>
  <c r="Q152"/>
  <c r="P152"/>
  <c r="O152"/>
  <c r="N152"/>
  <c r="M152"/>
  <c r="L152"/>
  <c r="K152"/>
  <c r="J152"/>
  <c r="I152"/>
  <c r="H152"/>
  <c r="V152" s="1"/>
  <c r="AA152" s="1"/>
  <c r="G152"/>
  <c r="U152" s="1"/>
  <c r="Z152" s="1"/>
  <c r="F152"/>
  <c r="E152"/>
  <c r="S152" s="1"/>
  <c r="X152" s="1"/>
  <c r="D152"/>
  <c r="C152"/>
  <c r="B152"/>
  <c r="A152"/>
  <c r="V151"/>
  <c r="AA151" s="1"/>
  <c r="T151"/>
  <c r="Y151" s="1"/>
  <c r="R151"/>
  <c r="W151" s="1"/>
  <c r="Q151"/>
  <c r="P151"/>
  <c r="N151"/>
  <c r="M151"/>
  <c r="L151"/>
  <c r="K151"/>
  <c r="J151"/>
  <c r="I151"/>
  <c r="O151" s="1"/>
  <c r="H151"/>
  <c r="G151"/>
  <c r="U151" s="1"/>
  <c r="Z151" s="1"/>
  <c r="F151"/>
  <c r="E151"/>
  <c r="S151" s="1"/>
  <c r="X151" s="1"/>
  <c r="D151"/>
  <c r="C151"/>
  <c r="B151"/>
  <c r="A151"/>
  <c r="U150"/>
  <c r="Z150" s="1"/>
  <c r="R150"/>
  <c r="W150" s="1"/>
  <c r="Q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C150"/>
  <c r="B150"/>
  <c r="A150"/>
  <c r="P150" s="1"/>
  <c r="U149"/>
  <c r="Z149" s="1"/>
  <c r="T149"/>
  <c r="Y149" s="1"/>
  <c r="R149"/>
  <c r="W149" s="1"/>
  <c r="P149"/>
  <c r="O149"/>
  <c r="N149"/>
  <c r="M149"/>
  <c r="L149"/>
  <c r="K149"/>
  <c r="J149"/>
  <c r="I149"/>
  <c r="H149"/>
  <c r="V149" s="1"/>
  <c r="AA149" s="1"/>
  <c r="G149"/>
  <c r="F149"/>
  <c r="E149"/>
  <c r="S149" s="1"/>
  <c r="X149" s="1"/>
  <c r="D149"/>
  <c r="C149"/>
  <c r="Q149" s="1"/>
  <c r="B149"/>
  <c r="A149"/>
  <c r="U148"/>
  <c r="Z148" s="1"/>
  <c r="S148"/>
  <c r="X148" s="1"/>
  <c r="R148"/>
  <c r="W148" s="1"/>
  <c r="O148"/>
  <c r="N148"/>
  <c r="M148"/>
  <c r="L148"/>
  <c r="K148"/>
  <c r="J148"/>
  <c r="I148"/>
  <c r="H148"/>
  <c r="V148" s="1"/>
  <c r="AA148" s="1"/>
  <c r="G148"/>
  <c r="F148"/>
  <c r="T148" s="1"/>
  <c r="Y148" s="1"/>
  <c r="E148"/>
  <c r="D148"/>
  <c r="C148"/>
  <c r="Q148" s="1"/>
  <c r="B148"/>
  <c r="A148"/>
  <c r="P148" s="1"/>
  <c r="T147"/>
  <c r="Y147" s="1"/>
  <c r="Q147"/>
  <c r="P147"/>
  <c r="N147"/>
  <c r="M147"/>
  <c r="L147"/>
  <c r="K147"/>
  <c r="J147"/>
  <c r="I147"/>
  <c r="O147" s="1"/>
  <c r="H147"/>
  <c r="V147" s="1"/>
  <c r="AA147" s="1"/>
  <c r="G147"/>
  <c r="U147" s="1"/>
  <c r="Z147" s="1"/>
  <c r="F147"/>
  <c r="E147"/>
  <c r="S147" s="1"/>
  <c r="X147" s="1"/>
  <c r="D147"/>
  <c r="R147" s="1"/>
  <c r="W147" s="1"/>
  <c r="C147"/>
  <c r="B147"/>
  <c r="A147"/>
  <c r="V146"/>
  <c r="AA146" s="1"/>
  <c r="T146"/>
  <c r="Y146" s="1"/>
  <c r="R146"/>
  <c r="W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C146"/>
  <c r="Q146" s="1"/>
  <c r="B146"/>
  <c r="A146"/>
  <c r="P146" s="1"/>
  <c r="T145"/>
  <c r="Y145" s="1"/>
  <c r="Q145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E145"/>
  <c r="S145" s="1"/>
  <c r="X145" s="1"/>
  <c r="D145"/>
  <c r="R145" s="1"/>
  <c r="W145" s="1"/>
  <c r="C145"/>
  <c r="B145"/>
  <c r="A145"/>
  <c r="V144"/>
  <c r="AA144" s="1"/>
  <c r="S144"/>
  <c r="X144" s="1"/>
  <c r="R144"/>
  <c r="W144" s="1"/>
  <c r="N144"/>
  <c r="M144"/>
  <c r="L144"/>
  <c r="K144"/>
  <c r="J144"/>
  <c r="I144"/>
  <c r="O144" s="1"/>
  <c r="H144"/>
  <c r="G144"/>
  <c r="U144" s="1"/>
  <c r="Z144" s="1"/>
  <c r="F144"/>
  <c r="T144" s="1"/>
  <c r="Y144" s="1"/>
  <c r="E144"/>
  <c r="D144"/>
  <c r="C144"/>
  <c r="Q144" s="1"/>
  <c r="B144"/>
  <c r="A144"/>
  <c r="P144" s="1"/>
  <c r="T143"/>
  <c r="Y143" s="1"/>
  <c r="N143"/>
  <c r="M143"/>
  <c r="L143"/>
  <c r="K143"/>
  <c r="J143"/>
  <c r="I143"/>
  <c r="O143" s="1"/>
  <c r="H143"/>
  <c r="V143" s="1"/>
  <c r="AA143" s="1"/>
  <c r="G143"/>
  <c r="U143" s="1"/>
  <c r="Z143" s="1"/>
  <c r="F143"/>
  <c r="E143"/>
  <c r="S143" s="1"/>
  <c r="X143" s="1"/>
  <c r="D143"/>
  <c r="R143" s="1"/>
  <c r="W143" s="1"/>
  <c r="C143"/>
  <c r="Q143" s="1"/>
  <c r="B143"/>
  <c r="A143"/>
  <c r="P143" s="1"/>
  <c r="V142"/>
  <c r="AA142" s="1"/>
  <c r="U142"/>
  <c r="Z142" s="1"/>
  <c r="R142"/>
  <c r="W142" s="1"/>
  <c r="P142"/>
  <c r="N142"/>
  <c r="M142"/>
  <c r="L142"/>
  <c r="K142"/>
  <c r="J142"/>
  <c r="I142"/>
  <c r="O142" s="1"/>
  <c r="H142"/>
  <c r="G142"/>
  <c r="F142"/>
  <c r="T142" s="1"/>
  <c r="Y142" s="1"/>
  <c r="E142"/>
  <c r="S142" s="1"/>
  <c r="X142" s="1"/>
  <c r="D142"/>
  <c r="C142"/>
  <c r="Q142" s="1"/>
  <c r="B142"/>
  <c r="A142"/>
  <c r="S141"/>
  <c r="X141" s="1"/>
  <c r="O141"/>
  <c r="N141"/>
  <c r="M141"/>
  <c r="L141"/>
  <c r="K141"/>
  <c r="J141"/>
  <c r="I141"/>
  <c r="H141"/>
  <c r="V141" s="1"/>
  <c r="AA141" s="1"/>
  <c r="G141"/>
  <c r="U141" s="1"/>
  <c r="Z141" s="1"/>
  <c r="F141"/>
  <c r="T141" s="1"/>
  <c r="Y141" s="1"/>
  <c r="E141"/>
  <c r="D141"/>
  <c r="R141" s="1"/>
  <c r="W141" s="1"/>
  <c r="C141"/>
  <c r="Q141" s="1"/>
  <c r="B141"/>
  <c r="A141"/>
  <c r="P141" s="1"/>
  <c r="V140"/>
  <c r="AA140" s="1"/>
  <c r="S140"/>
  <c r="X140" s="1"/>
  <c r="P140"/>
  <c r="O140"/>
  <c r="N140"/>
  <c r="M140"/>
  <c r="L140"/>
  <c r="K140"/>
  <c r="J140"/>
  <c r="I140"/>
  <c r="H140"/>
  <c r="G140"/>
  <c r="U140" s="1"/>
  <c r="Z140" s="1"/>
  <c r="F140"/>
  <c r="T140" s="1"/>
  <c r="Y140" s="1"/>
  <c r="E140"/>
  <c r="D140"/>
  <c r="R140" s="1"/>
  <c r="W140" s="1"/>
  <c r="C140"/>
  <c r="Q140" s="1"/>
  <c r="B140"/>
  <c r="A140"/>
  <c r="U139"/>
  <c r="Z139" s="1"/>
  <c r="T139"/>
  <c r="Y139" s="1"/>
  <c r="Q139"/>
  <c r="O139"/>
  <c r="N139"/>
  <c r="M139"/>
  <c r="L139"/>
  <c r="K139"/>
  <c r="J139"/>
  <c r="I139"/>
  <c r="H139"/>
  <c r="V139" s="1"/>
  <c r="AA139" s="1"/>
  <c r="G139"/>
  <c r="F139"/>
  <c r="E139"/>
  <c r="S139" s="1"/>
  <c r="X139" s="1"/>
  <c r="D139"/>
  <c r="R139" s="1"/>
  <c r="W139" s="1"/>
  <c r="C139"/>
  <c r="B139"/>
  <c r="A139"/>
  <c r="P139" s="1"/>
  <c r="V138"/>
  <c r="AA138" s="1"/>
  <c r="U138"/>
  <c r="Z138" s="1"/>
  <c r="R138"/>
  <c r="W138" s="1"/>
  <c r="P138"/>
  <c r="N138"/>
  <c r="M138"/>
  <c r="L138"/>
  <c r="K138"/>
  <c r="J138"/>
  <c r="I138"/>
  <c r="O138" s="1"/>
  <c r="H138"/>
  <c r="G138"/>
  <c r="F138"/>
  <c r="T138" s="1"/>
  <c r="Y138" s="1"/>
  <c r="E138"/>
  <c r="S138" s="1"/>
  <c r="X138" s="1"/>
  <c r="D138"/>
  <c r="C138"/>
  <c r="Q138" s="1"/>
  <c r="B138"/>
  <c r="A138"/>
  <c r="U137"/>
  <c r="Z137" s="1"/>
  <c r="S137"/>
  <c r="X137" s="1"/>
  <c r="R137"/>
  <c r="W137" s="1"/>
  <c r="O137"/>
  <c r="N137"/>
  <c r="M137"/>
  <c r="L137"/>
  <c r="K137"/>
  <c r="J137"/>
  <c r="I137"/>
  <c r="H137"/>
  <c r="V137" s="1"/>
  <c r="AA137" s="1"/>
  <c r="G137"/>
  <c r="F137"/>
  <c r="T137" s="1"/>
  <c r="Y137" s="1"/>
  <c r="E137"/>
  <c r="D137"/>
  <c r="C137"/>
  <c r="Q137" s="1"/>
  <c r="B137"/>
  <c r="A137"/>
  <c r="P137" s="1"/>
  <c r="V136"/>
  <c r="AA136" s="1"/>
  <c r="T136"/>
  <c r="Y136" s="1"/>
  <c r="S136"/>
  <c r="X136" s="1"/>
  <c r="P136"/>
  <c r="O136"/>
  <c r="N136"/>
  <c r="M136"/>
  <c r="L136"/>
  <c r="K136"/>
  <c r="J136"/>
  <c r="I136"/>
  <c r="H136"/>
  <c r="G136"/>
  <c r="U136" s="1"/>
  <c r="Z136" s="1"/>
  <c r="F136"/>
  <c r="E136"/>
  <c r="D136"/>
  <c r="R136" s="1"/>
  <c r="W136" s="1"/>
  <c r="C136"/>
  <c r="Q136" s="1"/>
  <c r="B136"/>
  <c r="A136"/>
  <c r="U135"/>
  <c r="Z135" s="1"/>
  <c r="T135"/>
  <c r="Y135" s="1"/>
  <c r="Q135"/>
  <c r="O135"/>
  <c r="N135"/>
  <c r="M135"/>
  <c r="L135"/>
  <c r="K135"/>
  <c r="J135"/>
  <c r="I135"/>
  <c r="H135"/>
  <c r="V135" s="1"/>
  <c r="AA135" s="1"/>
  <c r="G135"/>
  <c r="F135"/>
  <c r="E135"/>
  <c r="S135" s="1"/>
  <c r="X135" s="1"/>
  <c r="D135"/>
  <c r="R135" s="1"/>
  <c r="W135" s="1"/>
  <c r="C135"/>
  <c r="B135"/>
  <c r="A135"/>
  <c r="P135" s="1"/>
  <c r="U134"/>
  <c r="Z134" s="1"/>
  <c r="S134"/>
  <c r="X134" s="1"/>
  <c r="R134"/>
  <c r="W134" s="1"/>
  <c r="O134"/>
  <c r="N134"/>
  <c r="M134"/>
  <c r="L134"/>
  <c r="K134"/>
  <c r="J134"/>
  <c r="I134"/>
  <c r="H134"/>
  <c r="V134" s="1"/>
  <c r="AA134" s="1"/>
  <c r="G134"/>
  <c r="F134"/>
  <c r="T134" s="1"/>
  <c r="Y134" s="1"/>
  <c r="E134"/>
  <c r="D134"/>
  <c r="C134"/>
  <c r="Q134" s="1"/>
  <c r="B134"/>
  <c r="A134"/>
  <c r="P134" s="1"/>
  <c r="V133"/>
  <c r="AA133" s="1"/>
  <c r="T133"/>
  <c r="Y133" s="1"/>
  <c r="S133"/>
  <c r="X133" s="1"/>
  <c r="P133"/>
  <c r="O133"/>
  <c r="N133"/>
  <c r="M133"/>
  <c r="L133"/>
  <c r="K133"/>
  <c r="J133"/>
  <c r="I133"/>
  <c r="H133"/>
  <c r="G133"/>
  <c r="U133" s="1"/>
  <c r="Z133" s="1"/>
  <c r="F133"/>
  <c r="E133"/>
  <c r="D133"/>
  <c r="R133" s="1"/>
  <c r="W133" s="1"/>
  <c r="C133"/>
  <c r="Q133" s="1"/>
  <c r="B133"/>
  <c r="A133"/>
  <c r="U132"/>
  <c r="Z132" s="1"/>
  <c r="T132"/>
  <c r="Y132" s="1"/>
  <c r="R132"/>
  <c r="W132" s="1"/>
  <c r="O132"/>
  <c r="N132"/>
  <c r="M132"/>
  <c r="L132"/>
  <c r="K132"/>
  <c r="J132"/>
  <c r="I132"/>
  <c r="H132"/>
  <c r="V132" s="1"/>
  <c r="AA132" s="1"/>
  <c r="G132"/>
  <c r="F132"/>
  <c r="E132"/>
  <c r="S132" s="1"/>
  <c r="X132" s="1"/>
  <c r="D132"/>
  <c r="C132"/>
  <c r="Q132" s="1"/>
  <c r="B132"/>
  <c r="A132"/>
  <c r="P132" s="1"/>
  <c r="U131"/>
  <c r="Z131" s="1"/>
  <c r="S131"/>
  <c r="X131" s="1"/>
  <c r="R131"/>
  <c r="W131" s="1"/>
  <c r="O131"/>
  <c r="N131"/>
  <c r="M131"/>
  <c r="L131"/>
  <c r="K131"/>
  <c r="J131"/>
  <c r="I131"/>
  <c r="H131"/>
  <c r="V131" s="1"/>
  <c r="AA131" s="1"/>
  <c r="G131"/>
  <c r="F131"/>
  <c r="T131" s="1"/>
  <c r="Y131" s="1"/>
  <c r="E131"/>
  <c r="D131"/>
  <c r="C131"/>
  <c r="Q131" s="1"/>
  <c r="B131"/>
  <c r="A131"/>
  <c r="P131" s="1"/>
  <c r="T130"/>
  <c r="Y130" s="1"/>
  <c r="S130"/>
  <c r="X130" s="1"/>
  <c r="R130"/>
  <c r="W130" s="1"/>
  <c r="Q130"/>
  <c r="N130"/>
  <c r="M130"/>
  <c r="L130"/>
  <c r="K130"/>
  <c r="J130"/>
  <c r="I130"/>
  <c r="O130" s="1"/>
  <c r="H130"/>
  <c r="V130" s="1"/>
  <c r="AA130" s="1"/>
  <c r="G130"/>
  <c r="U130" s="1"/>
  <c r="Z130" s="1"/>
  <c r="F130"/>
  <c r="E130"/>
  <c r="D130"/>
  <c r="C130"/>
  <c r="B130"/>
  <c r="A130"/>
  <c r="P130" s="1"/>
  <c r="U129"/>
  <c r="Z129" s="1"/>
  <c r="T129"/>
  <c r="Y129" s="1"/>
  <c r="Q129"/>
  <c r="O129"/>
  <c r="N129"/>
  <c r="M129"/>
  <c r="L129"/>
  <c r="K129"/>
  <c r="J129"/>
  <c r="I129"/>
  <c r="H129"/>
  <c r="V129" s="1"/>
  <c r="AA129" s="1"/>
  <c r="G129"/>
  <c r="F129"/>
  <c r="E129"/>
  <c r="S129" s="1"/>
  <c r="X129" s="1"/>
  <c r="D129"/>
  <c r="R129" s="1"/>
  <c r="W129" s="1"/>
  <c r="C129"/>
  <c r="B129"/>
  <c r="A129"/>
  <c r="P129" s="1"/>
  <c r="U128"/>
  <c r="Z128" s="1"/>
  <c r="S128"/>
  <c r="X128" s="1"/>
  <c r="R128"/>
  <c r="W128" s="1"/>
  <c r="O128"/>
  <c r="N128"/>
  <c r="M128"/>
  <c r="L128"/>
  <c r="K128"/>
  <c r="J128"/>
  <c r="I128"/>
  <c r="H128"/>
  <c r="V128" s="1"/>
  <c r="AA128" s="1"/>
  <c r="G128"/>
  <c r="F128"/>
  <c r="T128" s="1"/>
  <c r="Y128" s="1"/>
  <c r="E128"/>
  <c r="D128"/>
  <c r="C128"/>
  <c r="Q128" s="1"/>
  <c r="B128"/>
  <c r="A128"/>
  <c r="P128" s="1"/>
  <c r="U127"/>
  <c r="Z127" s="1"/>
  <c r="T127"/>
  <c r="Y127" s="1"/>
  <c r="Q127"/>
  <c r="O127"/>
  <c r="N127"/>
  <c r="M127"/>
  <c r="L127"/>
  <c r="K127"/>
  <c r="J127"/>
  <c r="I127"/>
  <c r="H127"/>
  <c r="V127" s="1"/>
  <c r="AA127" s="1"/>
  <c r="G127"/>
  <c r="F127"/>
  <c r="E127"/>
  <c r="S127" s="1"/>
  <c r="X127" s="1"/>
  <c r="D127"/>
  <c r="R127" s="1"/>
  <c r="W127" s="1"/>
  <c r="C127"/>
  <c r="B127"/>
  <c r="A127"/>
  <c r="P127" s="1"/>
  <c r="V126"/>
  <c r="AA126" s="1"/>
  <c r="S126"/>
  <c r="X126" s="1"/>
  <c r="O126"/>
  <c r="N126"/>
  <c r="M126"/>
  <c r="L126"/>
  <c r="K126"/>
  <c r="J126"/>
  <c r="I126"/>
  <c r="H126"/>
  <c r="G126"/>
  <c r="U126" s="1"/>
  <c r="Z126" s="1"/>
  <c r="F126"/>
  <c r="T126" s="1"/>
  <c r="Y126" s="1"/>
  <c r="E126"/>
  <c r="D126"/>
  <c r="R126" s="1"/>
  <c r="W126" s="1"/>
  <c r="C126"/>
  <c r="Q126" s="1"/>
  <c r="B126"/>
  <c r="A126"/>
  <c r="P126" s="1"/>
  <c r="U125"/>
  <c r="Z125" s="1"/>
  <c r="T125"/>
  <c r="Y125" s="1"/>
  <c r="Q125"/>
  <c r="O125"/>
  <c r="N125"/>
  <c r="M125"/>
  <c r="L125"/>
  <c r="K125"/>
  <c r="J125"/>
  <c r="I125"/>
  <c r="H125"/>
  <c r="V125" s="1"/>
  <c r="AA125" s="1"/>
  <c r="G125"/>
  <c r="F125"/>
  <c r="E125"/>
  <c r="S125" s="1"/>
  <c r="X125" s="1"/>
  <c r="D125"/>
  <c r="R125" s="1"/>
  <c r="W125" s="1"/>
  <c r="C125"/>
  <c r="B125"/>
  <c r="A125"/>
  <c r="P125" s="1"/>
  <c r="V124"/>
  <c r="AA124" s="1"/>
  <c r="S124"/>
  <c r="X124" s="1"/>
  <c r="O124"/>
  <c r="N124"/>
  <c r="M124"/>
  <c r="L124"/>
  <c r="K124"/>
  <c r="J124"/>
  <c r="I124"/>
  <c r="H124"/>
  <c r="G124"/>
  <c r="U124" s="1"/>
  <c r="Z124" s="1"/>
  <c r="F124"/>
  <c r="T124" s="1"/>
  <c r="Y124" s="1"/>
  <c r="E124"/>
  <c r="D124"/>
  <c r="R124" s="1"/>
  <c r="W124" s="1"/>
  <c r="C124"/>
  <c r="Q124" s="1"/>
  <c r="B124"/>
  <c r="A124"/>
  <c r="P124" s="1"/>
  <c r="U123"/>
  <c r="Z123" s="1"/>
  <c r="R123"/>
  <c r="W123" s="1"/>
  <c r="N123"/>
  <c r="M123"/>
  <c r="L123"/>
  <c r="K123"/>
  <c r="J123"/>
  <c r="I123"/>
  <c r="O123" s="1"/>
  <c r="H123"/>
  <c r="V123" s="1"/>
  <c r="AA123" s="1"/>
  <c r="G123"/>
  <c r="F123"/>
  <c r="T123" s="1"/>
  <c r="Y123" s="1"/>
  <c r="E123"/>
  <c r="S123" s="1"/>
  <c r="X123" s="1"/>
  <c r="D123"/>
  <c r="C123"/>
  <c r="Q123" s="1"/>
  <c r="B123"/>
  <c r="A123"/>
  <c r="P123" s="1"/>
  <c r="V122"/>
  <c r="AA122" s="1"/>
  <c r="S122"/>
  <c r="X122" s="1"/>
  <c r="O122"/>
  <c r="N122"/>
  <c r="M122"/>
  <c r="L122"/>
  <c r="K122"/>
  <c r="J122"/>
  <c r="I122"/>
  <c r="H122"/>
  <c r="G122"/>
  <c r="U122" s="1"/>
  <c r="Z122" s="1"/>
  <c r="F122"/>
  <c r="T122" s="1"/>
  <c r="Y122" s="1"/>
  <c r="E122"/>
  <c r="D122"/>
  <c r="R122" s="1"/>
  <c r="W122" s="1"/>
  <c r="C122"/>
  <c r="Q122" s="1"/>
  <c r="B122"/>
  <c r="A122"/>
  <c r="P122" s="1"/>
  <c r="U121"/>
  <c r="Z121" s="1"/>
  <c r="R121"/>
  <c r="W121" s="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C121"/>
  <c r="Q121" s="1"/>
  <c r="B121"/>
  <c r="A121"/>
  <c r="P121" s="1"/>
  <c r="T120"/>
  <c r="Y120" s="1"/>
  <c r="Q120"/>
  <c r="N120"/>
  <c r="M120"/>
  <c r="L120"/>
  <c r="K120"/>
  <c r="J120"/>
  <c r="I120"/>
  <c r="O120" s="1"/>
  <c r="H120"/>
  <c r="V120" s="1"/>
  <c r="AA120" s="1"/>
  <c r="G120"/>
  <c r="U120" s="1"/>
  <c r="Z120" s="1"/>
  <c r="F120"/>
  <c r="E120"/>
  <c r="S120" s="1"/>
  <c r="X120" s="1"/>
  <c r="D120"/>
  <c r="R120" s="1"/>
  <c r="W120" s="1"/>
  <c r="C120"/>
  <c r="B120"/>
  <c r="A120"/>
  <c r="P120" s="1"/>
  <c r="U119"/>
  <c r="Z119" s="1"/>
  <c r="R119"/>
  <c r="W119" s="1"/>
  <c r="N119"/>
  <c r="M119"/>
  <c r="L119"/>
  <c r="K119"/>
  <c r="J119"/>
  <c r="I119"/>
  <c r="O119" s="1"/>
  <c r="H119"/>
  <c r="V119" s="1"/>
  <c r="AA119" s="1"/>
  <c r="G119"/>
  <c r="F119"/>
  <c r="T119" s="1"/>
  <c r="Y119" s="1"/>
  <c r="E119"/>
  <c r="S119" s="1"/>
  <c r="X119" s="1"/>
  <c r="D119"/>
  <c r="C119"/>
  <c r="Q119" s="1"/>
  <c r="B119"/>
  <c r="A119"/>
  <c r="P119" s="1"/>
  <c r="T118"/>
  <c r="Y118" s="1"/>
  <c r="Q118"/>
  <c r="N118"/>
  <c r="M118"/>
  <c r="L118"/>
  <c r="K118"/>
  <c r="J118"/>
  <c r="I118"/>
  <c r="O118" s="1"/>
  <c r="H118"/>
  <c r="V118" s="1"/>
  <c r="AA118" s="1"/>
  <c r="G118"/>
  <c r="U118" s="1"/>
  <c r="Z118" s="1"/>
  <c r="F118"/>
  <c r="E118"/>
  <c r="S118" s="1"/>
  <c r="X118" s="1"/>
  <c r="D118"/>
  <c r="R118" s="1"/>
  <c r="W118" s="1"/>
  <c r="C118"/>
  <c r="B118"/>
  <c r="A118"/>
  <c r="P118" s="1"/>
  <c r="V117"/>
  <c r="AA117" s="1"/>
  <c r="S117"/>
  <c r="X117" s="1"/>
  <c r="Q117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D117"/>
  <c r="R117" s="1"/>
  <c r="W117" s="1"/>
  <c r="C117"/>
  <c r="B117"/>
  <c r="A117"/>
  <c r="T116"/>
  <c r="Y116" s="1"/>
  <c r="Q116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S116" s="1"/>
  <c r="X116" s="1"/>
  <c r="D116"/>
  <c r="R116" s="1"/>
  <c r="W116" s="1"/>
  <c r="C116"/>
  <c r="B116"/>
  <c r="A116"/>
  <c r="P116" s="1"/>
  <c r="V115"/>
  <c r="AA115" s="1"/>
  <c r="S115"/>
  <c r="X115" s="1"/>
  <c r="Q115"/>
  <c r="P115"/>
  <c r="N115"/>
  <c r="M115"/>
  <c r="L115"/>
  <c r="K115"/>
  <c r="J115"/>
  <c r="I115"/>
  <c r="O115" s="1"/>
  <c r="H115"/>
  <c r="G115"/>
  <c r="U115" s="1"/>
  <c r="Z115" s="1"/>
  <c r="F115"/>
  <c r="T115" s="1"/>
  <c r="Y115" s="1"/>
  <c r="E115"/>
  <c r="D115"/>
  <c r="R115" s="1"/>
  <c r="W115" s="1"/>
  <c r="C115"/>
  <c r="B115"/>
  <c r="A115"/>
  <c r="U114"/>
  <c r="Z114" s="1"/>
  <c r="S114"/>
  <c r="X114" s="1"/>
  <c r="R114"/>
  <c r="W114" s="1"/>
  <c r="O114"/>
  <c r="N114"/>
  <c r="M114"/>
  <c r="L114"/>
  <c r="K114"/>
  <c r="J114"/>
  <c r="I114"/>
  <c r="H114"/>
  <c r="V114" s="1"/>
  <c r="AA114" s="1"/>
  <c r="G114"/>
  <c r="F114"/>
  <c r="T114" s="1"/>
  <c r="Y114" s="1"/>
  <c r="E114"/>
  <c r="D114"/>
  <c r="C114"/>
  <c r="Q114" s="1"/>
  <c r="B114"/>
  <c r="A114"/>
  <c r="P114" s="1"/>
  <c r="V113"/>
  <c r="AA113" s="1"/>
  <c r="S113"/>
  <c r="X113" s="1"/>
  <c r="Q113"/>
  <c r="P113"/>
  <c r="N113"/>
  <c r="M113"/>
  <c r="L113"/>
  <c r="K113"/>
  <c r="J113"/>
  <c r="I113"/>
  <c r="O113" s="1"/>
  <c r="H113"/>
  <c r="G113"/>
  <c r="U113" s="1"/>
  <c r="Z113" s="1"/>
  <c r="F113"/>
  <c r="T113" s="1"/>
  <c r="Y113" s="1"/>
  <c r="E113"/>
  <c r="D113"/>
  <c r="R113" s="1"/>
  <c r="W113" s="1"/>
  <c r="C113"/>
  <c r="B113"/>
  <c r="A113"/>
  <c r="U112"/>
  <c r="Z112" s="1"/>
  <c r="S112"/>
  <c r="X112" s="1"/>
  <c r="R112"/>
  <c r="W112" s="1"/>
  <c r="O112"/>
  <c r="N112"/>
  <c r="M112"/>
  <c r="L112"/>
  <c r="K112"/>
  <c r="J112"/>
  <c r="I112"/>
  <c r="H112"/>
  <c r="V112" s="1"/>
  <c r="AA112" s="1"/>
  <c r="G112"/>
  <c r="F112"/>
  <c r="T112" s="1"/>
  <c r="Y112" s="1"/>
  <c r="E112"/>
  <c r="D112"/>
  <c r="C112"/>
  <c r="Q112" s="1"/>
  <c r="B112"/>
  <c r="A112"/>
  <c r="P112" s="1"/>
  <c r="U111"/>
  <c r="Z111" s="1"/>
  <c r="T111"/>
  <c r="Y111" s="1"/>
  <c r="Q111"/>
  <c r="O111"/>
  <c r="N111"/>
  <c r="M111"/>
  <c r="L111"/>
  <c r="K111"/>
  <c r="J111"/>
  <c r="I111"/>
  <c r="H111"/>
  <c r="V111" s="1"/>
  <c r="AA111" s="1"/>
  <c r="G111"/>
  <c r="F111"/>
  <c r="E111"/>
  <c r="S111" s="1"/>
  <c r="X111" s="1"/>
  <c r="D111"/>
  <c r="R111" s="1"/>
  <c r="W111" s="1"/>
  <c r="C111"/>
  <c r="B111"/>
  <c r="A111"/>
  <c r="P111" s="1"/>
  <c r="U110"/>
  <c r="Z110" s="1"/>
  <c r="S110"/>
  <c r="X110" s="1"/>
  <c r="R110"/>
  <c r="W110" s="1"/>
  <c r="O110"/>
  <c r="N110"/>
  <c r="M110"/>
  <c r="L110"/>
  <c r="K110"/>
  <c r="J110"/>
  <c r="I110"/>
  <c r="H110"/>
  <c r="V110" s="1"/>
  <c r="AA110" s="1"/>
  <c r="G110"/>
  <c r="F110"/>
  <c r="T110" s="1"/>
  <c r="Y110" s="1"/>
  <c r="E110"/>
  <c r="D110"/>
  <c r="C110"/>
  <c r="Q110" s="1"/>
  <c r="B110"/>
  <c r="A110"/>
  <c r="P110" s="1"/>
  <c r="U109"/>
  <c r="Z109" s="1"/>
  <c r="T109"/>
  <c r="Y109" s="1"/>
  <c r="Q109"/>
  <c r="O109"/>
  <c r="N109"/>
  <c r="M109"/>
  <c r="L109"/>
  <c r="K109"/>
  <c r="J109"/>
  <c r="I109"/>
  <c r="H109"/>
  <c r="V109" s="1"/>
  <c r="AA109" s="1"/>
  <c r="G109"/>
  <c r="F109"/>
  <c r="E109"/>
  <c r="S109" s="1"/>
  <c r="X109" s="1"/>
  <c r="D109"/>
  <c r="R109" s="1"/>
  <c r="W109" s="1"/>
  <c r="C109"/>
  <c r="B109"/>
  <c r="A109"/>
  <c r="P109" s="1"/>
  <c r="V108"/>
  <c r="AA108" s="1"/>
  <c r="S108"/>
  <c r="X108" s="1"/>
  <c r="O108"/>
  <c r="N108"/>
  <c r="M108"/>
  <c r="L108"/>
  <c r="K108"/>
  <c r="J108"/>
  <c r="I108"/>
  <c r="H108"/>
  <c r="G108"/>
  <c r="U108" s="1"/>
  <c r="Z108" s="1"/>
  <c r="F108"/>
  <c r="T108" s="1"/>
  <c r="Y108" s="1"/>
  <c r="E108"/>
  <c r="D108"/>
  <c r="R108" s="1"/>
  <c r="W108" s="1"/>
  <c r="C108"/>
  <c r="Q108" s="1"/>
  <c r="B108"/>
  <c r="A108"/>
  <c r="P108" s="1"/>
  <c r="U107"/>
  <c r="Z107" s="1"/>
  <c r="T107"/>
  <c r="Y107" s="1"/>
  <c r="Q107"/>
  <c r="O107"/>
  <c r="N107"/>
  <c r="M107"/>
  <c r="L107"/>
  <c r="K107"/>
  <c r="J107"/>
  <c r="I107"/>
  <c r="H107"/>
  <c r="V107" s="1"/>
  <c r="AA107" s="1"/>
  <c r="G107"/>
  <c r="F107"/>
  <c r="E107"/>
  <c r="S107" s="1"/>
  <c r="X107" s="1"/>
  <c r="D107"/>
  <c r="R107" s="1"/>
  <c r="W107" s="1"/>
  <c r="C107"/>
  <c r="B107"/>
  <c r="A107"/>
  <c r="P107" s="1"/>
  <c r="V106"/>
  <c r="AA106" s="1"/>
  <c r="S106"/>
  <c r="X106" s="1"/>
  <c r="O106"/>
  <c r="N106"/>
  <c r="M106"/>
  <c r="L106"/>
  <c r="K106"/>
  <c r="J106"/>
  <c r="I106"/>
  <c r="H106"/>
  <c r="G106"/>
  <c r="U106" s="1"/>
  <c r="Z106" s="1"/>
  <c r="F106"/>
  <c r="T106" s="1"/>
  <c r="Y106" s="1"/>
  <c r="E106"/>
  <c r="D106"/>
  <c r="R106" s="1"/>
  <c r="W106" s="1"/>
  <c r="C106"/>
  <c r="Q106" s="1"/>
  <c r="B106"/>
  <c r="A106"/>
  <c r="P106" s="1"/>
  <c r="U105"/>
  <c r="Z105" s="1"/>
  <c r="R105"/>
  <c r="W105" s="1"/>
  <c r="N105"/>
  <c r="M105"/>
  <c r="L105"/>
  <c r="K105"/>
  <c r="J105"/>
  <c r="I105"/>
  <c r="O105" s="1"/>
  <c r="H105"/>
  <c r="V105" s="1"/>
  <c r="AA105" s="1"/>
  <c r="G105"/>
  <c r="F105"/>
  <c r="T105" s="1"/>
  <c r="Y105" s="1"/>
  <c r="E105"/>
  <c r="S105" s="1"/>
  <c r="X105" s="1"/>
  <c r="D105"/>
  <c r="C105"/>
  <c r="Q105" s="1"/>
  <c r="B105"/>
  <c r="A105"/>
  <c r="P105" s="1"/>
  <c r="V104"/>
  <c r="AA104" s="1"/>
  <c r="S104"/>
  <c r="X104" s="1"/>
  <c r="O104"/>
  <c r="N104"/>
  <c r="M104"/>
  <c r="L104"/>
  <c r="K104"/>
  <c r="J104"/>
  <c r="I104"/>
  <c r="H104"/>
  <c r="G104"/>
  <c r="U104" s="1"/>
  <c r="Z104" s="1"/>
  <c r="F104"/>
  <c r="T104" s="1"/>
  <c r="Y104" s="1"/>
  <c r="E104"/>
  <c r="D104"/>
  <c r="R104" s="1"/>
  <c r="W104" s="1"/>
  <c r="C104"/>
  <c r="Q104" s="1"/>
  <c r="B104"/>
  <c r="A104"/>
  <c r="P104" s="1"/>
  <c r="U103"/>
  <c r="Z103" s="1"/>
  <c r="R103"/>
  <c r="W103" s="1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C103"/>
  <c r="Q103" s="1"/>
  <c r="B103"/>
  <c r="A103"/>
  <c r="P103" s="1"/>
  <c r="T102"/>
  <c r="Y102" s="1"/>
  <c r="Q102"/>
  <c r="N102"/>
  <c r="M102"/>
  <c r="L102"/>
  <c r="K102"/>
  <c r="J102"/>
  <c r="I102"/>
  <c r="O102" s="1"/>
  <c r="H102"/>
  <c r="V102" s="1"/>
  <c r="AA102" s="1"/>
  <c r="G102"/>
  <c r="U102" s="1"/>
  <c r="Z102" s="1"/>
  <c r="F102"/>
  <c r="E102"/>
  <c r="S102" s="1"/>
  <c r="X102" s="1"/>
  <c r="D102"/>
  <c r="R102" s="1"/>
  <c r="W102" s="1"/>
  <c r="C102"/>
  <c r="B102"/>
  <c r="A102"/>
  <c r="P102" s="1"/>
  <c r="U101"/>
  <c r="Z101" s="1"/>
  <c r="R101"/>
  <c r="W101" s="1"/>
  <c r="N101"/>
  <c r="M101"/>
  <c r="L101"/>
  <c r="K101"/>
  <c r="J101"/>
  <c r="I101"/>
  <c r="O101" s="1"/>
  <c r="H101"/>
  <c r="V101" s="1"/>
  <c r="AA101" s="1"/>
  <c r="G101"/>
  <c r="F101"/>
  <c r="T101" s="1"/>
  <c r="Y101" s="1"/>
  <c r="E101"/>
  <c r="S101" s="1"/>
  <c r="X101" s="1"/>
  <c r="D101"/>
  <c r="C101"/>
  <c r="Q101" s="1"/>
  <c r="B101"/>
  <c r="A101"/>
  <c r="P101" s="1"/>
  <c r="T100"/>
  <c r="Y100" s="1"/>
  <c r="Q100"/>
  <c r="N100"/>
  <c r="M100"/>
  <c r="L100"/>
  <c r="K100"/>
  <c r="J100"/>
  <c r="I100"/>
  <c r="O100" s="1"/>
  <c r="H100"/>
  <c r="V100" s="1"/>
  <c r="AA100" s="1"/>
  <c r="G100"/>
  <c r="U100" s="1"/>
  <c r="Z100" s="1"/>
  <c r="F100"/>
  <c r="E100"/>
  <c r="S100" s="1"/>
  <c r="X100" s="1"/>
  <c r="D100"/>
  <c r="R100" s="1"/>
  <c r="W100" s="1"/>
  <c r="C100"/>
  <c r="B100"/>
  <c r="A100"/>
  <c r="P100" s="1"/>
  <c r="V99"/>
  <c r="AA99" s="1"/>
  <c r="S99"/>
  <c r="X99" s="1"/>
  <c r="Q99"/>
  <c r="P99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B99"/>
  <c r="A99"/>
  <c r="T98"/>
  <c r="Y98" s="1"/>
  <c r="Q98"/>
  <c r="N98"/>
  <c r="M98"/>
  <c r="L98"/>
  <c r="K98"/>
  <c r="J98"/>
  <c r="I98"/>
  <c r="O98" s="1"/>
  <c r="H98"/>
  <c r="V98" s="1"/>
  <c r="AA98" s="1"/>
  <c r="G98"/>
  <c r="U98" s="1"/>
  <c r="Z98" s="1"/>
  <c r="F98"/>
  <c r="E98"/>
  <c r="S98" s="1"/>
  <c r="X98" s="1"/>
  <c r="D98"/>
  <c r="R98" s="1"/>
  <c r="W98" s="1"/>
  <c r="C98"/>
  <c r="B98"/>
  <c r="A98"/>
  <c r="P98" s="1"/>
  <c r="V97"/>
  <c r="AA97" s="1"/>
  <c r="S97"/>
  <c r="X97" s="1"/>
  <c r="Q97"/>
  <c r="P97"/>
  <c r="N97"/>
  <c r="M97"/>
  <c r="L97"/>
  <c r="K97"/>
  <c r="J97"/>
  <c r="I97"/>
  <c r="O97" s="1"/>
  <c r="H97"/>
  <c r="G97"/>
  <c r="U97" s="1"/>
  <c r="Z97" s="1"/>
  <c r="F97"/>
  <c r="T97" s="1"/>
  <c r="Y97" s="1"/>
  <c r="E97"/>
  <c r="D97"/>
  <c r="R97" s="1"/>
  <c r="W97" s="1"/>
  <c r="C97"/>
  <c r="B97"/>
  <c r="A97"/>
  <c r="U96"/>
  <c r="Z96" s="1"/>
  <c r="S96"/>
  <c r="X96" s="1"/>
  <c r="R96"/>
  <c r="W96" s="1"/>
  <c r="O96"/>
  <c r="N96"/>
  <c r="M96"/>
  <c r="L96"/>
  <c r="K96"/>
  <c r="J96"/>
  <c r="I96"/>
  <c r="H96"/>
  <c r="V96" s="1"/>
  <c r="AA96" s="1"/>
  <c r="G96"/>
  <c r="F96"/>
  <c r="T96" s="1"/>
  <c r="Y96" s="1"/>
  <c r="E96"/>
  <c r="D96"/>
  <c r="C96"/>
  <c r="Q96" s="1"/>
  <c r="B96"/>
  <c r="A96"/>
  <c r="P96" s="1"/>
  <c r="V95"/>
  <c r="AA95" s="1"/>
  <c r="S95"/>
  <c r="X95" s="1"/>
  <c r="Q95"/>
  <c r="P95"/>
  <c r="N95"/>
  <c r="M95"/>
  <c r="L95"/>
  <c r="K95"/>
  <c r="J95"/>
  <c r="I95"/>
  <c r="O95" s="1"/>
  <c r="H95"/>
  <c r="G95"/>
  <c r="U95" s="1"/>
  <c r="Z95" s="1"/>
  <c r="F95"/>
  <c r="T95" s="1"/>
  <c r="Y95" s="1"/>
  <c r="E95"/>
  <c r="D95"/>
  <c r="R95" s="1"/>
  <c r="W95" s="1"/>
  <c r="C95"/>
  <c r="B95"/>
  <c r="A95"/>
  <c r="U94"/>
  <c r="Z94" s="1"/>
  <c r="S94"/>
  <c r="X94" s="1"/>
  <c r="R94"/>
  <c r="W94" s="1"/>
  <c r="O94"/>
  <c r="N94"/>
  <c r="M94"/>
  <c r="L94"/>
  <c r="K94"/>
  <c r="J94"/>
  <c r="I94"/>
  <c r="H94"/>
  <c r="V94" s="1"/>
  <c r="AA94" s="1"/>
  <c r="G94"/>
  <c r="F94"/>
  <c r="T94" s="1"/>
  <c r="Y94" s="1"/>
  <c r="E94"/>
  <c r="D94"/>
  <c r="C94"/>
  <c r="Q94" s="1"/>
  <c r="B94"/>
  <c r="A94"/>
  <c r="P94" s="1"/>
  <c r="U93"/>
  <c r="Z93" s="1"/>
  <c r="T93"/>
  <c r="Y93" s="1"/>
  <c r="Q93"/>
  <c r="O93"/>
  <c r="N93"/>
  <c r="M93"/>
  <c r="L93"/>
  <c r="K93"/>
  <c r="J93"/>
  <c r="I93"/>
  <c r="H93"/>
  <c r="V93" s="1"/>
  <c r="AA93" s="1"/>
  <c r="G93"/>
  <c r="F93"/>
  <c r="E93"/>
  <c r="S93" s="1"/>
  <c r="X93" s="1"/>
  <c r="D93"/>
  <c r="R93" s="1"/>
  <c r="W93" s="1"/>
  <c r="C93"/>
  <c r="B93"/>
  <c r="A93"/>
  <c r="P93" s="1"/>
  <c r="U92"/>
  <c r="Z92" s="1"/>
  <c r="S92"/>
  <c r="X92" s="1"/>
  <c r="R92"/>
  <c r="W92" s="1"/>
  <c r="O92"/>
  <c r="N92"/>
  <c r="M92"/>
  <c r="L92"/>
  <c r="K92"/>
  <c r="J92"/>
  <c r="I92"/>
  <c r="H92"/>
  <c r="V92" s="1"/>
  <c r="AA92" s="1"/>
  <c r="G92"/>
  <c r="F92"/>
  <c r="T92" s="1"/>
  <c r="Y92" s="1"/>
  <c r="E92"/>
  <c r="D92"/>
  <c r="C92"/>
  <c r="Q92" s="1"/>
  <c r="B92"/>
  <c r="A92"/>
  <c r="P92" s="1"/>
  <c r="U91"/>
  <c r="Z91" s="1"/>
  <c r="T91"/>
  <c r="Y91" s="1"/>
  <c r="Q91"/>
  <c r="O91"/>
  <c r="N91"/>
  <c r="M91"/>
  <c r="L91"/>
  <c r="K91"/>
  <c r="J91"/>
  <c r="I91"/>
  <c r="H91"/>
  <c r="V91" s="1"/>
  <c r="AA91" s="1"/>
  <c r="G91"/>
  <c r="F91"/>
  <c r="E91"/>
  <c r="S91" s="1"/>
  <c r="X91" s="1"/>
  <c r="D91"/>
  <c r="R91" s="1"/>
  <c r="W91" s="1"/>
  <c r="C91"/>
  <c r="B91"/>
  <c r="A91"/>
  <c r="P91" s="1"/>
  <c r="V90"/>
  <c r="AA90" s="1"/>
  <c r="S90"/>
  <c r="X90" s="1"/>
  <c r="O90"/>
  <c r="N90"/>
  <c r="M90"/>
  <c r="L90"/>
  <c r="K90"/>
  <c r="J90"/>
  <c r="I90"/>
  <c r="H90"/>
  <c r="G90"/>
  <c r="U90" s="1"/>
  <c r="Z90" s="1"/>
  <c r="F90"/>
  <c r="T90" s="1"/>
  <c r="Y90" s="1"/>
  <c r="E90"/>
  <c r="D90"/>
  <c r="R90" s="1"/>
  <c r="W90" s="1"/>
  <c r="C90"/>
  <c r="Q90" s="1"/>
  <c r="B90"/>
  <c r="A90"/>
  <c r="P90" s="1"/>
  <c r="U89"/>
  <c r="Z89" s="1"/>
  <c r="T89"/>
  <c r="Y89" s="1"/>
  <c r="Q89"/>
  <c r="O89"/>
  <c r="N89"/>
  <c r="M89"/>
  <c r="L89"/>
  <c r="K89"/>
  <c r="J89"/>
  <c r="I89"/>
  <c r="H89"/>
  <c r="V89" s="1"/>
  <c r="AA89" s="1"/>
  <c r="G89"/>
  <c r="F89"/>
  <c r="E89"/>
  <c r="S89" s="1"/>
  <c r="X89" s="1"/>
  <c r="D89"/>
  <c r="R89" s="1"/>
  <c r="W89" s="1"/>
  <c r="C89"/>
  <c r="B89"/>
  <c r="A89"/>
  <c r="P89" s="1"/>
  <c r="V88"/>
  <c r="AA88" s="1"/>
  <c r="S88"/>
  <c r="X88" s="1"/>
  <c r="O88"/>
  <c r="N88"/>
  <c r="M88"/>
  <c r="L88"/>
  <c r="K88"/>
  <c r="J88"/>
  <c r="I88"/>
  <c r="H88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U87"/>
  <c r="Z87" s="1"/>
  <c r="R87"/>
  <c r="W87" s="1"/>
  <c r="N87"/>
  <c r="M87"/>
  <c r="L87"/>
  <c r="K87"/>
  <c r="J87"/>
  <c r="I87"/>
  <c r="O87" s="1"/>
  <c r="H87"/>
  <c r="V87" s="1"/>
  <c r="AA87" s="1"/>
  <c r="G87"/>
  <c r="F87"/>
  <c r="T87" s="1"/>
  <c r="Y87" s="1"/>
  <c r="E87"/>
  <c r="S87" s="1"/>
  <c r="X87" s="1"/>
  <c r="D87"/>
  <c r="C87"/>
  <c r="Q87" s="1"/>
  <c r="B87"/>
  <c r="A87"/>
  <c r="P87" s="1"/>
  <c r="V86"/>
  <c r="AA86" s="1"/>
  <c r="U86"/>
  <c r="Z86" s="1"/>
  <c r="S86"/>
  <c r="X86" s="1"/>
  <c r="Q86"/>
  <c r="N86"/>
  <c r="M86"/>
  <c r="L86"/>
  <c r="K86"/>
  <c r="J86"/>
  <c r="I86"/>
  <c r="O86" s="1"/>
  <c r="H86"/>
  <c r="G86"/>
  <c r="F86"/>
  <c r="T86" s="1"/>
  <c r="Y86" s="1"/>
  <c r="E86"/>
  <c r="D86"/>
  <c r="R86" s="1"/>
  <c r="W86" s="1"/>
  <c r="C86"/>
  <c r="B86"/>
  <c r="A86"/>
  <c r="V85"/>
  <c r="AA85" s="1"/>
  <c r="T85"/>
  <c r="Y85" s="1"/>
  <c r="R85"/>
  <c r="W85" s="1"/>
  <c r="O85"/>
  <c r="N85"/>
  <c r="M85"/>
  <c r="L85"/>
  <c r="K85"/>
  <c r="J85"/>
  <c r="I85"/>
  <c r="H85"/>
  <c r="G85"/>
  <c r="U85" s="1"/>
  <c r="Z85" s="1"/>
  <c r="F85"/>
  <c r="E85"/>
  <c r="S85" s="1"/>
  <c r="X85" s="1"/>
  <c r="D85"/>
  <c r="C85"/>
  <c r="Q85" s="1"/>
  <c r="B85"/>
  <c r="A85"/>
  <c r="U84"/>
  <c r="Z84" s="1"/>
  <c r="S84"/>
  <c r="X84" s="1"/>
  <c r="Q84"/>
  <c r="O84"/>
  <c r="N84"/>
  <c r="M84"/>
  <c r="L84"/>
  <c r="K84"/>
  <c r="J84"/>
  <c r="I84"/>
  <c r="H84"/>
  <c r="V84" s="1"/>
  <c r="AA84" s="1"/>
  <c r="G84"/>
  <c r="F84"/>
  <c r="T84" s="1"/>
  <c r="Y84" s="1"/>
  <c r="E84"/>
  <c r="D84"/>
  <c r="R84" s="1"/>
  <c r="W84" s="1"/>
  <c r="C84"/>
  <c r="B84"/>
  <c r="A84"/>
  <c r="U83"/>
  <c r="Z83" s="1"/>
  <c r="T83"/>
  <c r="Y83" s="1"/>
  <c r="R83"/>
  <c r="W83" s="1"/>
  <c r="O83"/>
  <c r="N83"/>
  <c r="M83"/>
  <c r="L83"/>
  <c r="K83"/>
  <c r="J83"/>
  <c r="I83"/>
  <c r="H83"/>
  <c r="V83" s="1"/>
  <c r="AA83" s="1"/>
  <c r="G83"/>
  <c r="F83"/>
  <c r="E83"/>
  <c r="S83" s="1"/>
  <c r="X83" s="1"/>
  <c r="D83"/>
  <c r="C83"/>
  <c r="Q83" s="1"/>
  <c r="B83"/>
  <c r="A83"/>
  <c r="V82"/>
  <c r="AA82" s="1"/>
  <c r="U82"/>
  <c r="Z82" s="1"/>
  <c r="S82"/>
  <c r="X82" s="1"/>
  <c r="Q82"/>
  <c r="N82"/>
  <c r="M82"/>
  <c r="L82"/>
  <c r="K82"/>
  <c r="J82"/>
  <c r="I82"/>
  <c r="O82" s="1"/>
  <c r="H82"/>
  <c r="G82"/>
  <c r="F82"/>
  <c r="T82" s="1"/>
  <c r="Y82" s="1"/>
  <c r="E82"/>
  <c r="D82"/>
  <c r="R82" s="1"/>
  <c r="W82" s="1"/>
  <c r="C82"/>
  <c r="B82"/>
  <c r="A82"/>
  <c r="V81"/>
  <c r="AA81" s="1"/>
  <c r="T81"/>
  <c r="Y81" s="1"/>
  <c r="R81"/>
  <c r="W81" s="1"/>
  <c r="O81"/>
  <c r="N81"/>
  <c r="M81"/>
  <c r="L81"/>
  <c r="K81"/>
  <c r="J81"/>
  <c r="I81"/>
  <c r="H81"/>
  <c r="G81"/>
  <c r="U81" s="1"/>
  <c r="Z81" s="1"/>
  <c r="F81"/>
  <c r="E81"/>
  <c r="S81" s="1"/>
  <c r="X81" s="1"/>
  <c r="D81"/>
  <c r="C81"/>
  <c r="Q81" s="1"/>
  <c r="B81"/>
  <c r="A81"/>
  <c r="T80"/>
  <c r="Y80" s="1"/>
  <c r="S80"/>
  <c r="X80" s="1"/>
  <c r="Q80"/>
  <c r="N80"/>
  <c r="M80"/>
  <c r="L80"/>
  <c r="K80"/>
  <c r="J80"/>
  <c r="I80"/>
  <c r="O80" s="1"/>
  <c r="H80"/>
  <c r="V80" s="1"/>
  <c r="AA80" s="1"/>
  <c r="G80"/>
  <c r="U80" s="1"/>
  <c r="Z80" s="1"/>
  <c r="F80"/>
  <c r="E80"/>
  <c r="D80"/>
  <c r="R80" s="1"/>
  <c r="W80" s="1"/>
  <c r="C80"/>
  <c r="B80"/>
  <c r="A80"/>
  <c r="U79"/>
  <c r="Z79" s="1"/>
  <c r="T79"/>
  <c r="Y79" s="1"/>
  <c r="R79"/>
  <c r="W79" s="1"/>
  <c r="O79"/>
  <c r="N79"/>
  <c r="M79"/>
  <c r="L79"/>
  <c r="K79"/>
  <c r="J79"/>
  <c r="I79"/>
  <c r="H79"/>
  <c r="V79" s="1"/>
  <c r="AA79" s="1"/>
  <c r="G79"/>
  <c r="F79"/>
  <c r="E79"/>
  <c r="S79" s="1"/>
  <c r="X79" s="1"/>
  <c r="D79"/>
  <c r="C79"/>
  <c r="Q79" s="1"/>
  <c r="B79"/>
  <c r="A79"/>
  <c r="V78"/>
  <c r="AA78" s="1"/>
  <c r="U78"/>
  <c r="Z78" s="1"/>
  <c r="S78"/>
  <c r="X78" s="1"/>
  <c r="Q78"/>
  <c r="N78"/>
  <c r="M78"/>
  <c r="L78"/>
  <c r="K78"/>
  <c r="J78"/>
  <c r="I78"/>
  <c r="O78" s="1"/>
  <c r="H78"/>
  <c r="G78"/>
  <c r="F78"/>
  <c r="T78" s="1"/>
  <c r="Y78" s="1"/>
  <c r="E78"/>
  <c r="D78"/>
  <c r="R78" s="1"/>
  <c r="W78" s="1"/>
  <c r="C78"/>
  <c r="B78"/>
  <c r="A78"/>
  <c r="V77"/>
  <c r="AA77" s="1"/>
  <c r="S77"/>
  <c r="X77" s="1"/>
  <c r="R77"/>
  <c r="W77" s="1"/>
  <c r="O77"/>
  <c r="N77"/>
  <c r="M77"/>
  <c r="L77"/>
  <c r="K77"/>
  <c r="J77"/>
  <c r="I77"/>
  <c r="H77"/>
  <c r="G77"/>
  <c r="U77" s="1"/>
  <c r="Z77" s="1"/>
  <c r="F77"/>
  <c r="T77" s="1"/>
  <c r="Y77" s="1"/>
  <c r="E77"/>
  <c r="D77"/>
  <c r="C77"/>
  <c r="Q77" s="1"/>
  <c r="B77"/>
  <c r="A77"/>
  <c r="T76"/>
  <c r="Y76" s="1"/>
  <c r="S76"/>
  <c r="X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D76"/>
  <c r="R76" s="1"/>
  <c r="W76" s="1"/>
  <c r="C76"/>
  <c r="B76"/>
  <c r="A76"/>
  <c r="U75"/>
  <c r="Z75" s="1"/>
  <c r="T75"/>
  <c r="Y75" s="1"/>
  <c r="R75"/>
  <c r="W75" s="1"/>
  <c r="O75"/>
  <c r="N75"/>
  <c r="M75"/>
  <c r="L75"/>
  <c r="K75"/>
  <c r="J75"/>
  <c r="I75"/>
  <c r="H75"/>
  <c r="V75" s="1"/>
  <c r="AA75" s="1"/>
  <c r="G75"/>
  <c r="F75"/>
  <c r="E75"/>
  <c r="S75" s="1"/>
  <c r="X75" s="1"/>
  <c r="D75"/>
  <c r="C75"/>
  <c r="Q75" s="1"/>
  <c r="B75"/>
  <c r="A75"/>
  <c r="U74"/>
  <c r="Z74" s="1"/>
  <c r="R74"/>
  <c r="W74" s="1"/>
  <c r="Q74"/>
  <c r="N74"/>
  <c r="M74"/>
  <c r="L74"/>
  <c r="K74"/>
  <c r="J74"/>
  <c r="I74"/>
  <c r="O74" s="1"/>
  <c r="H74"/>
  <c r="V74" s="1"/>
  <c r="AA74" s="1"/>
  <c r="G74"/>
  <c r="F74"/>
  <c r="T74" s="1"/>
  <c r="Y74" s="1"/>
  <c r="E74"/>
  <c r="S74" s="1"/>
  <c r="X74" s="1"/>
  <c r="D74"/>
  <c r="C74"/>
  <c r="B74"/>
  <c r="A74"/>
  <c r="V73"/>
  <c r="AA73" s="1"/>
  <c r="S73"/>
  <c r="X73" s="1"/>
  <c r="R73"/>
  <c r="W73" s="1"/>
  <c r="O73"/>
  <c r="N73"/>
  <c r="M73"/>
  <c r="L73"/>
  <c r="K73"/>
  <c r="J73"/>
  <c r="I73"/>
  <c r="H73"/>
  <c r="G73"/>
  <c r="U73" s="1"/>
  <c r="Z73" s="1"/>
  <c r="F73"/>
  <c r="T73" s="1"/>
  <c r="Y73" s="1"/>
  <c r="E73"/>
  <c r="D73"/>
  <c r="C73"/>
  <c r="Q73" s="1"/>
  <c r="B73"/>
  <c r="A73"/>
  <c r="T72"/>
  <c r="Y72" s="1"/>
  <c r="S72"/>
  <c r="X72" s="1"/>
  <c r="Q72"/>
  <c r="O72"/>
  <c r="N72"/>
  <c r="M72"/>
  <c r="L72"/>
  <c r="K72"/>
  <c r="J72"/>
  <c r="I72"/>
  <c r="H72"/>
  <c r="V72" s="1"/>
  <c r="AA72" s="1"/>
  <c r="G72"/>
  <c r="U72" s="1"/>
  <c r="Z72" s="1"/>
  <c r="F72"/>
  <c r="E72"/>
  <c r="D72"/>
  <c r="R72" s="1"/>
  <c r="W72" s="1"/>
  <c r="C72"/>
  <c r="B72"/>
  <c r="A72"/>
  <c r="V71"/>
  <c r="AA71" s="1"/>
  <c r="T71"/>
  <c r="Y71" s="1"/>
  <c r="Q71"/>
  <c r="N71"/>
  <c r="M71"/>
  <c r="L71"/>
  <c r="K71"/>
  <c r="J71"/>
  <c r="I71"/>
  <c r="O71" s="1"/>
  <c r="H71"/>
  <c r="G71"/>
  <c r="U71" s="1"/>
  <c r="Z71" s="1"/>
  <c r="F71"/>
  <c r="E71"/>
  <c r="S71" s="1"/>
  <c r="X71" s="1"/>
  <c r="D71"/>
  <c r="R71" s="1"/>
  <c r="W71" s="1"/>
  <c r="C71"/>
  <c r="B71"/>
  <c r="A71"/>
  <c r="U70"/>
  <c r="Z70" s="1"/>
  <c r="R70"/>
  <c r="W70" s="1"/>
  <c r="Q70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B70"/>
  <c r="A70"/>
  <c r="V69"/>
  <c r="AA69" s="1"/>
  <c r="S69"/>
  <c r="X69" s="1"/>
  <c r="R69"/>
  <c r="W69" s="1"/>
  <c r="O69"/>
  <c r="N69"/>
  <c r="M69"/>
  <c r="L69"/>
  <c r="K69"/>
  <c r="J69"/>
  <c r="I69"/>
  <c r="H69"/>
  <c r="G69"/>
  <c r="U69" s="1"/>
  <c r="Z69" s="1"/>
  <c r="F69"/>
  <c r="T69" s="1"/>
  <c r="Y69" s="1"/>
  <c r="E69"/>
  <c r="D69"/>
  <c r="C69"/>
  <c r="Q69" s="1"/>
  <c r="B69"/>
  <c r="A69"/>
  <c r="U68"/>
  <c r="Z68" s="1"/>
  <c r="S68"/>
  <c r="X68" s="1"/>
  <c r="O68"/>
  <c r="N68"/>
  <c r="M68"/>
  <c r="L68"/>
  <c r="K68"/>
  <c r="J68"/>
  <c r="I68"/>
  <c r="H68"/>
  <c r="V68" s="1"/>
  <c r="AA68" s="1"/>
  <c r="G68"/>
  <c r="F68"/>
  <c r="T68" s="1"/>
  <c r="Y68" s="1"/>
  <c r="E68"/>
  <c r="D68"/>
  <c r="R68" s="1"/>
  <c r="W68" s="1"/>
  <c r="C68"/>
  <c r="Q68" s="1"/>
  <c r="B68"/>
  <c r="A68"/>
  <c r="V67"/>
  <c r="AA67" s="1"/>
  <c r="T67"/>
  <c r="Y67" s="1"/>
  <c r="Q67"/>
  <c r="N67"/>
  <c r="M67"/>
  <c r="L67"/>
  <c r="K67"/>
  <c r="J67"/>
  <c r="I67"/>
  <c r="O67" s="1"/>
  <c r="H67"/>
  <c r="G67"/>
  <c r="U67" s="1"/>
  <c r="Z67" s="1"/>
  <c r="F67"/>
  <c r="E67"/>
  <c r="S67" s="1"/>
  <c r="X67" s="1"/>
  <c r="D67"/>
  <c r="R67" s="1"/>
  <c r="W67" s="1"/>
  <c r="C67"/>
  <c r="B67"/>
  <c r="A67"/>
  <c r="U66"/>
  <c r="Z66" s="1"/>
  <c r="R66"/>
  <c r="W66" s="1"/>
  <c r="Q66"/>
  <c r="N66"/>
  <c r="M66"/>
  <c r="L66"/>
  <c r="K66"/>
  <c r="J66"/>
  <c r="I66"/>
  <c r="O66" s="1"/>
  <c r="H66"/>
  <c r="V66" s="1"/>
  <c r="AA66" s="1"/>
  <c r="G66"/>
  <c r="F66"/>
  <c r="T66" s="1"/>
  <c r="Y66" s="1"/>
  <c r="E66"/>
  <c r="S66" s="1"/>
  <c r="X66" s="1"/>
  <c r="D66"/>
  <c r="C66"/>
  <c r="B66"/>
  <c r="A66"/>
  <c r="V65"/>
  <c r="AA65" s="1"/>
  <c r="T65"/>
  <c r="Y65" s="1"/>
  <c r="R65"/>
  <c r="W65" s="1"/>
  <c r="N65"/>
  <c r="M65"/>
  <c r="L65"/>
  <c r="K65"/>
  <c r="J65"/>
  <c r="I65"/>
  <c r="O65" s="1"/>
  <c r="H65"/>
  <c r="G65"/>
  <c r="U65" s="1"/>
  <c r="Z65" s="1"/>
  <c r="F65"/>
  <c r="E65"/>
  <c r="S65" s="1"/>
  <c r="X65" s="1"/>
  <c r="D65"/>
  <c r="C65"/>
  <c r="Q65" s="1"/>
  <c r="B65"/>
  <c r="A65"/>
  <c r="U64"/>
  <c r="Z64" s="1"/>
  <c r="S64"/>
  <c r="X64" s="1"/>
  <c r="O64"/>
  <c r="N64"/>
  <c r="M64"/>
  <c r="L64"/>
  <c r="K64"/>
  <c r="J64"/>
  <c r="I64"/>
  <c r="H64"/>
  <c r="V64" s="1"/>
  <c r="AA64" s="1"/>
  <c r="G64"/>
  <c r="F64"/>
  <c r="T64" s="1"/>
  <c r="Y64" s="1"/>
  <c r="E64"/>
  <c r="D64"/>
  <c r="R64" s="1"/>
  <c r="W64" s="1"/>
  <c r="C64"/>
  <c r="Q64" s="1"/>
  <c r="B64"/>
  <c r="A64"/>
  <c r="V63"/>
  <c r="AA63" s="1"/>
  <c r="T63"/>
  <c r="Y63" s="1"/>
  <c r="Q63"/>
  <c r="N63"/>
  <c r="M63"/>
  <c r="L63"/>
  <c r="K63"/>
  <c r="J63"/>
  <c r="I63"/>
  <c r="O63" s="1"/>
  <c r="H63"/>
  <c r="G63"/>
  <c r="U63" s="1"/>
  <c r="Z63" s="1"/>
  <c r="F63"/>
  <c r="E63"/>
  <c r="S63" s="1"/>
  <c r="X63" s="1"/>
  <c r="D63"/>
  <c r="R63" s="1"/>
  <c r="W63" s="1"/>
  <c r="C63"/>
  <c r="B63"/>
  <c r="A63"/>
  <c r="U62"/>
  <c r="Z62" s="1"/>
  <c r="S62"/>
  <c r="X62" s="1"/>
  <c r="Q62"/>
  <c r="N62"/>
  <c r="M62"/>
  <c r="L62"/>
  <c r="K62"/>
  <c r="J62"/>
  <c r="I62"/>
  <c r="O62" s="1"/>
  <c r="H62"/>
  <c r="V62" s="1"/>
  <c r="AA62" s="1"/>
  <c r="G62"/>
  <c r="F62"/>
  <c r="T62" s="1"/>
  <c r="Y62" s="1"/>
  <c r="E62"/>
  <c r="D62"/>
  <c r="R62" s="1"/>
  <c r="W62" s="1"/>
  <c r="C62"/>
  <c r="B62"/>
  <c r="A62"/>
  <c r="V61"/>
  <c r="AA61" s="1"/>
  <c r="T61"/>
  <c r="Y61" s="1"/>
  <c r="R61"/>
  <c r="W61" s="1"/>
  <c r="N61"/>
  <c r="M61"/>
  <c r="L61"/>
  <c r="K61"/>
  <c r="J61"/>
  <c r="I61"/>
  <c r="O61" s="1"/>
  <c r="H61"/>
  <c r="G61"/>
  <c r="U61" s="1"/>
  <c r="Z61" s="1"/>
  <c r="F61"/>
  <c r="E61"/>
  <c r="S61" s="1"/>
  <c r="X61" s="1"/>
  <c r="D61"/>
  <c r="C61"/>
  <c r="Q61" s="1"/>
  <c r="B61"/>
  <c r="A61"/>
  <c r="U60"/>
  <c r="Z60" s="1"/>
  <c r="S60"/>
  <c r="X60" s="1"/>
  <c r="O60"/>
  <c r="N60"/>
  <c r="M60"/>
  <c r="L60"/>
  <c r="K60"/>
  <c r="J60"/>
  <c r="I60"/>
  <c r="H60"/>
  <c r="V60" s="1"/>
  <c r="AA60" s="1"/>
  <c r="G60"/>
  <c r="F60"/>
  <c r="T60" s="1"/>
  <c r="Y60" s="1"/>
  <c r="E60"/>
  <c r="D60"/>
  <c r="R60" s="1"/>
  <c r="W60" s="1"/>
  <c r="C60"/>
  <c r="Q60" s="1"/>
  <c r="B60"/>
  <c r="A60"/>
  <c r="V59"/>
  <c r="AA59" s="1"/>
  <c r="T59"/>
  <c r="Y59" s="1"/>
  <c r="R59"/>
  <c r="W59" s="1"/>
  <c r="N59"/>
  <c r="M59"/>
  <c r="L59"/>
  <c r="K59"/>
  <c r="J59"/>
  <c r="I59"/>
  <c r="O59" s="1"/>
  <c r="H59"/>
  <c r="G59"/>
  <c r="U59" s="1"/>
  <c r="Z59" s="1"/>
  <c r="F59"/>
  <c r="E59"/>
  <c r="S59" s="1"/>
  <c r="X59" s="1"/>
  <c r="D59"/>
  <c r="C59"/>
  <c r="Q59" s="1"/>
  <c r="B59"/>
  <c r="A59"/>
  <c r="U58"/>
  <c r="Z58" s="1"/>
  <c r="S58"/>
  <c r="X58" s="1"/>
  <c r="Q58"/>
  <c r="N58"/>
  <c r="M58"/>
  <c r="L58"/>
  <c r="K58"/>
  <c r="J58"/>
  <c r="I58"/>
  <c r="O58" s="1"/>
  <c r="H58"/>
  <c r="V58" s="1"/>
  <c r="AA58" s="1"/>
  <c r="G58"/>
  <c r="F58"/>
  <c r="T58" s="1"/>
  <c r="Y58" s="1"/>
  <c r="E58"/>
  <c r="D58"/>
  <c r="R58" s="1"/>
  <c r="W58" s="1"/>
  <c r="C58"/>
  <c r="B58"/>
  <c r="A58"/>
  <c r="V57"/>
  <c r="AA57" s="1"/>
  <c r="T57"/>
  <c r="Y57" s="1"/>
  <c r="R57"/>
  <c r="W57" s="1"/>
  <c r="N57"/>
  <c r="M57"/>
  <c r="L57"/>
  <c r="K57"/>
  <c r="J57"/>
  <c r="I57"/>
  <c r="O57" s="1"/>
  <c r="H57"/>
  <c r="G57"/>
  <c r="U57" s="1"/>
  <c r="Z57" s="1"/>
  <c r="F57"/>
  <c r="E57"/>
  <c r="S57" s="1"/>
  <c r="X57" s="1"/>
  <c r="D57"/>
  <c r="C57"/>
  <c r="Q57" s="1"/>
  <c r="B57"/>
  <c r="A57"/>
  <c r="U56"/>
  <c r="Z56" s="1"/>
  <c r="S56"/>
  <c r="X56" s="1"/>
  <c r="Q56"/>
  <c r="O56"/>
  <c r="N56"/>
  <c r="M56"/>
  <c r="L56"/>
  <c r="K56"/>
  <c r="J56"/>
  <c r="I56"/>
  <c r="H56"/>
  <c r="V56" s="1"/>
  <c r="AA56" s="1"/>
  <c r="G56"/>
  <c r="F56"/>
  <c r="T56" s="1"/>
  <c r="Y56" s="1"/>
  <c r="E56"/>
  <c r="D56"/>
  <c r="R56" s="1"/>
  <c r="W56" s="1"/>
  <c r="C56"/>
  <c r="B56"/>
  <c r="A56"/>
  <c r="V55"/>
  <c r="AA55" s="1"/>
  <c r="T55"/>
  <c r="Y55" s="1"/>
  <c r="R55"/>
  <c r="W55" s="1"/>
  <c r="O55"/>
  <c r="N55"/>
  <c r="M55"/>
  <c r="L55"/>
  <c r="K55"/>
  <c r="J55"/>
  <c r="I55"/>
  <c r="H55"/>
  <c r="G55"/>
  <c r="U55" s="1"/>
  <c r="Z55" s="1"/>
  <c r="F55"/>
  <c r="E55"/>
  <c r="S55" s="1"/>
  <c r="X55" s="1"/>
  <c r="D55"/>
  <c r="C55"/>
  <c r="Q55" s="1"/>
  <c r="B55"/>
  <c r="A55"/>
  <c r="U54"/>
  <c r="Z54" s="1"/>
  <c r="S54"/>
  <c r="X54" s="1"/>
  <c r="Q54"/>
  <c r="N54"/>
  <c r="M54"/>
  <c r="L54"/>
  <c r="K54"/>
  <c r="J54"/>
  <c r="I54"/>
  <c r="O54" s="1"/>
  <c r="H54"/>
  <c r="V54" s="1"/>
  <c r="AA54" s="1"/>
  <c r="G54"/>
  <c r="F54"/>
  <c r="T54" s="1"/>
  <c r="Y54" s="1"/>
  <c r="E54"/>
  <c r="D54"/>
  <c r="R54" s="1"/>
  <c r="W54" s="1"/>
  <c r="C54"/>
  <c r="B54"/>
  <c r="A54"/>
  <c r="V53"/>
  <c r="AA53" s="1"/>
  <c r="T53"/>
  <c r="Y53" s="1"/>
  <c r="R53"/>
  <c r="W53" s="1"/>
  <c r="O53"/>
  <c r="N53"/>
  <c r="M53"/>
  <c r="L53"/>
  <c r="K53"/>
  <c r="J53"/>
  <c r="I53"/>
  <c r="H53"/>
  <c r="G53"/>
  <c r="U53" s="1"/>
  <c r="Z53" s="1"/>
  <c r="F53"/>
  <c r="E53"/>
  <c r="S53" s="1"/>
  <c r="X53" s="1"/>
  <c r="D53"/>
  <c r="C53"/>
  <c r="Q53" s="1"/>
  <c r="B53"/>
  <c r="A53"/>
  <c r="U52"/>
  <c r="Z52" s="1"/>
  <c r="S52"/>
  <c r="X52" s="1"/>
  <c r="Q52"/>
  <c r="O52"/>
  <c r="N52"/>
  <c r="M52"/>
  <c r="L52"/>
  <c r="K52"/>
  <c r="J52"/>
  <c r="I52"/>
  <c r="H52"/>
  <c r="V52" s="1"/>
  <c r="AA52" s="1"/>
  <c r="G52"/>
  <c r="F52"/>
  <c r="T52" s="1"/>
  <c r="Y52" s="1"/>
  <c r="E52"/>
  <c r="D52"/>
  <c r="R52" s="1"/>
  <c r="W52" s="1"/>
  <c r="C52"/>
  <c r="B52"/>
  <c r="A52"/>
  <c r="V51"/>
  <c r="AA51" s="1"/>
  <c r="T51"/>
  <c r="Y51" s="1"/>
  <c r="R51"/>
  <c r="W51" s="1"/>
  <c r="O51"/>
  <c r="N51"/>
  <c r="M51"/>
  <c r="L51"/>
  <c r="K51"/>
  <c r="J51"/>
  <c r="I51"/>
  <c r="H51"/>
  <c r="G51"/>
  <c r="U51" s="1"/>
  <c r="Z51" s="1"/>
  <c r="F51"/>
  <c r="E51"/>
  <c r="S51" s="1"/>
  <c r="X51" s="1"/>
  <c r="D51"/>
  <c r="C51"/>
  <c r="Q51" s="1"/>
  <c r="B51"/>
  <c r="A51"/>
  <c r="V50"/>
  <c r="AA50" s="1"/>
  <c r="U50"/>
  <c r="Z50" s="1"/>
  <c r="S50"/>
  <c r="X50" s="1"/>
  <c r="Q50"/>
  <c r="N50"/>
  <c r="M50"/>
  <c r="L50"/>
  <c r="K50"/>
  <c r="J50"/>
  <c r="I50"/>
  <c r="O50" s="1"/>
  <c r="H50"/>
  <c r="G50"/>
  <c r="F50"/>
  <c r="T50" s="1"/>
  <c r="Y50" s="1"/>
  <c r="E50"/>
  <c r="D50"/>
  <c r="R50" s="1"/>
  <c r="W50" s="1"/>
  <c r="C50"/>
  <c r="B50"/>
  <c r="A50"/>
  <c r="V49"/>
  <c r="AA49" s="1"/>
  <c r="T49"/>
  <c r="Y49" s="1"/>
  <c r="R49"/>
  <c r="W49" s="1"/>
  <c r="O49"/>
  <c r="N49"/>
  <c r="M49"/>
  <c r="L49"/>
  <c r="K49"/>
  <c r="J49"/>
  <c r="I49"/>
  <c r="H49"/>
  <c r="G49"/>
  <c r="U49" s="1"/>
  <c r="Z49" s="1"/>
  <c r="F49"/>
  <c r="E49"/>
  <c r="S49" s="1"/>
  <c r="X49" s="1"/>
  <c r="D49"/>
  <c r="C49"/>
  <c r="Q49" s="1"/>
  <c r="B49"/>
  <c r="A49"/>
  <c r="U48"/>
  <c r="Z48" s="1"/>
  <c r="S48"/>
  <c r="X48" s="1"/>
  <c r="Q48"/>
  <c r="O48"/>
  <c r="N48"/>
  <c r="M48"/>
  <c r="L48"/>
  <c r="K48"/>
  <c r="J48"/>
  <c r="I48"/>
  <c r="H48"/>
  <c r="V48" s="1"/>
  <c r="AA48" s="1"/>
  <c r="G48"/>
  <c r="F48"/>
  <c r="T48" s="1"/>
  <c r="Y48" s="1"/>
  <c r="E48"/>
  <c r="D48"/>
  <c r="R48" s="1"/>
  <c r="W48" s="1"/>
  <c r="C48"/>
  <c r="B48"/>
  <c r="A48"/>
  <c r="U47"/>
  <c r="Z47" s="1"/>
  <c r="T47"/>
  <c r="Y47" s="1"/>
  <c r="R47"/>
  <c r="W47" s="1"/>
  <c r="O47"/>
  <c r="N47"/>
  <c r="M47"/>
  <c r="L47"/>
  <c r="K47"/>
  <c r="J47"/>
  <c r="I47"/>
  <c r="H47"/>
  <c r="V47" s="1"/>
  <c r="AA47" s="1"/>
  <c r="G47"/>
  <c r="F47"/>
  <c r="E47"/>
  <c r="S47" s="1"/>
  <c r="X47" s="1"/>
  <c r="D47"/>
  <c r="C47"/>
  <c r="Q47" s="1"/>
  <c r="B47"/>
  <c r="A47"/>
  <c r="V46"/>
  <c r="AA46" s="1"/>
  <c r="U46"/>
  <c r="Z46" s="1"/>
  <c r="S46"/>
  <c r="X46" s="1"/>
  <c r="Q46"/>
  <c r="N46"/>
  <c r="M46"/>
  <c r="L46"/>
  <c r="K46"/>
  <c r="J46"/>
  <c r="I46"/>
  <c r="O46" s="1"/>
  <c r="H46"/>
  <c r="G46"/>
  <c r="F46"/>
  <c r="T46" s="1"/>
  <c r="Y46" s="1"/>
  <c r="E46"/>
  <c r="D46"/>
  <c r="R46" s="1"/>
  <c r="W46" s="1"/>
  <c r="C46"/>
  <c r="B46"/>
  <c r="A46"/>
  <c r="V45"/>
  <c r="AA45" s="1"/>
  <c r="T45"/>
  <c r="Y45" s="1"/>
  <c r="R45"/>
  <c r="W45" s="1"/>
  <c r="O45"/>
  <c r="N45"/>
  <c r="M45"/>
  <c r="L45"/>
  <c r="K45"/>
  <c r="J45"/>
  <c r="I45"/>
  <c r="H45"/>
  <c r="G45"/>
  <c r="U45" s="1"/>
  <c r="Z45" s="1"/>
  <c r="F45"/>
  <c r="E45"/>
  <c r="S45" s="1"/>
  <c r="X45" s="1"/>
  <c r="D45"/>
  <c r="C45"/>
  <c r="Q45" s="1"/>
  <c r="B45"/>
  <c r="A45"/>
  <c r="T44"/>
  <c r="Y44" s="1"/>
  <c r="S44"/>
  <c r="X44" s="1"/>
  <c r="Q44"/>
  <c r="O44"/>
  <c r="N44"/>
  <c r="M44"/>
  <c r="L44"/>
  <c r="K44"/>
  <c r="J44"/>
  <c r="I44"/>
  <c r="H44"/>
  <c r="V44" s="1"/>
  <c r="AA44" s="1"/>
  <c r="G44"/>
  <c r="U44" s="1"/>
  <c r="Z44" s="1"/>
  <c r="F44"/>
  <c r="E44"/>
  <c r="D44"/>
  <c r="R44" s="1"/>
  <c r="W44" s="1"/>
  <c r="C44"/>
  <c r="B44"/>
  <c r="A44"/>
  <c r="U43"/>
  <c r="Z43" s="1"/>
  <c r="T43"/>
  <c r="Y43" s="1"/>
  <c r="R43"/>
  <c r="W43" s="1"/>
  <c r="O43"/>
  <c r="N43"/>
  <c r="M43"/>
  <c r="L43"/>
  <c r="K43"/>
  <c r="J43"/>
  <c r="I43"/>
  <c r="H43"/>
  <c r="V43" s="1"/>
  <c r="AA43" s="1"/>
  <c r="G43"/>
  <c r="F43"/>
  <c r="E43"/>
  <c r="S43" s="1"/>
  <c r="X43" s="1"/>
  <c r="D43"/>
  <c r="C43"/>
  <c r="Q43" s="1"/>
  <c r="B43"/>
  <c r="A43"/>
  <c r="V42"/>
  <c r="AA42" s="1"/>
  <c r="U42"/>
  <c r="Z42" s="1"/>
  <c r="S42"/>
  <c r="X42" s="1"/>
  <c r="Q42"/>
  <c r="N42"/>
  <c r="M42"/>
  <c r="L42"/>
  <c r="K42"/>
  <c r="J42"/>
  <c r="I42"/>
  <c r="O42" s="1"/>
  <c r="H42"/>
  <c r="G42"/>
  <c r="F42"/>
  <c r="T42" s="1"/>
  <c r="Y42" s="1"/>
  <c r="E42"/>
  <c r="D42"/>
  <c r="R42" s="1"/>
  <c r="W42" s="1"/>
  <c r="C42"/>
  <c r="B42"/>
  <c r="A42"/>
  <c r="V41"/>
  <c r="AA41" s="1"/>
  <c r="R41"/>
  <c r="W41" s="1"/>
  <c r="O41"/>
  <c r="N41"/>
  <c r="M41"/>
  <c r="L41"/>
  <c r="K41"/>
  <c r="J41"/>
  <c r="I41"/>
  <c r="H41"/>
  <c r="G41"/>
  <c r="U41" s="1"/>
  <c r="Z41" s="1"/>
  <c r="F41"/>
  <c r="T41" s="1"/>
  <c r="Y41" s="1"/>
  <c r="E41"/>
  <c r="S41" s="1"/>
  <c r="X41" s="1"/>
  <c r="D41"/>
  <c r="C41"/>
  <c r="Q41" s="1"/>
  <c r="B41"/>
  <c r="A41"/>
  <c r="T40"/>
  <c r="Y40" s="1"/>
  <c r="S40"/>
  <c r="X40" s="1"/>
  <c r="Q40"/>
  <c r="O40"/>
  <c r="N40"/>
  <c r="M40"/>
  <c r="L40"/>
  <c r="K40"/>
  <c r="J40"/>
  <c r="I40"/>
  <c r="H40"/>
  <c r="V40" s="1"/>
  <c r="AA40" s="1"/>
  <c r="G40"/>
  <c r="U40" s="1"/>
  <c r="Z40" s="1"/>
  <c r="F40"/>
  <c r="E40"/>
  <c r="D40"/>
  <c r="R40" s="1"/>
  <c r="W40" s="1"/>
  <c r="C40"/>
  <c r="B40"/>
  <c r="A40"/>
  <c r="U39"/>
  <c r="Z39" s="1"/>
  <c r="T39"/>
  <c r="Y39" s="1"/>
  <c r="R39"/>
  <c r="W39" s="1"/>
  <c r="O39"/>
  <c r="N39"/>
  <c r="M39"/>
  <c r="L39"/>
  <c r="K39"/>
  <c r="J39"/>
  <c r="I39"/>
  <c r="H39"/>
  <c r="V39" s="1"/>
  <c r="AA39" s="1"/>
  <c r="G39"/>
  <c r="F39"/>
  <c r="E39"/>
  <c r="S39" s="1"/>
  <c r="X39" s="1"/>
  <c r="D39"/>
  <c r="C39"/>
  <c r="Q39" s="1"/>
  <c r="B39"/>
  <c r="A39"/>
  <c r="U38"/>
  <c r="Z38" s="1"/>
  <c r="R38"/>
  <c r="W38" s="1"/>
  <c r="Q38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C38"/>
  <c r="B38"/>
  <c r="A38"/>
  <c r="V37"/>
  <c r="AA37" s="1"/>
  <c r="R37"/>
  <c r="W37" s="1"/>
  <c r="O37"/>
  <c r="N37"/>
  <c r="M37"/>
  <c r="L37"/>
  <c r="K37"/>
  <c r="J37"/>
  <c r="I37"/>
  <c r="H37"/>
  <c r="G37"/>
  <c r="U37" s="1"/>
  <c r="Z37" s="1"/>
  <c r="F37"/>
  <c r="T37" s="1"/>
  <c r="Y37" s="1"/>
  <c r="E37"/>
  <c r="S37" s="1"/>
  <c r="X37" s="1"/>
  <c r="D37"/>
  <c r="C37"/>
  <c r="Q37" s="1"/>
  <c r="B37"/>
  <c r="A37"/>
  <c r="S36"/>
  <c r="X36" s="1"/>
  <c r="Q36"/>
  <c r="O36"/>
  <c r="N36"/>
  <c r="M36"/>
  <c r="L36"/>
  <c r="K36"/>
  <c r="J36"/>
  <c r="I36"/>
  <c r="H36"/>
  <c r="V36" s="1"/>
  <c r="AA36" s="1"/>
  <c r="G36"/>
  <c r="U36" s="1"/>
  <c r="Z36" s="1"/>
  <c r="F36"/>
  <c r="T36" s="1"/>
  <c r="Y36" s="1"/>
  <c r="E36"/>
  <c r="D36"/>
  <c r="R36" s="1"/>
  <c r="W36" s="1"/>
  <c r="C36"/>
  <c r="B36"/>
  <c r="A36"/>
  <c r="V35"/>
  <c r="AA35" s="1"/>
  <c r="T35"/>
  <c r="Y35" s="1"/>
  <c r="N35"/>
  <c r="M35"/>
  <c r="L35"/>
  <c r="K35"/>
  <c r="J35"/>
  <c r="I35"/>
  <c r="O35" s="1"/>
  <c r="H35"/>
  <c r="G35"/>
  <c r="U35" s="1"/>
  <c r="Z35" s="1"/>
  <c r="F35"/>
  <c r="E35"/>
  <c r="S35" s="1"/>
  <c r="X35" s="1"/>
  <c r="D35"/>
  <c r="R35" s="1"/>
  <c r="W35" s="1"/>
  <c r="C35"/>
  <c r="Q35" s="1"/>
  <c r="B35"/>
  <c r="A35"/>
  <c r="U34"/>
  <c r="Z34" s="1"/>
  <c r="Q34"/>
  <c r="N34"/>
  <c r="M34"/>
  <c r="L34"/>
  <c r="K34"/>
  <c r="J34"/>
  <c r="I34"/>
  <c r="O34" s="1"/>
  <c r="H34"/>
  <c r="V34" s="1"/>
  <c r="AA34" s="1"/>
  <c r="G34"/>
  <c r="F34"/>
  <c r="T34" s="1"/>
  <c r="Y34" s="1"/>
  <c r="E34"/>
  <c r="S34" s="1"/>
  <c r="X34" s="1"/>
  <c r="D34"/>
  <c r="R34" s="1"/>
  <c r="W34" s="1"/>
  <c r="C34"/>
  <c r="B34"/>
  <c r="A34"/>
  <c r="V33"/>
  <c r="AA33" s="1"/>
  <c r="R33"/>
  <c r="W33" s="1"/>
  <c r="N33"/>
  <c r="M33"/>
  <c r="L33"/>
  <c r="K33"/>
  <c r="J33"/>
  <c r="I33"/>
  <c r="O33" s="1"/>
  <c r="H33"/>
  <c r="G33"/>
  <c r="U33" s="1"/>
  <c r="Z33" s="1"/>
  <c r="F33"/>
  <c r="T33" s="1"/>
  <c r="Y33" s="1"/>
  <c r="E33"/>
  <c r="S33" s="1"/>
  <c r="X33" s="1"/>
  <c r="D33"/>
  <c r="C33"/>
  <c r="Q33" s="1"/>
  <c r="B33"/>
  <c r="A33"/>
  <c r="U32"/>
  <c r="Z32" s="1"/>
  <c r="S32"/>
  <c r="X32" s="1"/>
  <c r="O32"/>
  <c r="N32"/>
  <c r="M32"/>
  <c r="L32"/>
  <c r="K32"/>
  <c r="J32"/>
  <c r="I32"/>
  <c r="H32"/>
  <c r="V32" s="1"/>
  <c r="AA32" s="1"/>
  <c r="G32"/>
  <c r="F32"/>
  <c r="T32" s="1"/>
  <c r="Y32" s="1"/>
  <c r="E32"/>
  <c r="D32"/>
  <c r="R32" s="1"/>
  <c r="W32" s="1"/>
  <c r="C32"/>
  <c r="Q32" s="1"/>
  <c r="B32"/>
  <c r="A32"/>
  <c r="V31"/>
  <c r="AA31" s="1"/>
  <c r="T31"/>
  <c r="Y31" s="1"/>
  <c r="N31"/>
  <c r="M31"/>
  <c r="L31"/>
  <c r="K31"/>
  <c r="J31"/>
  <c r="I31"/>
  <c r="O31" s="1"/>
  <c r="H31"/>
  <c r="G31"/>
  <c r="U31" s="1"/>
  <c r="Z31" s="1"/>
  <c r="F31"/>
  <c r="E31"/>
  <c r="S31" s="1"/>
  <c r="X31" s="1"/>
  <c r="D31"/>
  <c r="R31" s="1"/>
  <c r="W31" s="1"/>
  <c r="C31"/>
  <c r="Q31" s="1"/>
  <c r="B31"/>
  <c r="A31"/>
  <c r="U30"/>
  <c r="Z30" s="1"/>
  <c r="Q30"/>
  <c r="N30"/>
  <c r="M30"/>
  <c r="L30"/>
  <c r="K30"/>
  <c r="J30"/>
  <c r="I30"/>
  <c r="O30" s="1"/>
  <c r="H30"/>
  <c r="V30" s="1"/>
  <c r="AA30" s="1"/>
  <c r="G30"/>
  <c r="F30"/>
  <c r="T30" s="1"/>
  <c r="Y30" s="1"/>
  <c r="E30"/>
  <c r="S30" s="1"/>
  <c r="X30" s="1"/>
  <c r="D30"/>
  <c r="R30" s="1"/>
  <c r="W30" s="1"/>
  <c r="C30"/>
  <c r="B30"/>
  <c r="A30"/>
  <c r="V29"/>
  <c r="AA29" s="1"/>
  <c r="T29"/>
  <c r="Y29" s="1"/>
  <c r="R29"/>
  <c r="W29" s="1"/>
  <c r="N29"/>
  <c r="M29"/>
  <c r="L29"/>
  <c r="K29"/>
  <c r="J29"/>
  <c r="I29"/>
  <c r="O29" s="1"/>
  <c r="H29"/>
  <c r="G29"/>
  <c r="U29" s="1"/>
  <c r="Z29" s="1"/>
  <c r="F29"/>
  <c r="E29"/>
  <c r="S29" s="1"/>
  <c r="X29" s="1"/>
  <c r="D29"/>
  <c r="C29"/>
  <c r="Q29" s="1"/>
  <c r="B29"/>
  <c r="A29"/>
  <c r="U28"/>
  <c r="Z28" s="1"/>
  <c r="S28"/>
  <c r="X28" s="1"/>
  <c r="O28"/>
  <c r="N28"/>
  <c r="M28"/>
  <c r="L28"/>
  <c r="K28"/>
  <c r="J28"/>
  <c r="I28"/>
  <c r="H28"/>
  <c r="V28" s="1"/>
  <c r="AA28" s="1"/>
  <c r="G28"/>
  <c r="F28"/>
  <c r="T28" s="1"/>
  <c r="Y28" s="1"/>
  <c r="E28"/>
  <c r="D28"/>
  <c r="R28" s="1"/>
  <c r="W28" s="1"/>
  <c r="C28"/>
  <c r="Q28" s="1"/>
  <c r="B28"/>
  <c r="A28"/>
  <c r="V27"/>
  <c r="AA27" s="1"/>
  <c r="T27"/>
  <c r="Y27" s="1"/>
  <c r="O27"/>
  <c r="N27"/>
  <c r="M27"/>
  <c r="L27"/>
  <c r="K27"/>
  <c r="J27"/>
  <c r="I27"/>
  <c r="H27"/>
  <c r="G27"/>
  <c r="U27" s="1"/>
  <c r="Z27" s="1"/>
  <c r="F27"/>
  <c r="E27"/>
  <c r="S27" s="1"/>
  <c r="X27" s="1"/>
  <c r="D27"/>
  <c r="R27" s="1"/>
  <c r="W27" s="1"/>
  <c r="C27"/>
  <c r="Q27" s="1"/>
  <c r="B27"/>
  <c r="A27"/>
  <c r="U26"/>
  <c r="Z26" s="1"/>
  <c r="S26"/>
  <c r="X26" s="1"/>
  <c r="Q26"/>
  <c r="N26"/>
  <c r="M26"/>
  <c r="L26"/>
  <c r="K26"/>
  <c r="J26"/>
  <c r="I26"/>
  <c r="O26" s="1"/>
  <c r="H26"/>
  <c r="V26" s="1"/>
  <c r="AA26" s="1"/>
  <c r="G26"/>
  <c r="F26"/>
  <c r="T26" s="1"/>
  <c r="Y26" s="1"/>
  <c r="E26"/>
  <c r="D26"/>
  <c r="R26" s="1"/>
  <c r="W26" s="1"/>
  <c r="C26"/>
  <c r="B26"/>
  <c r="A26"/>
  <c r="V25"/>
  <c r="AA25" s="1"/>
  <c r="T25"/>
  <c r="Y25" s="1"/>
  <c r="R25"/>
  <c r="W25" s="1"/>
  <c r="N25"/>
  <c r="M25"/>
  <c r="L25"/>
  <c r="K25"/>
  <c r="J25"/>
  <c r="I25"/>
  <c r="O25" s="1"/>
  <c r="H25"/>
  <c r="G25"/>
  <c r="U25" s="1"/>
  <c r="Z25" s="1"/>
  <c r="F25"/>
  <c r="E25"/>
  <c r="S25" s="1"/>
  <c r="X25" s="1"/>
  <c r="D25"/>
  <c r="C25"/>
  <c r="Q25" s="1"/>
  <c r="B25"/>
  <c r="A25"/>
  <c r="U24"/>
  <c r="Z24" s="1"/>
  <c r="S24"/>
  <c r="X24" s="1"/>
  <c r="O24"/>
  <c r="N24"/>
  <c r="M24"/>
  <c r="L24"/>
  <c r="K24"/>
  <c r="J24"/>
  <c r="I24"/>
  <c r="H24"/>
  <c r="V24" s="1"/>
  <c r="AA24" s="1"/>
  <c r="G24"/>
  <c r="F24"/>
  <c r="T24" s="1"/>
  <c r="Y24" s="1"/>
  <c r="E24"/>
  <c r="D24"/>
  <c r="R24" s="1"/>
  <c r="W24" s="1"/>
  <c r="C24"/>
  <c r="Q24" s="1"/>
  <c r="B24"/>
  <c r="A24"/>
  <c r="V23"/>
  <c r="AA23" s="1"/>
  <c r="T23"/>
  <c r="Y23" s="1"/>
  <c r="R23"/>
  <c r="W23" s="1"/>
  <c r="O23"/>
  <c r="N23"/>
  <c r="M23"/>
  <c r="L23"/>
  <c r="K23"/>
  <c r="J23"/>
  <c r="I23"/>
  <c r="H23"/>
  <c r="G23"/>
  <c r="U23" s="1"/>
  <c r="Z23" s="1"/>
  <c r="F23"/>
  <c r="E23"/>
  <c r="S23" s="1"/>
  <c r="X23" s="1"/>
  <c r="D23"/>
  <c r="C23"/>
  <c r="Q23" s="1"/>
  <c r="B23"/>
  <c r="A23"/>
  <c r="U22"/>
  <c r="Z22" s="1"/>
  <c r="S22"/>
  <c r="X22" s="1"/>
  <c r="Q22"/>
  <c r="N22"/>
  <c r="M22"/>
  <c r="L22"/>
  <c r="K22"/>
  <c r="J22"/>
  <c r="I22"/>
  <c r="O22" s="1"/>
  <c r="H22"/>
  <c r="V22" s="1"/>
  <c r="AA22" s="1"/>
  <c r="G22"/>
  <c r="F22"/>
  <c r="T22" s="1"/>
  <c r="Y22" s="1"/>
  <c r="E22"/>
  <c r="D22"/>
  <c r="R22" s="1"/>
  <c r="W22" s="1"/>
  <c r="C22"/>
  <c r="B22"/>
  <c r="A22"/>
  <c r="V21"/>
  <c r="AA21" s="1"/>
  <c r="T21"/>
  <c r="Y21" s="1"/>
  <c r="R21"/>
  <c r="W21" s="1"/>
  <c r="N21"/>
  <c r="M21"/>
  <c r="L21"/>
  <c r="K21"/>
  <c r="J21"/>
  <c r="I21"/>
  <c r="O21" s="1"/>
  <c r="H21"/>
  <c r="G21"/>
  <c r="U21" s="1"/>
  <c r="Z21" s="1"/>
  <c r="F21"/>
  <c r="E21"/>
  <c r="S21" s="1"/>
  <c r="X21" s="1"/>
  <c r="D21"/>
  <c r="C21"/>
  <c r="Q21" s="1"/>
  <c r="B21"/>
  <c r="A21"/>
  <c r="U20"/>
  <c r="Z20" s="1"/>
  <c r="S20"/>
  <c r="X20" s="1"/>
  <c r="Q20"/>
  <c r="O20"/>
  <c r="N20"/>
  <c r="M20"/>
  <c r="L20"/>
  <c r="K20"/>
  <c r="J20"/>
  <c r="I20"/>
  <c r="H20"/>
  <c r="V20" s="1"/>
  <c r="AA20" s="1"/>
  <c r="G20"/>
  <c r="F20"/>
  <c r="T20" s="1"/>
  <c r="Y20" s="1"/>
  <c r="E20"/>
  <c r="D20"/>
  <c r="R20" s="1"/>
  <c r="W20" s="1"/>
  <c r="C20"/>
  <c r="B20"/>
  <c r="A20"/>
  <c r="U19"/>
  <c r="Z19" s="1"/>
  <c r="S19"/>
  <c r="X19" s="1"/>
  <c r="Q19"/>
  <c r="O19"/>
  <c r="N19"/>
  <c r="M19"/>
  <c r="L19"/>
  <c r="K19"/>
  <c r="J19"/>
  <c r="I19"/>
  <c r="H19"/>
  <c r="V19" s="1"/>
  <c r="AA19" s="1"/>
  <c r="G19"/>
  <c r="F19"/>
  <c r="T19" s="1"/>
  <c r="Y19" s="1"/>
  <c r="E19"/>
  <c r="D19"/>
  <c r="R19" s="1"/>
  <c r="W19" s="1"/>
  <c r="C19"/>
  <c r="B19"/>
  <c r="A19"/>
  <c r="U18"/>
  <c r="Z18" s="1"/>
  <c r="S18"/>
  <c r="X18" s="1"/>
  <c r="Q18"/>
  <c r="O18"/>
  <c r="N18"/>
  <c r="M18"/>
  <c r="L18"/>
  <c r="K18"/>
  <c r="J18"/>
  <c r="I18"/>
  <c r="H18"/>
  <c r="V18" s="1"/>
  <c r="AA18" s="1"/>
  <c r="G18"/>
  <c r="F18"/>
  <c r="T18" s="1"/>
  <c r="Y18" s="1"/>
  <c r="E18"/>
  <c r="D18"/>
  <c r="R18" s="1"/>
  <c r="W18" s="1"/>
  <c r="C18"/>
  <c r="B18"/>
  <c r="A18"/>
  <c r="U17"/>
  <c r="Z17" s="1"/>
  <c r="T17"/>
  <c r="Y17" s="1"/>
  <c r="R17"/>
  <c r="W17" s="1"/>
  <c r="O17"/>
  <c r="N17"/>
  <c r="M17"/>
  <c r="L17"/>
  <c r="K17"/>
  <c r="J17"/>
  <c r="I17"/>
  <c r="H17"/>
  <c r="V17" s="1"/>
  <c r="AA17" s="1"/>
  <c r="G17"/>
  <c r="F17"/>
  <c r="E17"/>
  <c r="S17" s="1"/>
  <c r="X17" s="1"/>
  <c r="D17"/>
  <c r="C17"/>
  <c r="Q17" s="1"/>
  <c r="B17"/>
  <c r="A17"/>
  <c r="U16"/>
  <c r="Z16" s="1"/>
  <c r="T16"/>
  <c r="Y16" s="1"/>
  <c r="R16"/>
  <c r="W16" s="1"/>
  <c r="O16"/>
  <c r="N16"/>
  <c r="M16"/>
  <c r="L16"/>
  <c r="K16"/>
  <c r="J16"/>
  <c r="I16"/>
  <c r="H16"/>
  <c r="V16" s="1"/>
  <c r="AA16" s="1"/>
  <c r="G16"/>
  <c r="F16"/>
  <c r="E16"/>
  <c r="S16" s="1"/>
  <c r="X16" s="1"/>
  <c r="D16"/>
  <c r="C16"/>
  <c r="Q16" s="1"/>
  <c r="B16"/>
  <c r="A16"/>
  <c r="T15"/>
  <c r="Y15" s="1"/>
  <c r="R15"/>
  <c r="W15" s="1"/>
  <c r="O15"/>
  <c r="N15"/>
  <c r="M15"/>
  <c r="L15"/>
  <c r="K15"/>
  <c r="J15"/>
  <c r="I15"/>
  <c r="H15"/>
  <c r="V15" s="1"/>
  <c r="AA15" s="1"/>
  <c r="G15"/>
  <c r="U15" s="1"/>
  <c r="Z15" s="1"/>
  <c r="F15"/>
  <c r="E15"/>
  <c r="S15" s="1"/>
  <c r="X15" s="1"/>
  <c r="D15"/>
  <c r="C15"/>
  <c r="Q15" s="1"/>
  <c r="B15"/>
  <c r="A15"/>
  <c r="U14"/>
  <c r="Z14" s="1"/>
  <c r="Q14"/>
  <c r="N14"/>
  <c r="M14"/>
  <c r="L14"/>
  <c r="K14"/>
  <c r="J14"/>
  <c r="I14"/>
  <c r="O14" s="1"/>
  <c r="H14"/>
  <c r="V14" s="1"/>
  <c r="AA14" s="1"/>
  <c r="G14"/>
  <c r="F14"/>
  <c r="T14" s="1"/>
  <c r="Y14" s="1"/>
  <c r="E14"/>
  <c r="S14" s="1"/>
  <c r="X14" s="1"/>
  <c r="D14"/>
  <c r="R14" s="1"/>
  <c r="W14" s="1"/>
  <c r="C14"/>
  <c r="B14"/>
  <c r="A14"/>
  <c r="U13"/>
  <c r="Z13" s="1"/>
  <c r="Q13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B13"/>
  <c r="A13"/>
  <c r="U12"/>
  <c r="Z12" s="1"/>
  <c r="Q12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B12"/>
  <c r="A12"/>
  <c r="V11"/>
  <c r="AA11" s="1"/>
  <c r="T11"/>
  <c r="Y11" s="1"/>
  <c r="R11"/>
  <c r="W11" s="1"/>
  <c r="N11"/>
  <c r="M11"/>
  <c r="L11"/>
  <c r="K11"/>
  <c r="J11"/>
  <c r="I11"/>
  <c r="O11" s="1"/>
  <c r="H11"/>
  <c r="G11"/>
  <c r="U11" s="1"/>
  <c r="Z11" s="1"/>
  <c r="F11"/>
  <c r="E11"/>
  <c r="S11" s="1"/>
  <c r="X11" s="1"/>
  <c r="D11"/>
  <c r="C11"/>
  <c r="Q11" s="1"/>
  <c r="B11"/>
  <c r="A11"/>
  <c r="V10"/>
  <c r="AA10" s="1"/>
  <c r="T10"/>
  <c r="Y10" s="1"/>
  <c r="R10"/>
  <c r="W10" s="1"/>
  <c r="N10"/>
  <c r="M10"/>
  <c r="L10"/>
  <c r="K10"/>
  <c r="J10"/>
  <c r="I10"/>
  <c r="O10" s="1"/>
  <c r="H10"/>
  <c r="G10"/>
  <c r="U10" s="1"/>
  <c r="Z10" s="1"/>
  <c r="F10"/>
  <c r="E10"/>
  <c r="S10" s="1"/>
  <c r="X10" s="1"/>
  <c r="D10"/>
  <c r="C10"/>
  <c r="Q10" s="1"/>
  <c r="B10"/>
  <c r="A10"/>
  <c r="V9"/>
  <c r="AA9" s="1"/>
  <c r="T9"/>
  <c r="Y9" s="1"/>
  <c r="R9"/>
  <c r="W9" s="1"/>
  <c r="N9"/>
  <c r="M9"/>
  <c r="L9"/>
  <c r="K9"/>
  <c r="J9"/>
  <c r="I9"/>
  <c r="O9" s="1"/>
  <c r="H9"/>
  <c r="G9"/>
  <c r="U9" s="1"/>
  <c r="Z9" s="1"/>
  <c r="F9"/>
  <c r="E9"/>
  <c r="S9" s="1"/>
  <c r="X9" s="1"/>
  <c r="D9"/>
  <c r="C9"/>
  <c r="Q9" s="1"/>
  <c r="B9"/>
  <c r="A9"/>
  <c r="U8"/>
  <c r="Z8" s="1"/>
  <c r="S8"/>
  <c r="X8" s="1"/>
  <c r="Q8"/>
  <c r="O8"/>
  <c r="N8"/>
  <c r="M8"/>
  <c r="L8"/>
  <c r="K8"/>
  <c r="J8"/>
  <c r="I8"/>
  <c r="H8"/>
  <c r="V8" s="1"/>
  <c r="AA8" s="1"/>
  <c r="G8"/>
  <c r="F8"/>
  <c r="T8" s="1"/>
  <c r="Y8" s="1"/>
  <c r="E8"/>
  <c r="D8"/>
  <c r="R8" s="1"/>
  <c r="W8" s="1"/>
  <c r="C8"/>
  <c r="B8"/>
  <c r="A8"/>
  <c r="U7"/>
  <c r="Z7" s="1"/>
  <c r="S7"/>
  <c r="X7" s="1"/>
  <c r="Q7"/>
  <c r="O7"/>
  <c r="N7"/>
  <c r="M7"/>
  <c r="L7"/>
  <c r="K7"/>
  <c r="J7"/>
  <c r="I7"/>
  <c r="H7"/>
  <c r="V7" s="1"/>
  <c r="AA7" s="1"/>
  <c r="G7"/>
  <c r="F7"/>
  <c r="T7" s="1"/>
  <c r="Y7" s="1"/>
  <c r="E7"/>
  <c r="D7"/>
  <c r="R7" s="1"/>
  <c r="W7" s="1"/>
  <c r="C7"/>
  <c r="B7"/>
  <c r="A7"/>
  <c r="U6"/>
  <c r="Z6" s="1"/>
  <c r="S6"/>
  <c r="X6" s="1"/>
  <c r="Q6"/>
  <c r="O6"/>
  <c r="N6"/>
  <c r="M6"/>
  <c r="L6"/>
  <c r="K6"/>
  <c r="J6"/>
  <c r="I6"/>
  <c r="H6"/>
  <c r="V6" s="1"/>
  <c r="AA6" s="1"/>
  <c r="G6"/>
  <c r="F6"/>
  <c r="T6" s="1"/>
  <c r="Y6" s="1"/>
  <c r="E6"/>
  <c r="D6"/>
  <c r="R6" s="1"/>
  <c r="W6" s="1"/>
  <c r="C6"/>
  <c r="B6"/>
  <c r="A6"/>
  <c r="U5"/>
  <c r="Z5" s="1"/>
  <c r="T5"/>
  <c r="Y5" s="1"/>
  <c r="R5"/>
  <c r="W5" s="1"/>
  <c r="O5"/>
  <c r="N5"/>
  <c r="M5"/>
  <c r="L5"/>
  <c r="K5"/>
  <c r="J5"/>
  <c r="I5"/>
  <c r="H5"/>
  <c r="V5" s="1"/>
  <c r="AA5" s="1"/>
  <c r="G5"/>
  <c r="F5"/>
  <c r="E5"/>
  <c r="S5" s="1"/>
  <c r="X5" s="1"/>
  <c r="D5"/>
  <c r="C5"/>
  <c r="Q5" s="1"/>
  <c r="B5"/>
  <c r="A5"/>
  <c r="T4"/>
  <c r="Y4" s="1"/>
  <c r="R4"/>
  <c r="W4" s="1"/>
  <c r="O4"/>
  <c r="N4"/>
  <c r="M4"/>
  <c r="L4"/>
  <c r="K4"/>
  <c r="J4"/>
  <c r="I4"/>
  <c r="H4"/>
  <c r="V4" s="1"/>
  <c r="AA4" s="1"/>
  <c r="G4"/>
  <c r="U4" s="1"/>
  <c r="Z4" s="1"/>
  <c r="F4"/>
  <c r="E4"/>
  <c r="S4" s="1"/>
  <c r="X4" s="1"/>
  <c r="D4"/>
  <c r="C4"/>
  <c r="Q4" s="1"/>
  <c r="B4"/>
  <c r="A4"/>
  <c r="T3"/>
  <c r="Y3" s="1"/>
  <c r="R3"/>
  <c r="W3" s="1"/>
  <c r="O3"/>
  <c r="N3"/>
  <c r="M3"/>
  <c r="L3"/>
  <c r="K3"/>
  <c r="J3"/>
  <c r="I3"/>
  <c r="H3"/>
  <c r="V3" s="1"/>
  <c r="AA3" s="1"/>
  <c r="G3"/>
  <c r="U3" s="1"/>
  <c r="Z3" s="1"/>
  <c r="F3"/>
  <c r="E3"/>
  <c r="S3" s="1"/>
  <c r="X3" s="1"/>
  <c r="D3"/>
  <c r="C3"/>
  <c r="Q3" s="1"/>
  <c r="B3"/>
  <c r="A3"/>
  <c r="U2"/>
  <c r="Z2" s="1"/>
  <c r="Q2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B2"/>
  <c r="A2"/>
  <c r="DP358" i="2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K51" i="4" s="1"/>
  <c r="I51" i="2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K50" i="4" s="1"/>
  <c r="N50" s="1"/>
  <c r="I50" i="2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K48" i="4" s="1"/>
  <c r="I48" i="2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K47" i="4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K46" i="4" s="1"/>
  <c r="I46" i="2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K45" i="4" s="1"/>
  <c r="I45" i="2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K44" i="4" s="1"/>
  <c r="N44" s="1"/>
  <c r="I44" i="2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K43" i="4" s="1"/>
  <c r="N43" s="1"/>
  <c r="I43" i="2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K42" i="4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K41" i="4" s="1"/>
  <c r="I41" i="2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K40" i="4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K39" i="4" s="1"/>
  <c r="I39" i="2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K38" i="4" s="1"/>
  <c r="N38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K37" i="4" s="1"/>
  <c r="N37" s="1"/>
  <c r="I37" i="2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K35" i="4" s="1"/>
  <c r="I35" i="2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K33" i="4" s="1"/>
  <c r="I33" i="2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K32" i="4" s="1"/>
  <c r="N32" s="1"/>
  <c r="I32" i="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K31" i="4" s="1"/>
  <c r="N31" s="1"/>
  <c r="I31" i="2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K30" i="4" s="1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K29" i="4" s="1"/>
  <c r="I29" i="2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K28" i="4" s="1"/>
  <c r="I28" i="2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79" i="1"/>
  <c r="M279" s="1"/>
  <c r="B278"/>
  <c r="I278" s="1"/>
  <c r="K278" s="1"/>
  <c r="B277"/>
  <c r="I277" s="1"/>
  <c r="K277" s="1"/>
  <c r="B276"/>
  <c r="M276" s="1"/>
  <c r="B275"/>
  <c r="I275" s="1"/>
  <c r="K275" s="1"/>
  <c r="B274"/>
  <c r="I274" s="1"/>
  <c r="K274" s="1"/>
  <c r="B273"/>
  <c r="M273" s="1"/>
  <c r="B272"/>
  <c r="I272" s="1"/>
  <c r="K272" s="1"/>
  <c r="I271"/>
  <c r="K271" s="1"/>
  <c r="B271"/>
  <c r="H270"/>
  <c r="J270" s="1"/>
  <c r="B270"/>
  <c r="M270" s="1"/>
  <c r="B269"/>
  <c r="I269" s="1"/>
  <c r="K269" s="1"/>
  <c r="B268"/>
  <c r="I268" s="1"/>
  <c r="K268" s="1"/>
  <c r="B267"/>
  <c r="M267" s="1"/>
  <c r="I266"/>
  <c r="K266" s="1"/>
  <c r="B266"/>
  <c r="B265"/>
  <c r="I265" s="1"/>
  <c r="K265" s="1"/>
  <c r="I264"/>
  <c r="K264" s="1"/>
  <c r="B264"/>
  <c r="M264" s="1"/>
  <c r="B263"/>
  <c r="I263" s="1"/>
  <c r="K263" s="1"/>
  <c r="B262"/>
  <c r="I262" s="1"/>
  <c r="K262" s="1"/>
  <c r="B261"/>
  <c r="M261" s="1"/>
  <c r="B260"/>
  <c r="I260" s="1"/>
  <c r="K260" s="1"/>
  <c r="B259"/>
  <c r="I259" s="1"/>
  <c r="K259" s="1"/>
  <c r="H258"/>
  <c r="J258" s="1"/>
  <c r="B258"/>
  <c r="M258" s="1"/>
  <c r="B257"/>
  <c r="I257" s="1"/>
  <c r="K257" s="1"/>
  <c r="B256"/>
  <c r="I256" s="1"/>
  <c r="K256" s="1"/>
  <c r="B255"/>
  <c r="M255" s="1"/>
  <c r="B254"/>
  <c r="I254" s="1"/>
  <c r="K254" s="1"/>
  <c r="B253"/>
  <c r="I253" s="1"/>
  <c r="K253" s="1"/>
  <c r="B252"/>
  <c r="M252" s="1"/>
  <c r="B251"/>
  <c r="I251" s="1"/>
  <c r="K251" s="1"/>
  <c r="B250"/>
  <c r="I250" s="1"/>
  <c r="K250" s="1"/>
  <c r="B249"/>
  <c r="M249" s="1"/>
  <c r="B248"/>
  <c r="I248" s="1"/>
  <c r="K248" s="1"/>
  <c r="B247"/>
  <c r="I247" s="1"/>
  <c r="K247" s="1"/>
  <c r="I246"/>
  <c r="K246" s="1"/>
  <c r="B246"/>
  <c r="M246" s="1"/>
  <c r="B245"/>
  <c r="I245" s="1"/>
  <c r="K245" s="1"/>
  <c r="B244"/>
  <c r="I244" s="1"/>
  <c r="K244" s="1"/>
  <c r="I243"/>
  <c r="K243" s="1"/>
  <c r="B243"/>
  <c r="M243" s="1"/>
  <c r="B242"/>
  <c r="I242" s="1"/>
  <c r="K242" s="1"/>
  <c r="B241"/>
  <c r="I241" s="1"/>
  <c r="K241" s="1"/>
  <c r="B240"/>
  <c r="M240" s="1"/>
  <c r="I239"/>
  <c r="K239" s="1"/>
  <c r="B239"/>
  <c r="B238"/>
  <c r="I238" s="1"/>
  <c r="K238" s="1"/>
  <c r="B237"/>
  <c r="M237" s="1"/>
  <c r="I236"/>
  <c r="K236" s="1"/>
  <c r="B236"/>
  <c r="B235"/>
  <c r="I235" s="1"/>
  <c r="K235" s="1"/>
  <c r="I234"/>
  <c r="K234" s="1"/>
  <c r="B234"/>
  <c r="M234" s="1"/>
  <c r="I233"/>
  <c r="K233" s="1"/>
  <c r="B233"/>
  <c r="I232"/>
  <c r="K232" s="1"/>
  <c r="B232"/>
  <c r="I230"/>
  <c r="K230" s="1"/>
  <c r="H230"/>
  <c r="J230" s="1"/>
  <c r="B230"/>
  <c r="M230" s="1"/>
  <c r="B229"/>
  <c r="I229" s="1"/>
  <c r="K229" s="1"/>
  <c r="I228"/>
  <c r="K228" s="1"/>
  <c r="B228"/>
  <c r="I227"/>
  <c r="K227" s="1"/>
  <c r="H227"/>
  <c r="J227" s="1"/>
  <c r="B227"/>
  <c r="M227" s="1"/>
  <c r="I226"/>
  <c r="K226" s="1"/>
  <c r="B226"/>
  <c r="B225"/>
  <c r="I225" s="1"/>
  <c r="K225" s="1"/>
  <c r="I224"/>
  <c r="K224" s="1"/>
  <c r="H224"/>
  <c r="J224" s="1"/>
  <c r="B224"/>
  <c r="M224" s="1"/>
  <c r="B223"/>
  <c r="I223" s="1"/>
  <c r="K223" s="1"/>
  <c r="B222"/>
  <c r="I222" s="1"/>
  <c r="K222" s="1"/>
  <c r="H221"/>
  <c r="J221" s="1"/>
  <c r="B221"/>
  <c r="M221" s="1"/>
  <c r="B220"/>
  <c r="I220" s="1"/>
  <c r="K220" s="1"/>
  <c r="B219"/>
  <c r="I219" s="1"/>
  <c r="K219" s="1"/>
  <c r="B218"/>
  <c r="M218" s="1"/>
  <c r="B217"/>
  <c r="I217" s="1"/>
  <c r="K217" s="1"/>
  <c r="B216"/>
  <c r="I216" s="1"/>
  <c r="K216" s="1"/>
  <c r="B215"/>
  <c r="M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I209"/>
  <c r="K209" s="1"/>
  <c r="B209"/>
  <c r="M209" s="1"/>
  <c r="B208"/>
  <c r="I208" s="1"/>
  <c r="K208" s="1"/>
  <c r="I207"/>
  <c r="K207" s="1"/>
  <c r="B207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I200"/>
  <c r="K200" s="1"/>
  <c r="B200"/>
  <c r="M200" s="1"/>
  <c r="B199"/>
  <c r="I199" s="1"/>
  <c r="K199" s="1"/>
  <c r="I198"/>
  <c r="K198" s="1"/>
  <c r="B198"/>
  <c r="I197"/>
  <c r="K197" s="1"/>
  <c r="H197"/>
  <c r="J197" s="1"/>
  <c r="B197"/>
  <c r="M197" s="1"/>
  <c r="I196"/>
  <c r="K196" s="1"/>
  <c r="B196"/>
  <c r="B195"/>
  <c r="I195" s="1"/>
  <c r="K195" s="1"/>
  <c r="I194"/>
  <c r="K194" s="1"/>
  <c r="B194"/>
  <c r="M194" s="1"/>
  <c r="I193"/>
  <c r="K193" s="1"/>
  <c r="B193"/>
  <c r="K192"/>
  <c r="B192"/>
  <c r="K191"/>
  <c r="H191"/>
  <c r="J191" s="1"/>
  <c r="B191"/>
  <c r="M191" s="1"/>
  <c r="K190"/>
  <c r="H190"/>
  <c r="J190" s="1"/>
  <c r="B190"/>
  <c r="M190" s="1"/>
  <c r="K189"/>
  <c r="H189"/>
  <c r="J189" s="1"/>
  <c r="B189"/>
  <c r="M189" s="1"/>
  <c r="M188"/>
  <c r="B188"/>
  <c r="H188" s="1"/>
  <c r="J188" s="1"/>
  <c r="B187"/>
  <c r="H187" s="1"/>
  <c r="J187" s="1"/>
  <c r="B186"/>
  <c r="I186" s="1"/>
  <c r="K186" s="1"/>
  <c r="B185"/>
  <c r="I185" s="1"/>
  <c r="K185" s="1"/>
  <c r="H184"/>
  <c r="J184" s="1"/>
  <c r="B184"/>
  <c r="I184" s="1"/>
  <c r="K184" s="1"/>
  <c r="M183"/>
  <c r="H183"/>
  <c r="J183" s="1"/>
  <c r="B183"/>
  <c r="I183" s="1"/>
  <c r="K183" s="1"/>
  <c r="M182"/>
  <c r="H182"/>
  <c r="J182" s="1"/>
  <c r="B182"/>
  <c r="B181"/>
  <c r="M181" s="1"/>
  <c r="M180"/>
  <c r="B180"/>
  <c r="H180" s="1"/>
  <c r="J180" s="1"/>
  <c r="H179"/>
  <c r="J179" s="1"/>
  <c r="B179"/>
  <c r="M179" s="1"/>
  <c r="M178"/>
  <c r="H178"/>
  <c r="J178" s="1"/>
  <c r="B178"/>
  <c r="B177"/>
  <c r="H177" s="1"/>
  <c r="J177" s="1"/>
  <c r="M176"/>
  <c r="B176"/>
  <c r="H176" s="1"/>
  <c r="J176" s="1"/>
  <c r="M175"/>
  <c r="B175"/>
  <c r="H175" s="1"/>
  <c r="J175" s="1"/>
  <c r="M174"/>
  <c r="H174"/>
  <c r="J174" s="1"/>
  <c r="B174"/>
  <c r="B173"/>
  <c r="H173" s="1"/>
  <c r="J173" s="1"/>
  <c r="B172"/>
  <c r="H172" s="1"/>
  <c r="J172" s="1"/>
  <c r="H171"/>
  <c r="J171" s="1"/>
  <c r="B171"/>
  <c r="M171" s="1"/>
  <c r="B170"/>
  <c r="H170" s="1"/>
  <c r="J170" s="1"/>
  <c r="B169"/>
  <c r="I169" s="1"/>
  <c r="K169" s="1"/>
  <c r="M168"/>
  <c r="I168"/>
  <c r="K168" s="1"/>
  <c r="H168"/>
  <c r="J168" s="1"/>
  <c r="B168"/>
  <c r="M167"/>
  <c r="H167"/>
  <c r="J167" s="1"/>
  <c r="B167"/>
  <c r="I167" s="1"/>
  <c r="K167" s="1"/>
  <c r="B166"/>
  <c r="I166" s="1"/>
  <c r="K166" s="1"/>
  <c r="I165"/>
  <c r="K165" s="1"/>
  <c r="H165"/>
  <c r="J165" s="1"/>
  <c r="B165"/>
  <c r="M165" s="1"/>
  <c r="B164"/>
  <c r="I164" s="1"/>
  <c r="K164" s="1"/>
  <c r="B163"/>
  <c r="I163" s="1"/>
  <c r="K163" s="1"/>
  <c r="B162"/>
  <c r="I162" s="1"/>
  <c r="K162" s="1"/>
  <c r="B161"/>
  <c r="I161" s="1"/>
  <c r="K161" s="1"/>
  <c r="M160"/>
  <c r="B160"/>
  <c r="I160" s="1"/>
  <c r="K160" s="1"/>
  <c r="I159"/>
  <c r="K159" s="1"/>
  <c r="H159"/>
  <c r="J159" s="1"/>
  <c r="B159"/>
  <c r="M159" s="1"/>
  <c r="B158"/>
  <c r="I158" s="1"/>
  <c r="K158" s="1"/>
  <c r="M157"/>
  <c r="H157"/>
  <c r="J157" s="1"/>
  <c r="B157"/>
  <c r="I157" s="1"/>
  <c r="K157" s="1"/>
  <c r="M156"/>
  <c r="I156"/>
  <c r="K156" s="1"/>
  <c r="B156"/>
  <c r="H156" s="1"/>
  <c r="J156" s="1"/>
  <c r="B155"/>
  <c r="I155" s="1"/>
  <c r="K155" s="1"/>
  <c r="M154"/>
  <c r="H154"/>
  <c r="J154" s="1"/>
  <c r="B154"/>
  <c r="I154" s="1"/>
  <c r="K154" s="1"/>
  <c r="B153"/>
  <c r="H153" s="1"/>
  <c r="J153" s="1"/>
  <c r="M152"/>
  <c r="B152"/>
  <c r="I152" s="1"/>
  <c r="K152" s="1"/>
  <c r="B151"/>
  <c r="I151" s="1"/>
  <c r="K151" s="1"/>
  <c r="B150"/>
  <c r="I150" s="1"/>
  <c r="K150" s="1"/>
  <c r="H149"/>
  <c r="J149" s="1"/>
  <c r="B149"/>
  <c r="I149" s="1"/>
  <c r="K149" s="1"/>
  <c r="M148"/>
  <c r="H148"/>
  <c r="J148" s="1"/>
  <c r="B148"/>
  <c r="I148" s="1"/>
  <c r="K148" s="1"/>
  <c r="M147"/>
  <c r="I147"/>
  <c r="K147" s="1"/>
  <c r="H147"/>
  <c r="J147" s="1"/>
  <c r="B147"/>
  <c r="B146"/>
  <c r="I146" s="1"/>
  <c r="K146" s="1"/>
  <c r="B145"/>
  <c r="I145" s="1"/>
  <c r="K145" s="1"/>
  <c r="M144"/>
  <c r="I144"/>
  <c r="K144" s="1"/>
  <c r="H144"/>
  <c r="J144" s="1"/>
  <c r="B144"/>
  <c r="B143"/>
  <c r="I143" s="1"/>
  <c r="K143" s="1"/>
  <c r="M142"/>
  <c r="B142"/>
  <c r="I142" s="1"/>
  <c r="K142" s="1"/>
  <c r="H141"/>
  <c r="J141" s="1"/>
  <c r="B141"/>
  <c r="I141" s="1"/>
  <c r="K141" s="1"/>
  <c r="B140"/>
  <c r="I140" s="1"/>
  <c r="K140" s="1"/>
  <c r="B139"/>
  <c r="I139" s="1"/>
  <c r="K139" s="1"/>
  <c r="M138"/>
  <c r="I138"/>
  <c r="K138" s="1"/>
  <c r="B138"/>
  <c r="H138" s="1"/>
  <c r="J138" s="1"/>
  <c r="H137"/>
  <c r="J137" s="1"/>
  <c r="B137"/>
  <c r="I137" s="1"/>
  <c r="K137" s="1"/>
  <c r="M136"/>
  <c r="H136"/>
  <c r="J136" s="1"/>
  <c r="B136"/>
  <c r="I136" s="1"/>
  <c r="K136" s="1"/>
  <c r="B135"/>
  <c r="H135" s="1"/>
  <c r="J135" s="1"/>
  <c r="M134"/>
  <c r="B134"/>
  <c r="I134" s="1"/>
  <c r="K134" s="1"/>
  <c r="B133"/>
  <c r="I133" s="1"/>
  <c r="K133" s="1"/>
  <c r="M132"/>
  <c r="I132"/>
  <c r="K132" s="1"/>
  <c r="H132"/>
  <c r="J132" s="1"/>
  <c r="B132"/>
  <c r="M131"/>
  <c r="H131"/>
  <c r="J131" s="1"/>
  <c r="B131"/>
  <c r="I131" s="1"/>
  <c r="K131" s="1"/>
  <c r="B130"/>
  <c r="I130" s="1"/>
  <c r="K130" s="1"/>
  <c r="I129"/>
  <c r="K129" s="1"/>
  <c r="H129"/>
  <c r="J129" s="1"/>
  <c r="B129"/>
  <c r="M129" s="1"/>
  <c r="B128"/>
  <c r="I128" s="1"/>
  <c r="K128" s="1"/>
  <c r="B127"/>
  <c r="I127" s="1"/>
  <c r="K127" s="1"/>
  <c r="B126"/>
  <c r="I126" s="1"/>
  <c r="K126" s="1"/>
  <c r="B125"/>
  <c r="I125" s="1"/>
  <c r="K125" s="1"/>
  <c r="M124"/>
  <c r="B124"/>
  <c r="I124" s="1"/>
  <c r="K124" s="1"/>
  <c r="I123"/>
  <c r="K123" s="1"/>
  <c r="H123"/>
  <c r="J123" s="1"/>
  <c r="B123"/>
  <c r="M123" s="1"/>
  <c r="B122"/>
  <c r="I122" s="1"/>
  <c r="K122" s="1"/>
  <c r="M121"/>
  <c r="H121"/>
  <c r="J121" s="1"/>
  <c r="B121"/>
  <c r="I121" s="1"/>
  <c r="K121" s="1"/>
  <c r="M120"/>
  <c r="I120"/>
  <c r="K120" s="1"/>
  <c r="B120"/>
  <c r="H120" s="1"/>
  <c r="J120" s="1"/>
  <c r="B119"/>
  <c r="I119" s="1"/>
  <c r="K119" s="1"/>
  <c r="M118"/>
  <c r="H118"/>
  <c r="J118" s="1"/>
  <c r="B118"/>
  <c r="I118" s="1"/>
  <c r="K118" s="1"/>
  <c r="B117"/>
  <c r="H117" s="1"/>
  <c r="J117" s="1"/>
  <c r="M116"/>
  <c r="B116"/>
  <c r="I116" s="1"/>
  <c r="K116" s="1"/>
  <c r="B115"/>
  <c r="I115" s="1"/>
  <c r="K115" s="1"/>
  <c r="B114"/>
  <c r="I114" s="1"/>
  <c r="K114" s="1"/>
  <c r="H113"/>
  <c r="J113" s="1"/>
  <c r="B113"/>
  <c r="I113" s="1"/>
  <c r="K113" s="1"/>
  <c r="M112"/>
  <c r="H112"/>
  <c r="J112" s="1"/>
  <c r="B112"/>
  <c r="I112" s="1"/>
  <c r="K112" s="1"/>
  <c r="M111"/>
  <c r="I111"/>
  <c r="K111" s="1"/>
  <c r="H111"/>
  <c r="J111" s="1"/>
  <c r="B111"/>
  <c r="B110"/>
  <c r="I110" s="1"/>
  <c r="K110" s="1"/>
  <c r="B109"/>
  <c r="I109" s="1"/>
  <c r="K109" s="1"/>
  <c r="M108"/>
  <c r="I108"/>
  <c r="K108" s="1"/>
  <c r="H108"/>
  <c r="J108" s="1"/>
  <c r="B108"/>
  <c r="B107"/>
  <c r="H107" s="1"/>
  <c r="J107" s="1"/>
  <c r="B106"/>
  <c r="H106" s="1"/>
  <c r="J106" s="1"/>
  <c r="B105"/>
  <c r="M105" s="1"/>
  <c r="M104"/>
  <c r="B104"/>
  <c r="H104" s="1"/>
  <c r="J104" s="1"/>
  <c r="H103"/>
  <c r="J103" s="1"/>
  <c r="B103"/>
  <c r="M103" s="1"/>
  <c r="B102"/>
  <c r="H102" s="1"/>
  <c r="J102" s="1"/>
  <c r="B101"/>
  <c r="M101" s="1"/>
  <c r="B100"/>
  <c r="H100" s="1"/>
  <c r="J100" s="1"/>
  <c r="B99"/>
  <c r="M99" s="1"/>
  <c r="M98"/>
  <c r="B98"/>
  <c r="H98" s="1"/>
  <c r="J98" s="1"/>
  <c r="B97"/>
  <c r="M97" s="1"/>
  <c r="B96"/>
  <c r="H96" s="1"/>
  <c r="J96" s="1"/>
  <c r="B95"/>
  <c r="M95" s="1"/>
  <c r="B94"/>
  <c r="H94" s="1"/>
  <c r="J94" s="1"/>
  <c r="B93"/>
  <c r="M93" s="1"/>
  <c r="B92"/>
  <c r="H92" s="1"/>
  <c r="J92" s="1"/>
  <c r="H91"/>
  <c r="J91" s="1"/>
  <c r="B91"/>
  <c r="M91" s="1"/>
  <c r="B90"/>
  <c r="H90" s="1"/>
  <c r="J90" s="1"/>
  <c r="B89"/>
  <c r="M89" s="1"/>
  <c r="B88"/>
  <c r="H88" s="1"/>
  <c r="J88" s="1"/>
  <c r="B87"/>
  <c r="M87" s="1"/>
  <c r="M86"/>
  <c r="B86"/>
  <c r="H86" s="1"/>
  <c r="J86" s="1"/>
  <c r="H85"/>
  <c r="J85" s="1"/>
  <c r="B85"/>
  <c r="M85" s="1"/>
  <c r="B84"/>
  <c r="H84" s="1"/>
  <c r="J84" s="1"/>
  <c r="B83"/>
  <c r="M83" s="1"/>
  <c r="B82"/>
  <c r="H82" s="1"/>
  <c r="J82" s="1"/>
  <c r="B81"/>
  <c r="M81" s="1"/>
  <c r="M80"/>
  <c r="B80"/>
  <c r="H80" s="1"/>
  <c r="J80" s="1"/>
  <c r="H79"/>
  <c r="J79" s="1"/>
  <c r="B79"/>
  <c r="M79" s="1"/>
  <c r="B78"/>
  <c r="H78" s="1"/>
  <c r="J78" s="1"/>
  <c r="B77"/>
  <c r="M77" s="1"/>
  <c r="B76"/>
  <c r="H76" s="1"/>
  <c r="J76" s="1"/>
  <c r="H75"/>
  <c r="J75" s="1"/>
  <c r="B75"/>
  <c r="M75" s="1"/>
  <c r="M74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H67"/>
  <c r="J67" s="1"/>
  <c r="B67"/>
  <c r="M67" s="1"/>
  <c r="B66"/>
  <c r="H66" s="1"/>
  <c r="J66" s="1"/>
  <c r="B65"/>
  <c r="M65" s="1"/>
  <c r="B64"/>
  <c r="H64" s="1"/>
  <c r="J64" s="1"/>
  <c r="B63"/>
  <c r="M63" s="1"/>
  <c r="M62"/>
  <c r="B62"/>
  <c r="H62" s="1"/>
  <c r="J62" s="1"/>
  <c r="H61"/>
  <c r="J61" s="1"/>
  <c r="B61"/>
  <c r="M61" s="1"/>
  <c r="B60"/>
  <c r="H60" s="1"/>
  <c r="J60" s="1"/>
  <c r="B59"/>
  <c r="M59" s="1"/>
  <c r="B58"/>
  <c r="H58" s="1"/>
  <c r="J58" s="1"/>
  <c r="B57"/>
  <c r="M57" s="1"/>
  <c r="M56"/>
  <c r="B56"/>
  <c r="H56" s="1"/>
  <c r="J56" s="1"/>
  <c r="H55"/>
  <c r="J55" s="1"/>
  <c r="B55"/>
  <c r="M55" s="1"/>
  <c r="B54"/>
  <c r="H54" s="1"/>
  <c r="J54" s="1"/>
  <c r="B53"/>
  <c r="M53" s="1"/>
  <c r="B52"/>
  <c r="H52" s="1"/>
  <c r="J52" s="1"/>
  <c r="H51"/>
  <c r="J51" s="1"/>
  <c r="B51"/>
  <c r="M51" s="1"/>
  <c r="M50"/>
  <c r="B50"/>
  <c r="H50" s="1"/>
  <c r="J50" s="1"/>
  <c r="B49"/>
  <c r="M49" s="1"/>
  <c r="B48"/>
  <c r="H48" s="1"/>
  <c r="J48" s="1"/>
  <c r="B47"/>
  <c r="M47" s="1"/>
  <c r="B46"/>
  <c r="H46" s="1"/>
  <c r="J46" s="1"/>
  <c r="B45"/>
  <c r="M45" s="1"/>
  <c r="B44"/>
  <c r="H44" s="1"/>
  <c r="J44" s="1"/>
  <c r="H43"/>
  <c r="J43" s="1"/>
  <c r="B43"/>
  <c r="M43" s="1"/>
  <c r="B42"/>
  <c r="H42" s="1"/>
  <c r="J42" s="1"/>
  <c r="B41"/>
  <c r="M41" s="1"/>
  <c r="B40"/>
  <c r="H40" s="1"/>
  <c r="J40" s="1"/>
  <c r="B39"/>
  <c r="M39" s="1"/>
  <c r="M38"/>
  <c r="B38"/>
  <c r="H38" s="1"/>
  <c r="J38" s="1"/>
  <c r="H37"/>
  <c r="J37" s="1"/>
  <c r="B37"/>
  <c r="M37" s="1"/>
  <c r="B36"/>
  <c r="H36" s="1"/>
  <c r="J36" s="1"/>
  <c r="B35"/>
  <c r="M35" s="1"/>
  <c r="B34"/>
  <c r="H34" s="1"/>
  <c r="J34" s="1"/>
  <c r="B33"/>
  <c r="M33" s="1"/>
  <c r="M32"/>
  <c r="B32"/>
  <c r="H32" s="1"/>
  <c r="J32" s="1"/>
  <c r="H31"/>
  <c r="J31" s="1"/>
  <c r="B31"/>
  <c r="M31" s="1"/>
  <c r="B30"/>
  <c r="H30" s="1"/>
  <c r="J30" s="1"/>
  <c r="B29"/>
  <c r="M29" s="1"/>
  <c r="B28"/>
  <c r="H28" s="1"/>
  <c r="J28" s="1"/>
  <c r="H27"/>
  <c r="J27" s="1"/>
  <c r="B27"/>
  <c r="M27" s="1"/>
  <c r="M26"/>
  <c r="B26"/>
  <c r="H26" s="1"/>
  <c r="J26" s="1"/>
  <c r="B25"/>
  <c r="M25" s="1"/>
  <c r="B24"/>
  <c r="H24" s="1"/>
  <c r="J24" s="1"/>
  <c r="B23"/>
  <c r="M23" s="1"/>
  <c r="B22"/>
  <c r="H22" s="1"/>
  <c r="J22" s="1"/>
  <c r="B21"/>
  <c r="M21" s="1"/>
  <c r="B20"/>
  <c r="H20" s="1"/>
  <c r="J20" s="1"/>
  <c r="H19"/>
  <c r="J19" s="1"/>
  <c r="B19"/>
  <c r="M19" s="1"/>
  <c r="B18"/>
  <c r="H18" s="1"/>
  <c r="J18" s="1"/>
  <c r="B17"/>
  <c r="M17" s="1"/>
  <c r="B16"/>
  <c r="H16" s="1"/>
  <c r="J16" s="1"/>
  <c r="B15"/>
  <c r="M15" s="1"/>
  <c r="M14"/>
  <c r="B14"/>
  <c r="H14" s="1"/>
  <c r="J14" s="1"/>
  <c r="H13"/>
  <c r="J13" s="1"/>
  <c r="B13"/>
  <c r="M13" s="1"/>
  <c r="B12"/>
  <c r="H12" s="1"/>
  <c r="J12" s="1"/>
  <c r="M11"/>
  <c r="H11"/>
  <c r="J11" s="1"/>
  <c r="B11"/>
  <c r="M10"/>
  <c r="H10"/>
  <c r="J10" s="1"/>
  <c r="B10"/>
  <c r="M9"/>
  <c r="B9"/>
  <c r="H9" s="1"/>
  <c r="J9" s="1"/>
  <c r="B8"/>
  <c r="H8" s="1"/>
  <c r="J8" s="1"/>
  <c r="B7"/>
  <c r="H7" s="1"/>
  <c r="J7" s="1"/>
  <c r="H6"/>
  <c r="J6" s="1"/>
  <c r="B6"/>
  <c r="M6" s="1"/>
  <c r="B5"/>
  <c r="M5" s="1"/>
  <c r="B4"/>
  <c r="H4" s="1"/>
  <c r="J4" s="1"/>
  <c r="M3"/>
  <c r="B3"/>
  <c r="H3" s="1"/>
  <c r="J3" s="1"/>
  <c r="M40" i="4" l="1"/>
  <c r="M34"/>
  <c r="M49"/>
  <c r="N51"/>
  <c r="N45"/>
  <c r="N46"/>
  <c r="N39"/>
  <c r="N40"/>
  <c r="M38"/>
  <c r="M35"/>
  <c r="M37"/>
  <c r="N33"/>
  <c r="M31"/>
  <c r="N28"/>
  <c r="M26"/>
  <c r="M25"/>
  <c r="H5" i="1"/>
  <c r="J5" s="1"/>
  <c r="H25"/>
  <c r="J25" s="1"/>
  <c r="H49"/>
  <c r="J49" s="1"/>
  <c r="H73"/>
  <c r="J73" s="1"/>
  <c r="H97"/>
  <c r="J97" s="1"/>
  <c r="H114"/>
  <c r="J114" s="1"/>
  <c r="M117"/>
  <c r="H126"/>
  <c r="J126" s="1"/>
  <c r="H130"/>
  <c r="J130" s="1"/>
  <c r="H150"/>
  <c r="J150" s="1"/>
  <c r="M153"/>
  <c r="H162"/>
  <c r="J162" s="1"/>
  <c r="H166"/>
  <c r="J166" s="1"/>
  <c r="H185"/>
  <c r="J185" s="1"/>
  <c r="I249"/>
  <c r="K249" s="1"/>
  <c r="M141"/>
  <c r="M145"/>
  <c r="I153"/>
  <c r="K153" s="1"/>
  <c r="M169"/>
  <c r="M109"/>
  <c r="I117"/>
  <c r="K117" s="1"/>
  <c r="M133"/>
  <c r="M4"/>
  <c r="H15"/>
  <c r="J15" s="1"/>
  <c r="H39"/>
  <c r="J39" s="1"/>
  <c r="H63"/>
  <c r="J63" s="1"/>
  <c r="H87"/>
  <c r="J87" s="1"/>
  <c r="H109"/>
  <c r="J109" s="1"/>
  <c r="M113"/>
  <c r="M125"/>
  <c r="H133"/>
  <c r="J133" s="1"/>
  <c r="H145"/>
  <c r="J145" s="1"/>
  <c r="M149"/>
  <c r="M161"/>
  <c r="H169"/>
  <c r="J169" s="1"/>
  <c r="M184"/>
  <c r="I212"/>
  <c r="K212" s="1"/>
  <c r="H234"/>
  <c r="J234" s="1"/>
  <c r="H264"/>
  <c r="J264" s="1"/>
  <c r="I188"/>
  <c r="K188" s="1"/>
  <c r="M8"/>
  <c r="H21"/>
  <c r="J21" s="1"/>
  <c r="H45"/>
  <c r="J45" s="1"/>
  <c r="H69"/>
  <c r="J69" s="1"/>
  <c r="H93"/>
  <c r="J93" s="1"/>
  <c r="H116"/>
  <c r="J116" s="1"/>
  <c r="H124"/>
  <c r="J124" s="1"/>
  <c r="H152"/>
  <c r="J152" s="1"/>
  <c r="H160"/>
  <c r="J160" s="1"/>
  <c r="H255"/>
  <c r="J255" s="1"/>
  <c r="I273"/>
  <c r="K273" s="1"/>
  <c r="I267"/>
  <c r="K267" s="1"/>
  <c r="M135"/>
  <c r="M139"/>
  <c r="M7"/>
  <c r="M20"/>
  <c r="M44"/>
  <c r="M68"/>
  <c r="M92"/>
  <c r="M115"/>
  <c r="H119"/>
  <c r="J119" s="1"/>
  <c r="M127"/>
  <c r="I135"/>
  <c r="K135" s="1"/>
  <c r="H139"/>
  <c r="J139" s="1"/>
  <c r="M151"/>
  <c r="H155"/>
  <c r="J155" s="1"/>
  <c r="M163"/>
  <c r="M172"/>
  <c r="H218"/>
  <c r="J218" s="1"/>
  <c r="I237"/>
  <c r="K237" s="1"/>
  <c r="I261"/>
  <c r="K261" s="1"/>
  <c r="H267"/>
  <c r="J267" s="1"/>
  <c r="I279"/>
  <c r="K279" s="1"/>
  <c r="H99"/>
  <c r="J99" s="1"/>
  <c r="M107"/>
  <c r="H115"/>
  <c r="J115" s="1"/>
  <c r="H127"/>
  <c r="J127" s="1"/>
  <c r="M143"/>
  <c r="H151"/>
  <c r="J151" s="1"/>
  <c r="H163"/>
  <c r="J163" s="1"/>
  <c r="M177"/>
  <c r="H186"/>
  <c r="J186" s="1"/>
  <c r="H261"/>
  <c r="J261" s="1"/>
  <c r="M126"/>
  <c r="M162"/>
  <c r="M185"/>
  <c r="M114"/>
  <c r="M150"/>
  <c r="H33"/>
  <c r="J33" s="1"/>
  <c r="H57"/>
  <c r="J57" s="1"/>
  <c r="H81"/>
  <c r="J81" s="1"/>
  <c r="H105"/>
  <c r="J105" s="1"/>
  <c r="M130"/>
  <c r="H134"/>
  <c r="J134" s="1"/>
  <c r="H142"/>
  <c r="J142" s="1"/>
  <c r="M166"/>
  <c r="H181"/>
  <c r="J181" s="1"/>
  <c r="H194"/>
  <c r="J194" s="1"/>
  <c r="I206"/>
  <c r="K206" s="1"/>
  <c r="I270"/>
  <c r="K270" s="1"/>
  <c r="AB27" i="3"/>
  <c r="AB85"/>
  <c r="AB62"/>
  <c r="AB121"/>
  <c r="AB161"/>
  <c r="AB246"/>
  <c r="AB35"/>
  <c r="AB138"/>
  <c r="AB177"/>
  <c r="AB235"/>
  <c r="AB31"/>
  <c r="H193" i="1"/>
  <c r="J193" s="1"/>
  <c r="M193"/>
  <c r="H198"/>
  <c r="J198" s="1"/>
  <c r="M198"/>
  <c r="H229"/>
  <c r="J229" s="1"/>
  <c r="M229"/>
  <c r="H235"/>
  <c r="J235" s="1"/>
  <c r="M235"/>
  <c r="H266"/>
  <c r="J266" s="1"/>
  <c r="M266"/>
  <c r="H271"/>
  <c r="J271" s="1"/>
  <c r="M271"/>
  <c r="A2"/>
  <c r="M106"/>
  <c r="M110"/>
  <c r="M128"/>
  <c r="M146"/>
  <c r="M164"/>
  <c r="M16"/>
  <c r="M22"/>
  <c r="M28"/>
  <c r="M34"/>
  <c r="M40"/>
  <c r="M46"/>
  <c r="M52"/>
  <c r="M58"/>
  <c r="M64"/>
  <c r="M70"/>
  <c r="M76"/>
  <c r="M82"/>
  <c r="M88"/>
  <c r="M94"/>
  <c r="M100"/>
  <c r="H110"/>
  <c r="J110" s="1"/>
  <c r="H128"/>
  <c r="J128" s="1"/>
  <c r="H146"/>
  <c r="J146" s="1"/>
  <c r="H164"/>
  <c r="J164" s="1"/>
  <c r="I171"/>
  <c r="K171" s="1"/>
  <c r="H203"/>
  <c r="J203" s="1"/>
  <c r="I218"/>
  <c r="K218" s="1"/>
  <c r="H240"/>
  <c r="J240" s="1"/>
  <c r="I255"/>
  <c r="K255" s="1"/>
  <c r="H276"/>
  <c r="J276" s="1"/>
  <c r="AB51" i="3"/>
  <c r="AB71"/>
  <c r="AB79"/>
  <c r="AB186"/>
  <c r="AB217"/>
  <c r="H208" i="1"/>
  <c r="J208" s="1"/>
  <c r="M208"/>
  <c r="H213"/>
  <c r="J213" s="1"/>
  <c r="M213"/>
  <c r="H245"/>
  <c r="J245" s="1"/>
  <c r="M245"/>
  <c r="H250"/>
  <c r="J250" s="1"/>
  <c r="M250"/>
  <c r="AB81" i="3"/>
  <c r="H192" i="1"/>
  <c r="J192" s="1"/>
  <c r="M192"/>
  <c r="H223"/>
  <c r="J223" s="1"/>
  <c r="M223"/>
  <c r="H228"/>
  <c r="J228" s="1"/>
  <c r="M228"/>
  <c r="H260"/>
  <c r="J260" s="1"/>
  <c r="M260"/>
  <c r="H265"/>
  <c r="J265" s="1"/>
  <c r="M265"/>
  <c r="AB49" i="3"/>
  <c r="AB58"/>
  <c r="AB170"/>
  <c r="AB202"/>
  <c r="H202" i="1"/>
  <c r="J202" s="1"/>
  <c r="M202"/>
  <c r="H207"/>
  <c r="J207" s="1"/>
  <c r="M207"/>
  <c r="H239"/>
  <c r="J239" s="1"/>
  <c r="M239"/>
  <c r="H244"/>
  <c r="J244" s="1"/>
  <c r="M244"/>
  <c r="H275"/>
  <c r="J275" s="1"/>
  <c r="M275"/>
  <c r="H212"/>
  <c r="J212" s="1"/>
  <c r="H249"/>
  <c r="J249" s="1"/>
  <c r="AB136" i="3"/>
  <c r="AB200"/>
  <c r="H217" i="1"/>
  <c r="J217" s="1"/>
  <c r="M217"/>
  <c r="H222"/>
  <c r="J222" s="1"/>
  <c r="M222"/>
  <c r="H254"/>
  <c r="J254" s="1"/>
  <c r="M254"/>
  <c r="H259"/>
  <c r="J259" s="1"/>
  <c r="M259"/>
  <c r="AB26" i="3"/>
  <c r="AB40"/>
  <c r="AB52"/>
  <c r="AB54"/>
  <c r="AB134"/>
  <c r="AB176"/>
  <c r="AB236"/>
  <c r="I170" i="1"/>
  <c r="K170" s="1"/>
  <c r="M170"/>
  <c r="H196"/>
  <c r="J196" s="1"/>
  <c r="M196"/>
  <c r="H201"/>
  <c r="J201" s="1"/>
  <c r="M201"/>
  <c r="H233"/>
  <c r="J233" s="1"/>
  <c r="M233"/>
  <c r="H238"/>
  <c r="J238" s="1"/>
  <c r="M238"/>
  <c r="H269"/>
  <c r="J269" s="1"/>
  <c r="M269"/>
  <c r="H274"/>
  <c r="J274" s="1"/>
  <c r="M274"/>
  <c r="M119"/>
  <c r="M137"/>
  <c r="M155"/>
  <c r="I187"/>
  <c r="K187" s="1"/>
  <c r="H206"/>
  <c r="J206" s="1"/>
  <c r="I221"/>
  <c r="K221" s="1"/>
  <c r="H243"/>
  <c r="J243" s="1"/>
  <c r="I258"/>
  <c r="K258" s="1"/>
  <c r="H279"/>
  <c r="J279" s="1"/>
  <c r="H211"/>
  <c r="J211" s="1"/>
  <c r="M211"/>
  <c r="H216"/>
  <c r="J216" s="1"/>
  <c r="M216"/>
  <c r="H248"/>
  <c r="J248" s="1"/>
  <c r="M248"/>
  <c r="H253"/>
  <c r="J253" s="1"/>
  <c r="M253"/>
  <c r="AB45" i="3"/>
  <c r="AB72"/>
  <c r="AB76"/>
  <c r="AB80"/>
  <c r="AB141"/>
  <c r="AB143"/>
  <c r="H195" i="1"/>
  <c r="J195" s="1"/>
  <c r="M195"/>
  <c r="H226"/>
  <c r="J226" s="1"/>
  <c r="M226"/>
  <c r="H232"/>
  <c r="J232" s="1"/>
  <c r="M232"/>
  <c r="H263"/>
  <c r="J263" s="1"/>
  <c r="M263"/>
  <c r="H268"/>
  <c r="J268" s="1"/>
  <c r="M268"/>
  <c r="M122"/>
  <c r="M140"/>
  <c r="M158"/>
  <c r="M173"/>
  <c r="H200"/>
  <c r="J200" s="1"/>
  <c r="I215"/>
  <c r="K215" s="1"/>
  <c r="H237"/>
  <c r="J237" s="1"/>
  <c r="I252"/>
  <c r="K252" s="1"/>
  <c r="H273"/>
  <c r="J273" s="1"/>
  <c r="AB33" i="3"/>
  <c r="AB61"/>
  <c r="H205" i="1"/>
  <c r="J205" s="1"/>
  <c r="M205"/>
  <c r="H210"/>
  <c r="J210" s="1"/>
  <c r="M210"/>
  <c r="H242"/>
  <c r="J242" s="1"/>
  <c r="M242"/>
  <c r="H247"/>
  <c r="J247" s="1"/>
  <c r="M247"/>
  <c r="H278"/>
  <c r="J278" s="1"/>
  <c r="M278"/>
  <c r="M12"/>
  <c r="M18"/>
  <c r="M24"/>
  <c r="M30"/>
  <c r="M36"/>
  <c r="M42"/>
  <c r="M48"/>
  <c r="M54"/>
  <c r="M60"/>
  <c r="M66"/>
  <c r="M72"/>
  <c r="M78"/>
  <c r="M84"/>
  <c r="M90"/>
  <c r="M96"/>
  <c r="M102"/>
  <c r="H122"/>
  <c r="J122" s="1"/>
  <c r="H140"/>
  <c r="J140" s="1"/>
  <c r="H158"/>
  <c r="J158" s="1"/>
  <c r="H215"/>
  <c r="J215" s="1"/>
  <c r="H252"/>
  <c r="J252" s="1"/>
  <c r="P262" i="3"/>
  <c r="AB22"/>
  <c r="AB43"/>
  <c r="AB63"/>
  <c r="AB152"/>
  <c r="H220" i="1"/>
  <c r="J220" s="1"/>
  <c r="M220"/>
  <c r="H225"/>
  <c r="J225" s="1"/>
  <c r="M225"/>
  <c r="H257"/>
  <c r="J257" s="1"/>
  <c r="M257"/>
  <c r="H262"/>
  <c r="J262" s="1"/>
  <c r="M262"/>
  <c r="AB36" i="3"/>
  <c r="AB201"/>
  <c r="H199" i="1"/>
  <c r="J199" s="1"/>
  <c r="M199"/>
  <c r="H204"/>
  <c r="J204" s="1"/>
  <c r="M204"/>
  <c r="H236"/>
  <c r="J236" s="1"/>
  <c r="M236"/>
  <c r="H241"/>
  <c r="J241" s="1"/>
  <c r="M241"/>
  <c r="H272"/>
  <c r="J272" s="1"/>
  <c r="M272"/>
  <c r="H277"/>
  <c r="J277" s="1"/>
  <c r="M277"/>
  <c r="H17"/>
  <c r="J17" s="1"/>
  <c r="H23"/>
  <c r="J23" s="1"/>
  <c r="H29"/>
  <c r="J29" s="1"/>
  <c r="H35"/>
  <c r="J35" s="1"/>
  <c r="H41"/>
  <c r="J41" s="1"/>
  <c r="H47"/>
  <c r="J47" s="1"/>
  <c r="H53"/>
  <c r="J53" s="1"/>
  <c r="H59"/>
  <c r="J59" s="1"/>
  <c r="H65"/>
  <c r="J65" s="1"/>
  <c r="H71"/>
  <c r="J71" s="1"/>
  <c r="H77"/>
  <c r="J77" s="1"/>
  <c r="H83"/>
  <c r="J83" s="1"/>
  <c r="H89"/>
  <c r="J89" s="1"/>
  <c r="H95"/>
  <c r="J95" s="1"/>
  <c r="H101"/>
  <c r="J101" s="1"/>
  <c r="H125"/>
  <c r="J125" s="1"/>
  <c r="H143"/>
  <c r="J143" s="1"/>
  <c r="H161"/>
  <c r="J161" s="1"/>
  <c r="I172"/>
  <c r="K172" s="1"/>
  <c r="H209"/>
  <c r="J209" s="1"/>
  <c r="H246"/>
  <c r="J246" s="1"/>
  <c r="AB67" i="3"/>
  <c r="H214" i="1"/>
  <c r="J214" s="1"/>
  <c r="M214"/>
  <c r="H219"/>
  <c r="J219" s="1"/>
  <c r="M219"/>
  <c r="H251"/>
  <c r="J251" s="1"/>
  <c r="M251"/>
  <c r="H256"/>
  <c r="J256" s="1"/>
  <c r="M256"/>
  <c r="I203"/>
  <c r="K203" s="1"/>
  <c r="I240"/>
  <c r="K240" s="1"/>
  <c r="I276"/>
  <c r="K276" s="1"/>
  <c r="AB25" i="3"/>
  <c r="AB44"/>
  <c r="AB247"/>
  <c r="AB259"/>
  <c r="M10" i="4"/>
  <c r="M28"/>
  <c r="M46"/>
  <c r="M67"/>
  <c r="M68"/>
  <c r="M91"/>
  <c r="M92"/>
  <c r="M98"/>
  <c r="M125"/>
  <c r="M126"/>
  <c r="M127"/>
  <c r="M9"/>
  <c r="M27"/>
  <c r="M45"/>
  <c r="M65"/>
  <c r="N66"/>
  <c r="M66"/>
  <c r="M89"/>
  <c r="N90"/>
  <c r="M90"/>
  <c r="M99"/>
  <c r="M122"/>
  <c r="M124"/>
  <c r="AB89" i="3"/>
  <c r="AB91"/>
  <c r="AB93"/>
  <c r="AB107"/>
  <c r="AB109"/>
  <c r="AB111"/>
  <c r="AB125"/>
  <c r="AB127"/>
  <c r="AB129"/>
  <c r="AB139"/>
  <c r="AB154"/>
  <c r="AB208"/>
  <c r="M121" i="4"/>
  <c r="P2" i="3"/>
  <c r="CV35" i="2" s="1"/>
  <c r="I35" i="1" s="1"/>
  <c r="K35" s="1"/>
  <c r="AB163" i="3"/>
  <c r="AB240"/>
  <c r="M5" i="4"/>
  <c r="N6"/>
  <c r="M6"/>
  <c r="M23"/>
  <c r="N24"/>
  <c r="M24"/>
  <c r="M41"/>
  <c r="N42"/>
  <c r="M42"/>
  <c r="M61"/>
  <c r="M62"/>
  <c r="M85"/>
  <c r="M86"/>
  <c r="M101"/>
  <c r="M118"/>
  <c r="M119"/>
  <c r="AB162" i="3"/>
  <c r="AB209"/>
  <c r="M59" i="4"/>
  <c r="N60"/>
  <c r="M60"/>
  <c r="M83"/>
  <c r="N84"/>
  <c r="M84"/>
  <c r="M186" i="1"/>
  <c r="AB194" i="3"/>
  <c r="AB241"/>
  <c r="M21" i="4"/>
  <c r="M39"/>
  <c r="M57"/>
  <c r="M81"/>
  <c r="M82"/>
  <c r="M113"/>
  <c r="N120"/>
  <c r="AB156" i="3"/>
  <c r="AB157"/>
  <c r="AB165"/>
  <c r="M110" i="4"/>
  <c r="M112"/>
  <c r="AB145" i="3"/>
  <c r="N18" i="4"/>
  <c r="M18"/>
  <c r="N36"/>
  <c r="M36"/>
  <c r="M53"/>
  <c r="N54"/>
  <c r="M54"/>
  <c r="M78"/>
  <c r="M109"/>
  <c r="M144"/>
  <c r="AB98" i="3"/>
  <c r="AB100"/>
  <c r="AB102"/>
  <c r="AB118"/>
  <c r="AB144"/>
  <c r="AB249"/>
  <c r="AB253"/>
  <c r="M52" i="4"/>
  <c r="M75"/>
  <c r="M76"/>
  <c r="M106"/>
  <c r="M15"/>
  <c r="M33"/>
  <c r="M51"/>
  <c r="M73"/>
  <c r="M74"/>
  <c r="M135"/>
  <c r="M136"/>
  <c r="M138"/>
  <c r="AB147" i="3"/>
  <c r="AB159"/>
  <c r="AB172"/>
  <c r="AB227"/>
  <c r="AB254"/>
  <c r="AB258"/>
  <c r="M14" i="4"/>
  <c r="M32"/>
  <c r="M50"/>
  <c r="M72"/>
  <c r="AB218" i="3"/>
  <c r="AB250"/>
  <c r="M11" i="4"/>
  <c r="N12"/>
  <c r="M12"/>
  <c r="M29"/>
  <c r="N30"/>
  <c r="M30"/>
  <c r="M47"/>
  <c r="N48"/>
  <c r="M48"/>
  <c r="M69"/>
  <c r="M70"/>
  <c r="M93"/>
  <c r="M94"/>
  <c r="M97"/>
  <c r="M129"/>
  <c r="M130"/>
  <c r="N139"/>
  <c r="AT108" i="5"/>
  <c r="CE108" s="1"/>
  <c r="X108"/>
  <c r="CC108" s="1"/>
  <c r="BP108"/>
  <c r="CG108" s="1"/>
  <c r="AI108"/>
  <c r="CD108" s="1"/>
  <c r="CA108"/>
  <c r="CH108" s="1"/>
  <c r="BP170"/>
  <c r="CG170" s="1"/>
  <c r="AT170"/>
  <c r="CE170" s="1"/>
  <c r="X170"/>
  <c r="CC170" s="1"/>
  <c r="BE170"/>
  <c r="CF170" s="1"/>
  <c r="AI170"/>
  <c r="CD170" s="1"/>
  <c r="CA170"/>
  <c r="CH170" s="1"/>
  <c r="AT210"/>
  <c r="CE210" s="1"/>
  <c r="X210"/>
  <c r="CC210" s="1"/>
  <c r="BP210"/>
  <c r="CG210" s="1"/>
  <c r="CA210"/>
  <c r="CH210" s="1"/>
  <c r="BE210"/>
  <c r="CF210" s="1"/>
  <c r="AI210"/>
  <c r="CD210" s="1"/>
  <c r="BP238"/>
  <c r="CG238" s="1"/>
  <c r="AT238"/>
  <c r="CE238" s="1"/>
  <c r="X238"/>
  <c r="CC238" s="1"/>
  <c r="AI238"/>
  <c r="CD238" s="1"/>
  <c r="CA238"/>
  <c r="CH238" s="1"/>
  <c r="BE238"/>
  <c r="CF238" s="1"/>
  <c r="BP274"/>
  <c r="CG274" s="1"/>
  <c r="AT274"/>
  <c r="CE274" s="1"/>
  <c r="X274"/>
  <c r="CC274" s="1"/>
  <c r="AI274"/>
  <c r="CD274" s="1"/>
  <c r="CA274"/>
  <c r="CH274" s="1"/>
  <c r="BE274"/>
  <c r="CF274" s="1"/>
  <c r="M107" i="4"/>
  <c r="N107"/>
  <c r="N123"/>
  <c r="M131"/>
  <c r="M139"/>
  <c r="N147"/>
  <c r="M155"/>
  <c r="M163"/>
  <c r="N171"/>
  <c r="M179"/>
  <c r="M187"/>
  <c r="N195"/>
  <c r="M203"/>
  <c r="M212"/>
  <c r="N220"/>
  <c r="BE8" i="5"/>
  <c r="CF8" s="1"/>
  <c r="CA11"/>
  <c r="CH11" s="1"/>
  <c r="AI11"/>
  <c r="CD11" s="1"/>
  <c r="CA12"/>
  <c r="CH12" s="1"/>
  <c r="BE20"/>
  <c r="CF20" s="1"/>
  <c r="CA23"/>
  <c r="CH23" s="1"/>
  <c r="AI23"/>
  <c r="CD23" s="1"/>
  <c r="BE32"/>
  <c r="CF32" s="1"/>
  <c r="CA35"/>
  <c r="CH35" s="1"/>
  <c r="AI35"/>
  <c r="CD35" s="1"/>
  <c r="BE44"/>
  <c r="CF44" s="1"/>
  <c r="CA47"/>
  <c r="CH47" s="1"/>
  <c r="AI47"/>
  <c r="CD47" s="1"/>
  <c r="BE56"/>
  <c r="CF56" s="1"/>
  <c r="CA59"/>
  <c r="CH59" s="1"/>
  <c r="AI59"/>
  <c r="CD59" s="1"/>
  <c r="BE68"/>
  <c r="CF68" s="1"/>
  <c r="CA71"/>
  <c r="CH71" s="1"/>
  <c r="AI71"/>
  <c r="CD71" s="1"/>
  <c r="CA79"/>
  <c r="CH79" s="1"/>
  <c r="M80"/>
  <c r="CB80" s="1"/>
  <c r="AI84"/>
  <c r="CD84" s="1"/>
  <c r="BE91"/>
  <c r="CF91" s="1"/>
  <c r="BE95"/>
  <c r="CF95" s="1"/>
  <c r="M108"/>
  <c r="CB108" s="1"/>
  <c r="M170"/>
  <c r="CB170" s="1"/>
  <c r="CA175"/>
  <c r="CH175" s="1"/>
  <c r="AI197"/>
  <c r="CD197" s="1"/>
  <c r="M210"/>
  <c r="CB210" s="1"/>
  <c r="BE212"/>
  <c r="CF212" s="1"/>
  <c r="M238"/>
  <c r="CB238" s="1"/>
  <c r="AI241"/>
  <c r="CD241" s="1"/>
  <c r="M274"/>
  <c r="CB274" s="1"/>
  <c r="AI277"/>
  <c r="CD277" s="1"/>
  <c r="AT138"/>
  <c r="CE138" s="1"/>
  <c r="X138"/>
  <c r="CC138" s="1"/>
  <c r="BP138"/>
  <c r="CG138" s="1"/>
  <c r="CA138"/>
  <c r="CH138" s="1"/>
  <c r="AI138"/>
  <c r="CD138" s="1"/>
  <c r="BP142"/>
  <c r="CG142" s="1"/>
  <c r="AT142"/>
  <c r="CE142" s="1"/>
  <c r="X142"/>
  <c r="CC142" s="1"/>
  <c r="AI142"/>
  <c r="CD142" s="1"/>
  <c r="CA142"/>
  <c r="CH142" s="1"/>
  <c r="BE142"/>
  <c r="CF142" s="1"/>
  <c r="BP202"/>
  <c r="CG202" s="1"/>
  <c r="AT202"/>
  <c r="CE202" s="1"/>
  <c r="X202"/>
  <c r="CC202" s="1"/>
  <c r="AI202"/>
  <c r="CD202" s="1"/>
  <c r="CA202"/>
  <c r="CH202" s="1"/>
  <c r="BE202"/>
  <c r="CF202" s="1"/>
  <c r="M114" i="4"/>
  <c r="N154"/>
  <c r="N162"/>
  <c r="N178"/>
  <c r="N186"/>
  <c r="N202"/>
  <c r="M211"/>
  <c r="BE4" i="5"/>
  <c r="CF4" s="1"/>
  <c r="BE16"/>
  <c r="CF16" s="1"/>
  <c r="BE28"/>
  <c r="CF28" s="1"/>
  <c r="AI28"/>
  <c r="CD28" s="1"/>
  <c r="BE40"/>
  <c r="CF40" s="1"/>
  <c r="AI40"/>
  <c r="CD40" s="1"/>
  <c r="BE52"/>
  <c r="CF52" s="1"/>
  <c r="AI52"/>
  <c r="CD52" s="1"/>
  <c r="BE64"/>
  <c r="CF64" s="1"/>
  <c r="AI64"/>
  <c r="CD64" s="1"/>
  <c r="BE76"/>
  <c r="CF76" s="1"/>
  <c r="AI76"/>
  <c r="CD76" s="1"/>
  <c r="BP81"/>
  <c r="CG81" s="1"/>
  <c r="CA85"/>
  <c r="CH85" s="1"/>
  <c r="M86"/>
  <c r="CB86" s="1"/>
  <c r="AI90"/>
  <c r="CD90" s="1"/>
  <c r="CA131"/>
  <c r="CH131" s="1"/>
  <c r="AI133"/>
  <c r="CD133" s="1"/>
  <c r="M138"/>
  <c r="CB138" s="1"/>
  <c r="M142"/>
  <c r="CB142" s="1"/>
  <c r="CA151"/>
  <c r="CH151" s="1"/>
  <c r="AI177"/>
  <c r="CD177" s="1"/>
  <c r="M202"/>
  <c r="CB202" s="1"/>
  <c r="CA207"/>
  <c r="CH207" s="1"/>
  <c r="BE224"/>
  <c r="CF224" s="1"/>
  <c r="BE260"/>
  <c r="CF260" s="1"/>
  <c r="BP122"/>
  <c r="CG122" s="1"/>
  <c r="AT122"/>
  <c r="CE122" s="1"/>
  <c r="X122"/>
  <c r="CC122" s="1"/>
  <c r="BE122"/>
  <c r="CF122" s="1"/>
  <c r="AI122"/>
  <c r="CD122" s="1"/>
  <c r="CA122"/>
  <c r="CH122" s="1"/>
  <c r="AT132"/>
  <c r="CE132" s="1"/>
  <c r="X132"/>
  <c r="CC132" s="1"/>
  <c r="BP132"/>
  <c r="CG132" s="1"/>
  <c r="AI132"/>
  <c r="CD132" s="1"/>
  <c r="CA132"/>
  <c r="CH132" s="1"/>
  <c r="BP182"/>
  <c r="CG182" s="1"/>
  <c r="AT182"/>
  <c r="CE182" s="1"/>
  <c r="X182"/>
  <c r="CC182" s="1"/>
  <c r="BE182"/>
  <c r="CF182" s="1"/>
  <c r="AI182"/>
  <c r="CD182" s="1"/>
  <c r="CA182"/>
  <c r="CH182" s="1"/>
  <c r="BE25"/>
  <c r="CF25" s="1"/>
  <c r="BE37"/>
  <c r="CF37" s="1"/>
  <c r="BE49"/>
  <c r="CF49" s="1"/>
  <c r="BE61"/>
  <c r="CF61" s="1"/>
  <c r="BE73"/>
  <c r="CF73" s="1"/>
  <c r="BE82"/>
  <c r="CF82" s="1"/>
  <c r="M92"/>
  <c r="CB92" s="1"/>
  <c r="M122"/>
  <c r="CB122" s="1"/>
  <c r="M132"/>
  <c r="CB132" s="1"/>
  <c r="M182"/>
  <c r="CB182" s="1"/>
  <c r="AT162"/>
  <c r="CE162" s="1"/>
  <c r="X162"/>
  <c r="CC162" s="1"/>
  <c r="BP162"/>
  <c r="CG162" s="1"/>
  <c r="CA162"/>
  <c r="CH162" s="1"/>
  <c r="BE162"/>
  <c r="CF162" s="1"/>
  <c r="AI162"/>
  <c r="CD162" s="1"/>
  <c r="N5" i="4"/>
  <c r="N11"/>
  <c r="N17"/>
  <c r="N23"/>
  <c r="N29"/>
  <c r="N35"/>
  <c r="N41"/>
  <c r="N47"/>
  <c r="N53"/>
  <c r="N59"/>
  <c r="N65"/>
  <c r="N71"/>
  <c r="N77"/>
  <c r="N83"/>
  <c r="N89"/>
  <c r="N95"/>
  <c r="M120"/>
  <c r="N129"/>
  <c r="M137"/>
  <c r="M145"/>
  <c r="N153"/>
  <c r="M161"/>
  <c r="M169"/>
  <c r="N177"/>
  <c r="M185"/>
  <c r="M193"/>
  <c r="N201"/>
  <c r="M209"/>
  <c r="M14" i="5"/>
  <c r="CB14" s="1"/>
  <c r="BE23"/>
  <c r="CF23" s="1"/>
  <c r="M26"/>
  <c r="CB26" s="1"/>
  <c r="BE35"/>
  <c r="CF35" s="1"/>
  <c r="M38"/>
  <c r="CB38" s="1"/>
  <c r="BE47"/>
  <c r="CF47" s="1"/>
  <c r="M50"/>
  <c r="CB50" s="1"/>
  <c r="BE59"/>
  <c r="CF59" s="1"/>
  <c r="M62"/>
  <c r="CB62" s="1"/>
  <c r="BE71"/>
  <c r="CF71" s="1"/>
  <c r="M74"/>
  <c r="CB74" s="1"/>
  <c r="AT80"/>
  <c r="CE80" s="1"/>
  <c r="BE84"/>
  <c r="CF84" s="1"/>
  <c r="BE88"/>
  <c r="CF88" s="1"/>
  <c r="AI88"/>
  <c r="CD88" s="1"/>
  <c r="BP93"/>
  <c r="CG93" s="1"/>
  <c r="CA155"/>
  <c r="CH155" s="1"/>
  <c r="AI157"/>
  <c r="CD157" s="1"/>
  <c r="M162"/>
  <c r="CB162" s="1"/>
  <c r="AI169"/>
  <c r="CD169" s="1"/>
  <c r="AI189"/>
  <c r="CD189" s="1"/>
  <c r="CA215"/>
  <c r="CH215" s="1"/>
  <c r="CA231"/>
  <c r="CH231" s="1"/>
  <c r="AI237"/>
  <c r="CD237" s="1"/>
  <c r="CA245"/>
  <c r="CH245" s="1"/>
  <c r="CA247"/>
  <c r="CH247" s="1"/>
  <c r="AI251"/>
  <c r="CD251" s="1"/>
  <c r="CA267"/>
  <c r="CH267" s="1"/>
  <c r="AI273"/>
  <c r="CD273" s="1"/>
  <c r="CA281"/>
  <c r="CH281" s="1"/>
  <c r="CA283"/>
  <c r="CH283" s="1"/>
  <c r="AI287"/>
  <c r="CD287" s="1"/>
  <c r="BP98"/>
  <c r="CG98" s="1"/>
  <c r="AT98"/>
  <c r="CE98" s="1"/>
  <c r="X98"/>
  <c r="CC98" s="1"/>
  <c r="AI98"/>
  <c r="CD98" s="1"/>
  <c r="CA98"/>
  <c r="CH98" s="1"/>
  <c r="AT102"/>
  <c r="CE102" s="1"/>
  <c r="X102"/>
  <c r="CC102" s="1"/>
  <c r="BP102"/>
  <c r="CG102" s="1"/>
  <c r="CA102"/>
  <c r="CH102" s="1"/>
  <c r="AI102"/>
  <c r="CD102" s="1"/>
  <c r="BP106"/>
  <c r="CG106" s="1"/>
  <c r="AT106"/>
  <c r="CE106" s="1"/>
  <c r="X106"/>
  <c r="CC106" s="1"/>
  <c r="AI106"/>
  <c r="CD106" s="1"/>
  <c r="CA106"/>
  <c r="CH106" s="1"/>
  <c r="BE106"/>
  <c r="CF106" s="1"/>
  <c r="BP146"/>
  <c r="CG146" s="1"/>
  <c r="AT146"/>
  <c r="CE146" s="1"/>
  <c r="X146"/>
  <c r="CC146" s="1"/>
  <c r="BE146"/>
  <c r="CF146" s="1"/>
  <c r="AI146"/>
  <c r="CD146" s="1"/>
  <c r="CA146"/>
  <c r="CH146" s="1"/>
  <c r="AT156"/>
  <c r="CE156" s="1"/>
  <c r="X156"/>
  <c r="CC156" s="1"/>
  <c r="BP156"/>
  <c r="CG156" s="1"/>
  <c r="AI156"/>
  <c r="CD156" s="1"/>
  <c r="CA156"/>
  <c r="CH156" s="1"/>
  <c r="BP194"/>
  <c r="CG194" s="1"/>
  <c r="AT194"/>
  <c r="CE194" s="1"/>
  <c r="X194"/>
  <c r="CC194" s="1"/>
  <c r="BE194"/>
  <c r="CF194" s="1"/>
  <c r="AI194"/>
  <c r="CD194" s="1"/>
  <c r="CA194"/>
  <c r="CH194" s="1"/>
  <c r="BP250"/>
  <c r="CG250" s="1"/>
  <c r="AT250"/>
  <c r="CE250" s="1"/>
  <c r="X250"/>
  <c r="CC250" s="1"/>
  <c r="AI250"/>
  <c r="CD250" s="1"/>
  <c r="CA250"/>
  <c r="CH250" s="1"/>
  <c r="BE250"/>
  <c r="CF250" s="1"/>
  <c r="BP286"/>
  <c r="CG286" s="1"/>
  <c r="AT286"/>
  <c r="CE286" s="1"/>
  <c r="X286"/>
  <c r="CC286" s="1"/>
  <c r="AI286"/>
  <c r="CD286" s="1"/>
  <c r="CA286"/>
  <c r="CH286" s="1"/>
  <c r="BE286"/>
  <c r="CF286" s="1"/>
  <c r="N136" i="4"/>
  <c r="N144"/>
  <c r="N160"/>
  <c r="N168"/>
  <c r="N184"/>
  <c r="N192"/>
  <c r="N208"/>
  <c r="M218"/>
  <c r="BE7" i="5"/>
  <c r="CF7" s="1"/>
  <c r="AI7"/>
  <c r="CD7" s="1"/>
  <c r="BE11"/>
  <c r="CF11" s="1"/>
  <c r="CA13"/>
  <c r="CH13" s="1"/>
  <c r="M19"/>
  <c r="CB19" s="1"/>
  <c r="AI19"/>
  <c r="CD19" s="1"/>
  <c r="CA25"/>
  <c r="CH25" s="1"/>
  <c r="M31"/>
  <c r="CB31" s="1"/>
  <c r="AI31"/>
  <c r="CD31" s="1"/>
  <c r="CA37"/>
  <c r="CH37" s="1"/>
  <c r="M43"/>
  <c r="CB43" s="1"/>
  <c r="AI43"/>
  <c r="CD43" s="1"/>
  <c r="CA49"/>
  <c r="CH49" s="1"/>
  <c r="M55"/>
  <c r="CB55" s="1"/>
  <c r="AI55"/>
  <c r="CD55" s="1"/>
  <c r="CA61"/>
  <c r="CH61" s="1"/>
  <c r="M67"/>
  <c r="CB67" s="1"/>
  <c r="AI67"/>
  <c r="CD67" s="1"/>
  <c r="CA73"/>
  <c r="CH73" s="1"/>
  <c r="BE80"/>
  <c r="CF80" s="1"/>
  <c r="AT86"/>
  <c r="CE86" s="1"/>
  <c r="BE94"/>
  <c r="CF94" s="1"/>
  <c r="AI94"/>
  <c r="CD94" s="1"/>
  <c r="M98"/>
  <c r="CB98" s="1"/>
  <c r="M102"/>
  <c r="CB102" s="1"/>
  <c r="M106"/>
  <c r="CB106" s="1"/>
  <c r="AI137"/>
  <c r="CD137" s="1"/>
  <c r="M146"/>
  <c r="CB146" s="1"/>
  <c r="M156"/>
  <c r="CB156" s="1"/>
  <c r="M194"/>
  <c r="CB194" s="1"/>
  <c r="M250"/>
  <c r="CB250" s="1"/>
  <c r="M286"/>
  <c r="CB286" s="1"/>
  <c r="AT174"/>
  <c r="CE174" s="1"/>
  <c r="X174"/>
  <c r="CC174" s="1"/>
  <c r="BP174"/>
  <c r="CG174" s="1"/>
  <c r="CA174"/>
  <c r="CH174" s="1"/>
  <c r="BE174"/>
  <c r="CF174" s="1"/>
  <c r="AI174"/>
  <c r="CD174" s="1"/>
  <c r="M128" i="4"/>
  <c r="M152"/>
  <c r="M176"/>
  <c r="M200"/>
  <c r="M217"/>
  <c r="M174" i="5"/>
  <c r="CB174" s="1"/>
  <c r="AT126"/>
  <c r="CE126" s="1"/>
  <c r="X126"/>
  <c r="CC126" s="1"/>
  <c r="BP126"/>
  <c r="CG126" s="1"/>
  <c r="CA126"/>
  <c r="CH126" s="1"/>
  <c r="AI126"/>
  <c r="CD126" s="1"/>
  <c r="BP130"/>
  <c r="CG130" s="1"/>
  <c r="AT130"/>
  <c r="CE130" s="1"/>
  <c r="X130"/>
  <c r="CC130" s="1"/>
  <c r="AI130"/>
  <c r="CD130" s="1"/>
  <c r="CA130"/>
  <c r="CH130" s="1"/>
  <c r="BE130"/>
  <c r="CF130" s="1"/>
  <c r="BP206"/>
  <c r="CG206" s="1"/>
  <c r="AT206"/>
  <c r="CE206" s="1"/>
  <c r="X206"/>
  <c r="CC206" s="1"/>
  <c r="BE206"/>
  <c r="CF206" s="1"/>
  <c r="AI206"/>
  <c r="CD206" s="1"/>
  <c r="CA206"/>
  <c r="CH206" s="1"/>
  <c r="BP214"/>
  <c r="CG214" s="1"/>
  <c r="AT214"/>
  <c r="CE214" s="1"/>
  <c r="X214"/>
  <c r="CC214" s="1"/>
  <c r="AI214"/>
  <c r="CD214" s="1"/>
  <c r="CA214"/>
  <c r="CH214" s="1"/>
  <c r="BE214"/>
  <c r="CF214" s="1"/>
  <c r="N118" i="4"/>
  <c r="N135"/>
  <c r="M143"/>
  <c r="M151"/>
  <c r="N159"/>
  <c r="M167"/>
  <c r="M175"/>
  <c r="N183"/>
  <c r="M191"/>
  <c r="M199"/>
  <c r="N207"/>
  <c r="M216"/>
  <c r="AI5" i="5"/>
  <c r="CD5" s="1"/>
  <c r="CA6"/>
  <c r="CH6" s="1"/>
  <c r="BE14"/>
  <c r="CF14" s="1"/>
  <c r="AI17"/>
  <c r="CD17" s="1"/>
  <c r="CA18"/>
  <c r="CH18" s="1"/>
  <c r="BE26"/>
  <c r="CF26" s="1"/>
  <c r="AI29"/>
  <c r="CD29" s="1"/>
  <c r="BE38"/>
  <c r="CF38" s="1"/>
  <c r="AI41"/>
  <c r="CD41" s="1"/>
  <c r="BE50"/>
  <c r="CF50" s="1"/>
  <c r="AI53"/>
  <c r="CD53" s="1"/>
  <c r="BE62"/>
  <c r="CF62" s="1"/>
  <c r="AI65"/>
  <c r="CD65" s="1"/>
  <c r="BE74"/>
  <c r="CF74" s="1"/>
  <c r="AI77"/>
  <c r="CD77" s="1"/>
  <c r="AI79"/>
  <c r="CD79" s="1"/>
  <c r="M85"/>
  <c r="CB85" s="1"/>
  <c r="X85"/>
  <c r="CC85" s="1"/>
  <c r="BE92"/>
  <c r="CF92" s="1"/>
  <c r="CA119"/>
  <c r="CH119" s="1"/>
  <c r="AI121"/>
  <c r="CD121" s="1"/>
  <c r="M126"/>
  <c r="CB126" s="1"/>
  <c r="M130"/>
  <c r="CB130" s="1"/>
  <c r="CA139"/>
  <c r="CH139" s="1"/>
  <c r="AI161"/>
  <c r="CD161" s="1"/>
  <c r="CA191"/>
  <c r="CH191" s="1"/>
  <c r="M206"/>
  <c r="CB206" s="1"/>
  <c r="M214"/>
  <c r="CB214" s="1"/>
  <c r="BP110"/>
  <c r="CG110" s="1"/>
  <c r="AT110"/>
  <c r="CE110" s="1"/>
  <c r="X110"/>
  <c r="CC110" s="1"/>
  <c r="BE110"/>
  <c r="CF110" s="1"/>
  <c r="AI110"/>
  <c r="CD110" s="1"/>
  <c r="CA110"/>
  <c r="CH110" s="1"/>
  <c r="AT120"/>
  <c r="CE120" s="1"/>
  <c r="X120"/>
  <c r="CC120" s="1"/>
  <c r="BP120"/>
  <c r="CG120" s="1"/>
  <c r="AI120"/>
  <c r="CD120" s="1"/>
  <c r="CA120"/>
  <c r="CH120" s="1"/>
  <c r="BP166"/>
  <c r="CG166" s="1"/>
  <c r="AT166"/>
  <c r="CE166" s="1"/>
  <c r="X166"/>
  <c r="CC166" s="1"/>
  <c r="AI166"/>
  <c r="CD166" s="1"/>
  <c r="CA166"/>
  <c r="CH166" s="1"/>
  <c r="BE166"/>
  <c r="CF166" s="1"/>
  <c r="AT186"/>
  <c r="CE186" s="1"/>
  <c r="X186"/>
  <c r="CC186" s="1"/>
  <c r="BP186"/>
  <c r="CG186" s="1"/>
  <c r="CA186"/>
  <c r="CH186" s="1"/>
  <c r="BE186"/>
  <c r="CF186" s="1"/>
  <c r="AI186"/>
  <c r="CD186" s="1"/>
  <c r="N111" i="4"/>
  <c r="M215"/>
  <c r="M225"/>
  <c r="N225"/>
  <c r="BE10" i="5"/>
  <c r="CF10" s="1"/>
  <c r="BE22"/>
  <c r="CF22" s="1"/>
  <c r="BE34"/>
  <c r="CF34" s="1"/>
  <c r="AI34"/>
  <c r="CD34" s="1"/>
  <c r="BE46"/>
  <c r="CF46" s="1"/>
  <c r="AI46"/>
  <c r="CD46" s="1"/>
  <c r="BE58"/>
  <c r="CF58" s="1"/>
  <c r="AI58"/>
  <c r="CD58" s="1"/>
  <c r="BE70"/>
  <c r="CF70" s="1"/>
  <c r="AI70"/>
  <c r="CD70" s="1"/>
  <c r="AI81"/>
  <c r="CD81" s="1"/>
  <c r="CA83"/>
  <c r="CH83" s="1"/>
  <c r="AI85"/>
  <c r="CD85" s="1"/>
  <c r="CA90"/>
  <c r="CH90" s="1"/>
  <c r="X91"/>
  <c r="CC91" s="1"/>
  <c r="M110"/>
  <c r="CB110" s="1"/>
  <c r="M120"/>
  <c r="CB120" s="1"/>
  <c r="M166"/>
  <c r="CB166" s="1"/>
  <c r="M186"/>
  <c r="CB186" s="1"/>
  <c r="AT150"/>
  <c r="CE150" s="1"/>
  <c r="X150"/>
  <c r="CC150" s="1"/>
  <c r="BP150"/>
  <c r="CG150" s="1"/>
  <c r="CA150"/>
  <c r="CH150" s="1"/>
  <c r="AI150"/>
  <c r="CD150" s="1"/>
  <c r="BP154"/>
  <c r="CG154" s="1"/>
  <c r="AT154"/>
  <c r="CE154" s="1"/>
  <c r="X154"/>
  <c r="CC154" s="1"/>
  <c r="AI154"/>
  <c r="CD154" s="1"/>
  <c r="CA154"/>
  <c r="CH154" s="1"/>
  <c r="BE154"/>
  <c r="CF154" s="1"/>
  <c r="BP226"/>
  <c r="CG226" s="1"/>
  <c r="AT226"/>
  <c r="CE226" s="1"/>
  <c r="X226"/>
  <c r="CC226" s="1"/>
  <c r="AI226"/>
  <c r="CD226" s="1"/>
  <c r="CA226"/>
  <c r="CH226" s="1"/>
  <c r="BE226"/>
  <c r="CF226" s="1"/>
  <c r="BP262"/>
  <c r="CG262" s="1"/>
  <c r="AT262"/>
  <c r="CE262" s="1"/>
  <c r="X262"/>
  <c r="CC262" s="1"/>
  <c r="AI262"/>
  <c r="CD262" s="1"/>
  <c r="CA262"/>
  <c r="CH262" s="1"/>
  <c r="BE262"/>
  <c r="CF262" s="1"/>
  <c r="N110" i="4"/>
  <c r="M117"/>
  <c r="N127"/>
  <c r="M134"/>
  <c r="M158"/>
  <c r="M182"/>
  <c r="M206"/>
  <c r="N214"/>
  <c r="M224"/>
  <c r="AI3" i="5"/>
  <c r="CD3" s="1"/>
  <c r="BE12"/>
  <c r="CF12" s="1"/>
  <c r="AI15"/>
  <c r="CD15" s="1"/>
  <c r="BE19"/>
  <c r="CF19" s="1"/>
  <c r="BE24"/>
  <c r="CF24" s="1"/>
  <c r="AI27"/>
  <c r="CD27" s="1"/>
  <c r="BE31"/>
  <c r="CF31" s="1"/>
  <c r="BE36"/>
  <c r="CF36" s="1"/>
  <c r="AI39"/>
  <c r="CD39" s="1"/>
  <c r="BE43"/>
  <c r="CF43" s="1"/>
  <c r="BE48"/>
  <c r="CF48" s="1"/>
  <c r="AI51"/>
  <c r="CD51" s="1"/>
  <c r="BE55"/>
  <c r="CF55" s="1"/>
  <c r="BE60"/>
  <c r="CF60" s="1"/>
  <c r="AI63"/>
  <c r="CD63" s="1"/>
  <c r="BE67"/>
  <c r="CF67" s="1"/>
  <c r="BE72"/>
  <c r="CF72" s="1"/>
  <c r="AI75"/>
  <c r="CD75" s="1"/>
  <c r="AI87"/>
  <c r="CD87" s="1"/>
  <c r="CA89"/>
  <c r="CH89" s="1"/>
  <c r="AI89"/>
  <c r="CD89" s="1"/>
  <c r="AI91"/>
  <c r="CD91" s="1"/>
  <c r="CA96"/>
  <c r="CH96" s="1"/>
  <c r="CA143"/>
  <c r="CH143" s="1"/>
  <c r="AI145"/>
  <c r="CD145" s="1"/>
  <c r="M150"/>
  <c r="CB150" s="1"/>
  <c r="M154"/>
  <c r="CB154" s="1"/>
  <c r="AI173"/>
  <c r="CD173" s="1"/>
  <c r="CA203"/>
  <c r="CH203" s="1"/>
  <c r="CA209"/>
  <c r="CH209" s="1"/>
  <c r="M226"/>
  <c r="CB226" s="1"/>
  <c r="M262"/>
  <c r="CB262" s="1"/>
  <c r="BP134"/>
  <c r="CG134" s="1"/>
  <c r="AT134"/>
  <c r="CE134" s="1"/>
  <c r="X134"/>
  <c r="CC134" s="1"/>
  <c r="BE134"/>
  <c r="CF134" s="1"/>
  <c r="AI134"/>
  <c r="CD134" s="1"/>
  <c r="CA134"/>
  <c r="CH134" s="1"/>
  <c r="AT144"/>
  <c r="CE144" s="1"/>
  <c r="X144"/>
  <c r="CC144" s="1"/>
  <c r="BP144"/>
  <c r="CG144" s="1"/>
  <c r="AI144"/>
  <c r="CD144" s="1"/>
  <c r="CA144"/>
  <c r="CH144" s="1"/>
  <c r="BP178"/>
  <c r="CG178" s="1"/>
  <c r="AT178"/>
  <c r="CE178" s="1"/>
  <c r="X178"/>
  <c r="CC178" s="1"/>
  <c r="AI178"/>
  <c r="CD178" s="1"/>
  <c r="CA178"/>
  <c r="CH178" s="1"/>
  <c r="BE178"/>
  <c r="CF178" s="1"/>
  <c r="AT198"/>
  <c r="CE198" s="1"/>
  <c r="X198"/>
  <c r="CC198" s="1"/>
  <c r="BP198"/>
  <c r="CG198" s="1"/>
  <c r="CA198"/>
  <c r="CH198" s="1"/>
  <c r="BE198"/>
  <c r="CF198" s="1"/>
  <c r="AI198"/>
  <c r="CD198" s="1"/>
  <c r="M133" i="4"/>
  <c r="M149"/>
  <c r="M157"/>
  <c r="M173"/>
  <c r="M181"/>
  <c r="M197"/>
  <c r="M205"/>
  <c r="M223"/>
  <c r="M8" i="5"/>
  <c r="CB8" s="1"/>
  <c r="AI8"/>
  <c r="CD8" s="1"/>
  <c r="M20"/>
  <c r="CB20" s="1"/>
  <c r="BE29"/>
  <c r="CF29" s="1"/>
  <c r="M32"/>
  <c r="CB32" s="1"/>
  <c r="BE41"/>
  <c r="CF41" s="1"/>
  <c r="M44"/>
  <c r="CB44" s="1"/>
  <c r="BE53"/>
  <c r="CF53" s="1"/>
  <c r="M56"/>
  <c r="CB56" s="1"/>
  <c r="BE65"/>
  <c r="CF65" s="1"/>
  <c r="M68"/>
  <c r="CB68" s="1"/>
  <c r="BE77"/>
  <c r="CF77" s="1"/>
  <c r="AI93"/>
  <c r="CD93" s="1"/>
  <c r="CA95"/>
  <c r="CH95" s="1"/>
  <c r="AI95"/>
  <c r="CD95" s="1"/>
  <c r="CA103"/>
  <c r="CH103" s="1"/>
  <c r="AI125"/>
  <c r="CD125" s="1"/>
  <c r="BE132"/>
  <c r="CF132" s="1"/>
  <c r="M134"/>
  <c r="CB134" s="1"/>
  <c r="M144"/>
  <c r="CB144" s="1"/>
  <c r="M178"/>
  <c r="CB178" s="1"/>
  <c r="CA183"/>
  <c r="CH183" s="1"/>
  <c r="M198"/>
  <c r="CB198" s="1"/>
  <c r="AI205"/>
  <c r="CD205" s="1"/>
  <c r="M123" i="4"/>
  <c r="N125"/>
  <c r="M222"/>
  <c r="BE5" i="5"/>
  <c r="CF5" s="1"/>
  <c r="CA7"/>
  <c r="CH7" s="1"/>
  <c r="BE13"/>
  <c r="CF13" s="1"/>
  <c r="AI13"/>
  <c r="CD13" s="1"/>
  <c r="BE17"/>
  <c r="CF17" s="1"/>
  <c r="CA19"/>
  <c r="CH19" s="1"/>
  <c r="M25"/>
  <c r="CB25" s="1"/>
  <c r="AI25"/>
  <c r="CD25" s="1"/>
  <c r="CA31"/>
  <c r="CH31" s="1"/>
  <c r="M37"/>
  <c r="CB37" s="1"/>
  <c r="AI37"/>
  <c r="CD37" s="1"/>
  <c r="CA43"/>
  <c r="CH43" s="1"/>
  <c r="M49"/>
  <c r="CB49" s="1"/>
  <c r="AI49"/>
  <c r="CD49" s="1"/>
  <c r="CA55"/>
  <c r="CH55" s="1"/>
  <c r="M61"/>
  <c r="CB61" s="1"/>
  <c r="AI61"/>
  <c r="CD61" s="1"/>
  <c r="CA67"/>
  <c r="CH67" s="1"/>
  <c r="M73"/>
  <c r="CB73" s="1"/>
  <c r="AI73"/>
  <c r="CD73" s="1"/>
  <c r="BE79"/>
  <c r="CF79" s="1"/>
  <c r="BE83"/>
  <c r="CF83" s="1"/>
  <c r="CA163"/>
  <c r="CH163" s="1"/>
  <c r="AI185"/>
  <c r="CD185" s="1"/>
  <c r="AI213"/>
  <c r="CD213" s="1"/>
  <c r="AT114"/>
  <c r="CE114" s="1"/>
  <c r="X114"/>
  <c r="CC114" s="1"/>
  <c r="BP114"/>
  <c r="CG114" s="1"/>
  <c r="CA114"/>
  <c r="CH114" s="1"/>
  <c r="AI114"/>
  <c r="CD114" s="1"/>
  <c r="BP118"/>
  <c r="CG118" s="1"/>
  <c r="AT118"/>
  <c r="CE118" s="1"/>
  <c r="X118"/>
  <c r="CC118" s="1"/>
  <c r="AI118"/>
  <c r="CD118" s="1"/>
  <c r="CA118"/>
  <c r="CH118" s="1"/>
  <c r="BE118"/>
  <c r="CF118" s="1"/>
  <c r="BP158"/>
  <c r="CG158" s="1"/>
  <c r="AT158"/>
  <c r="CE158" s="1"/>
  <c r="X158"/>
  <c r="CC158" s="1"/>
  <c r="BE158"/>
  <c r="CF158" s="1"/>
  <c r="AI158"/>
  <c r="CD158" s="1"/>
  <c r="CA158"/>
  <c r="CH158" s="1"/>
  <c r="BP190"/>
  <c r="CG190" s="1"/>
  <c r="AT190"/>
  <c r="CE190" s="1"/>
  <c r="X190"/>
  <c r="CC190" s="1"/>
  <c r="AI190"/>
  <c r="CD190" s="1"/>
  <c r="CA190"/>
  <c r="CH190" s="1"/>
  <c r="BE190"/>
  <c r="CF190" s="1"/>
  <c r="M140" i="4"/>
  <c r="M164"/>
  <c r="M188"/>
  <c r="M221"/>
  <c r="AI6" i="5"/>
  <c r="CD6" s="1"/>
  <c r="AI18"/>
  <c r="CD18" s="1"/>
  <c r="CA24"/>
  <c r="CH24" s="1"/>
  <c r="AI30"/>
  <c r="CD30" s="1"/>
  <c r="CA36"/>
  <c r="CH36" s="1"/>
  <c r="AI42"/>
  <c r="CD42" s="1"/>
  <c r="CA48"/>
  <c r="CH48" s="1"/>
  <c r="AI54"/>
  <c r="CD54" s="1"/>
  <c r="CA60"/>
  <c r="CH60" s="1"/>
  <c r="AI66"/>
  <c r="CD66" s="1"/>
  <c r="CA72"/>
  <c r="CH72" s="1"/>
  <c r="AI78"/>
  <c r="CD78" s="1"/>
  <c r="BE85"/>
  <c r="CF85" s="1"/>
  <c r="BE89"/>
  <c r="CF89" s="1"/>
  <c r="BE98"/>
  <c r="CF98" s="1"/>
  <c r="BE102"/>
  <c r="CF102" s="1"/>
  <c r="CA107"/>
  <c r="CH107" s="1"/>
  <c r="AI109"/>
  <c r="CD109" s="1"/>
  <c r="M114"/>
  <c r="CB114" s="1"/>
  <c r="M118"/>
  <c r="CB118" s="1"/>
  <c r="CA127"/>
  <c r="CH127" s="1"/>
  <c r="AI149"/>
  <c r="CD149" s="1"/>
  <c r="BE156"/>
  <c r="CF156" s="1"/>
  <c r="M158"/>
  <c r="CB158" s="1"/>
  <c r="AI165"/>
  <c r="CD165" s="1"/>
  <c r="M190"/>
  <c r="CB190" s="1"/>
  <c r="CA195"/>
  <c r="CH195" s="1"/>
  <c r="CA233"/>
  <c r="CH233" s="1"/>
  <c r="CA235"/>
  <c r="CH235" s="1"/>
  <c r="AI239"/>
  <c r="CD239" s="1"/>
  <c r="AI261"/>
  <c r="CD261" s="1"/>
  <c r="CA269"/>
  <c r="CH269" s="1"/>
  <c r="CA271"/>
  <c r="CH271" s="1"/>
  <c r="AI275"/>
  <c r="CD275" s="1"/>
  <c r="X107"/>
  <c r="CC107" s="1"/>
  <c r="BP107"/>
  <c r="CG107" s="1"/>
  <c r="AT107"/>
  <c r="CE107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X275"/>
  <c r="CC275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E3"/>
  <c r="CF3" s="1"/>
  <c r="CA4"/>
  <c r="CH4" s="1"/>
  <c r="M7"/>
  <c r="CB7" s="1"/>
  <c r="BE9"/>
  <c r="CF9" s="1"/>
  <c r="CA10"/>
  <c r="CH10" s="1"/>
  <c r="M13"/>
  <c r="CB13" s="1"/>
  <c r="AI14"/>
  <c r="CD14" s="1"/>
  <c r="BE15"/>
  <c r="CF15" s="1"/>
  <c r="CA16"/>
  <c r="CH16" s="1"/>
  <c r="AI20"/>
  <c r="CD20" s="1"/>
  <c r="BE21"/>
  <c r="CF21" s="1"/>
  <c r="CA22"/>
  <c r="CH22" s="1"/>
  <c r="AI26"/>
  <c r="CD26" s="1"/>
  <c r="BE27"/>
  <c r="CF27" s="1"/>
  <c r="CA28"/>
  <c r="CH28" s="1"/>
  <c r="AI32"/>
  <c r="CD32" s="1"/>
  <c r="BE33"/>
  <c r="CF33" s="1"/>
  <c r="CA34"/>
  <c r="CH34" s="1"/>
  <c r="AI38"/>
  <c r="CD38" s="1"/>
  <c r="BE39"/>
  <c r="CF39" s="1"/>
  <c r="CA40"/>
  <c r="CH40" s="1"/>
  <c r="AI44"/>
  <c r="CD44" s="1"/>
  <c r="BE45"/>
  <c r="CF45" s="1"/>
  <c r="CA46"/>
  <c r="CH46" s="1"/>
  <c r="AI50"/>
  <c r="CD50" s="1"/>
  <c r="BE51"/>
  <c r="CF51" s="1"/>
  <c r="CA52"/>
  <c r="CH52" s="1"/>
  <c r="AI56"/>
  <c r="CD56" s="1"/>
  <c r="BE57"/>
  <c r="CF57" s="1"/>
  <c r="CA58"/>
  <c r="CH58" s="1"/>
  <c r="AI62"/>
  <c r="CD62" s="1"/>
  <c r="BE63"/>
  <c r="CF63" s="1"/>
  <c r="CA64"/>
  <c r="CH64" s="1"/>
  <c r="AI68"/>
  <c r="CD68" s="1"/>
  <c r="BE69"/>
  <c r="CF69" s="1"/>
  <c r="CA70"/>
  <c r="CH70" s="1"/>
  <c r="AI74"/>
  <c r="CD74" s="1"/>
  <c r="BE75"/>
  <c r="CF75" s="1"/>
  <c r="CA76"/>
  <c r="CH76" s="1"/>
  <c r="AI80"/>
  <c r="CD80" s="1"/>
  <c r="BE81"/>
  <c r="CF81" s="1"/>
  <c r="CA82"/>
  <c r="CH82" s="1"/>
  <c r="AI86"/>
  <c r="CD86" s="1"/>
  <c r="BE87"/>
  <c r="CF87" s="1"/>
  <c r="CA88"/>
  <c r="CH88" s="1"/>
  <c r="AI92"/>
  <c r="CD92" s="1"/>
  <c r="BE93"/>
  <c r="CF93" s="1"/>
  <c r="CA94"/>
  <c r="CH94" s="1"/>
  <c r="AI104"/>
  <c r="CD104" s="1"/>
  <c r="M107"/>
  <c r="CB107" s="1"/>
  <c r="AI116"/>
  <c r="CD116" s="1"/>
  <c r="M119"/>
  <c r="CB119" s="1"/>
  <c r="AI128"/>
  <c r="CD128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97"/>
  <c r="CG97" s="1"/>
  <c r="M97"/>
  <c r="CB97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BE298"/>
  <c r="CF298" s="1"/>
  <c r="M304"/>
  <c r="CB304" s="1"/>
  <c r="BE310"/>
  <c r="CF310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CA3"/>
  <c r="CH3" s="1"/>
  <c r="M6"/>
  <c r="CB6" s="1"/>
  <c r="CA9"/>
  <c r="CH9" s="1"/>
  <c r="M12"/>
  <c r="CB12" s="1"/>
  <c r="CA15"/>
  <c r="CH15" s="1"/>
  <c r="M18"/>
  <c r="CB18" s="1"/>
  <c r="CA21"/>
  <c r="CH21" s="1"/>
  <c r="M24"/>
  <c r="CB24" s="1"/>
  <c r="CA27"/>
  <c r="CH27" s="1"/>
  <c r="M30"/>
  <c r="CB30" s="1"/>
  <c r="CA33"/>
  <c r="CH33" s="1"/>
  <c r="M36"/>
  <c r="CB36" s="1"/>
  <c r="CA39"/>
  <c r="CH39" s="1"/>
  <c r="M42"/>
  <c r="CB42" s="1"/>
  <c r="CA45"/>
  <c r="CH45" s="1"/>
  <c r="M48"/>
  <c r="CB48" s="1"/>
  <c r="CA51"/>
  <c r="CH51" s="1"/>
  <c r="M54"/>
  <c r="CB54" s="1"/>
  <c r="CA57"/>
  <c r="CH57" s="1"/>
  <c r="M60"/>
  <c r="CB60" s="1"/>
  <c r="CA63"/>
  <c r="CH63" s="1"/>
  <c r="M66"/>
  <c r="CB66" s="1"/>
  <c r="CA69"/>
  <c r="CH69" s="1"/>
  <c r="M72"/>
  <c r="CB72" s="1"/>
  <c r="CA75"/>
  <c r="CH75" s="1"/>
  <c r="M78"/>
  <c r="CB78" s="1"/>
  <c r="CA81"/>
  <c r="CH81" s="1"/>
  <c r="M84"/>
  <c r="CB84" s="1"/>
  <c r="CA87"/>
  <c r="CH87" s="1"/>
  <c r="M90"/>
  <c r="CB90" s="1"/>
  <c r="CA93"/>
  <c r="CH93" s="1"/>
  <c r="M96"/>
  <c r="CB96" s="1"/>
  <c r="X97"/>
  <c r="CC97" s="1"/>
  <c r="M105"/>
  <c r="CB105" s="1"/>
  <c r="M117"/>
  <c r="CB117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5"/>
  <c r="CB5" s="1"/>
  <c r="CA8"/>
  <c r="CH8" s="1"/>
  <c r="M11"/>
  <c r="CB11" s="1"/>
  <c r="CA14"/>
  <c r="CH14" s="1"/>
  <c r="M17"/>
  <c r="CB17" s="1"/>
  <c r="CA20"/>
  <c r="CH20" s="1"/>
  <c r="M23"/>
  <c r="CB23" s="1"/>
  <c r="CA26"/>
  <c r="CH26" s="1"/>
  <c r="M29"/>
  <c r="CB29" s="1"/>
  <c r="CA32"/>
  <c r="CH32" s="1"/>
  <c r="M35"/>
  <c r="CB35" s="1"/>
  <c r="CA38"/>
  <c r="CH38" s="1"/>
  <c r="M41"/>
  <c r="CB41" s="1"/>
  <c r="CA44"/>
  <c r="CH44" s="1"/>
  <c r="M47"/>
  <c r="CB47" s="1"/>
  <c r="CA50"/>
  <c r="CH50" s="1"/>
  <c r="M53"/>
  <c r="CB53" s="1"/>
  <c r="CA56"/>
  <c r="CH56" s="1"/>
  <c r="M59"/>
  <c r="CB59" s="1"/>
  <c r="CA62"/>
  <c r="CH62" s="1"/>
  <c r="M65"/>
  <c r="CB65" s="1"/>
  <c r="CA68"/>
  <c r="CH68" s="1"/>
  <c r="M71"/>
  <c r="CB71" s="1"/>
  <c r="CA74"/>
  <c r="CH74" s="1"/>
  <c r="M77"/>
  <c r="CB77" s="1"/>
  <c r="CA80"/>
  <c r="CH80" s="1"/>
  <c r="M83"/>
  <c r="CB83" s="1"/>
  <c r="CA86"/>
  <c r="CH86" s="1"/>
  <c r="M89"/>
  <c r="CB89" s="1"/>
  <c r="CA92"/>
  <c r="CH92" s="1"/>
  <c r="M95"/>
  <c r="CB95" s="1"/>
  <c r="AT97"/>
  <c r="CE97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X276"/>
  <c r="CC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M168"/>
  <c r="CB168" s="1"/>
  <c r="M180"/>
  <c r="CB180" s="1"/>
  <c r="M192"/>
  <c r="CB192" s="1"/>
  <c r="M204"/>
  <c r="CB204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AT101"/>
  <c r="CE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298"/>
  <c r="CG298" s="1"/>
  <c r="AT298"/>
  <c r="CE298" s="1"/>
  <c r="X298"/>
  <c r="CC298" s="1"/>
  <c r="BP310"/>
  <c r="CG310" s="1"/>
  <c r="AT310"/>
  <c r="CE310" s="1"/>
  <c r="X310"/>
  <c r="CC310" s="1"/>
  <c r="M298"/>
  <c r="CB298" s="1"/>
  <c r="M310"/>
  <c r="CB310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3"/>
  <c r="CB3" s="1"/>
  <c r="AI4"/>
  <c r="CD4" s="1"/>
  <c r="M9"/>
  <c r="CB9" s="1"/>
  <c r="AI10"/>
  <c r="CD10" s="1"/>
  <c r="M15"/>
  <c r="CB15" s="1"/>
  <c r="AI16"/>
  <c r="CD16" s="1"/>
  <c r="M21"/>
  <c r="CB21" s="1"/>
  <c r="AI22"/>
  <c r="CD22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M81"/>
  <c r="CB81" s="1"/>
  <c r="M87"/>
  <c r="CB87" s="1"/>
  <c r="M93"/>
  <c r="CB93" s="1"/>
  <c r="CA97"/>
  <c r="CH97" s="1"/>
  <c r="M99"/>
  <c r="CB99" s="1"/>
  <c r="M111"/>
  <c r="CB111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04"/>
  <c r="CG104" s="1"/>
  <c r="AT104"/>
  <c r="CE104" s="1"/>
  <c r="X104"/>
  <c r="CC104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100"/>
  <c r="CH100" s="1"/>
  <c r="BE103"/>
  <c r="CF103" s="1"/>
  <c r="M109"/>
  <c r="CB109" s="1"/>
  <c r="CA112"/>
  <c r="CH112" s="1"/>
  <c r="BE115"/>
  <c r="CF115" s="1"/>
  <c r="M121"/>
  <c r="CB121" s="1"/>
  <c r="CA124"/>
  <c r="CH124" s="1"/>
  <c r="BE127"/>
  <c r="CF127" s="1"/>
  <c r="M133"/>
  <c r="CB133" s="1"/>
  <c r="CA136"/>
  <c r="CH136" s="1"/>
  <c r="BE139"/>
  <c r="CF139" s="1"/>
  <c r="M145"/>
  <c r="CB145" s="1"/>
  <c r="CA148"/>
  <c r="CH148" s="1"/>
  <c r="BE151"/>
  <c r="CF151" s="1"/>
  <c r="M157"/>
  <c r="CB157" s="1"/>
  <c r="CA160"/>
  <c r="CH160" s="1"/>
  <c r="BE163"/>
  <c r="CF163" s="1"/>
  <c r="M169"/>
  <c r="CB169" s="1"/>
  <c r="CA172"/>
  <c r="CH172" s="1"/>
  <c r="BE175"/>
  <c r="CF175" s="1"/>
  <c r="M181"/>
  <c r="CB181" s="1"/>
  <c r="CA184"/>
  <c r="CH184" s="1"/>
  <c r="BE187"/>
  <c r="CF187" s="1"/>
  <c r="M193"/>
  <c r="CB193" s="1"/>
  <c r="CA196"/>
  <c r="CH196" s="1"/>
  <c r="BE199"/>
  <c r="CF199" s="1"/>
  <c r="M205"/>
  <c r="CB205" s="1"/>
  <c r="CA208"/>
  <c r="CH208" s="1"/>
  <c r="BE211"/>
  <c r="CF211" s="1"/>
  <c r="M217"/>
  <c r="CB217" s="1"/>
  <c r="CA220"/>
  <c r="CH220" s="1"/>
  <c r="BE223"/>
  <c r="CF223" s="1"/>
  <c r="M229"/>
  <c r="CB229" s="1"/>
  <c r="CA232"/>
  <c r="CH232" s="1"/>
  <c r="BE235"/>
  <c r="CF235" s="1"/>
  <c r="M241"/>
  <c r="CB241" s="1"/>
  <c r="CA244"/>
  <c r="CH244" s="1"/>
  <c r="BE247"/>
  <c r="CF247" s="1"/>
  <c r="M253"/>
  <c r="CB253" s="1"/>
  <c r="CA256"/>
  <c r="CH256" s="1"/>
  <c r="BE259"/>
  <c r="CF259" s="1"/>
  <c r="M265"/>
  <c r="CB265" s="1"/>
  <c r="CA268"/>
  <c r="CH268" s="1"/>
  <c r="BE271"/>
  <c r="CF271" s="1"/>
  <c r="M277"/>
  <c r="CB277" s="1"/>
  <c r="CA280"/>
  <c r="CH280" s="1"/>
  <c r="BE283"/>
  <c r="CF283" s="1"/>
  <c r="M289"/>
  <c r="CB289" s="1"/>
  <c r="CA292"/>
  <c r="CH292" s="1"/>
  <c r="BE295"/>
  <c r="CF295" s="1"/>
  <c r="AI298"/>
  <c r="CD298" s="1"/>
  <c r="M301"/>
  <c r="CB301" s="1"/>
  <c r="CA304"/>
  <c r="CH304" s="1"/>
  <c r="BE307"/>
  <c r="CF307" s="1"/>
  <c r="AI310"/>
  <c r="CD310" s="1"/>
  <c r="M313"/>
  <c r="CB313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X270"/>
  <c r="CC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T101" i="2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75" i="2"/>
  <c r="I75" i="1" s="1"/>
  <c r="K75" s="1"/>
  <c r="CV81" i="2"/>
  <c r="I81" i="1" s="1"/>
  <c r="K81" s="1"/>
  <c r="CV31" i="2"/>
  <c r="I31" i="1" s="1"/>
  <c r="K31" s="1"/>
  <c r="CV24" i="2"/>
  <c r="I24" i="1" s="1"/>
  <c r="K24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18" i="2" l="1"/>
  <c r="I18" i="1" s="1"/>
  <c r="K18" s="1"/>
  <c r="CV76" i="2"/>
  <c r="I76" i="1" s="1"/>
  <c r="K76" s="1"/>
  <c r="CV80" i="2"/>
  <c r="I80" i="1" s="1"/>
  <c r="K80" s="1"/>
  <c r="CV73" i="2"/>
  <c r="I73" i="1" s="1"/>
  <c r="K73" s="1"/>
  <c r="CV16" i="2"/>
  <c r="I16" i="1" s="1"/>
  <c r="K16" s="1"/>
  <c r="CV74" i="2"/>
  <c r="I74" i="1" s="1"/>
  <c r="K74" s="1"/>
  <c r="CV79" i="2"/>
  <c r="I79" i="1" s="1"/>
  <c r="K79" s="1"/>
  <c r="CV71" i="2"/>
  <c r="I71" i="1" s="1"/>
  <c r="K71" s="1"/>
  <c r="CV14" i="2"/>
  <c r="I14" i="1" s="1"/>
  <c r="K14" s="1"/>
  <c r="CV72" i="2"/>
  <c r="I72" i="1" s="1"/>
  <c r="K72" s="1"/>
  <c r="CV78" i="2"/>
  <c r="I78" i="1" s="1"/>
  <c r="K78" s="1"/>
  <c r="CV67" i="2"/>
  <c r="I67" i="1" s="1"/>
  <c r="K67" s="1"/>
  <c r="CV12" i="2"/>
  <c r="I12" i="1" s="1"/>
  <c r="K12" s="1"/>
  <c r="CV70" i="2"/>
  <c r="I70" i="1" s="1"/>
  <c r="K70" s="1"/>
  <c r="CV34" i="2"/>
  <c r="I34" i="1" s="1"/>
  <c r="K34" s="1"/>
  <c r="CV61" i="2"/>
  <c r="I61" i="1" s="1"/>
  <c r="K61" s="1"/>
  <c r="CV10" i="2"/>
  <c r="I10" i="1" s="1"/>
  <c r="K10" s="1"/>
  <c r="CV66" i="2"/>
  <c r="I66" i="1" s="1"/>
  <c r="K66" s="1"/>
  <c r="CV21" i="2"/>
  <c r="I21" i="1" s="1"/>
  <c r="K21" s="1"/>
  <c r="CV55" i="2"/>
  <c r="I55" i="1" s="1"/>
  <c r="K55" s="1"/>
  <c r="CV6" i="2"/>
  <c r="I6" i="1" s="1"/>
  <c r="K6" s="1"/>
  <c r="CV60" i="2"/>
  <c r="I60" i="1" s="1"/>
  <c r="K60" s="1"/>
  <c r="CV15" i="2"/>
  <c r="I15" i="1" s="1"/>
  <c r="K15" s="1"/>
  <c r="CV53" i="2"/>
  <c r="I53" i="1" s="1"/>
  <c r="K53" s="1"/>
  <c r="CV54" i="2"/>
  <c r="I54" i="1" s="1"/>
  <c r="K54" s="1"/>
  <c r="CV13" i="2"/>
  <c r="I13" i="1" s="1"/>
  <c r="K13" s="1"/>
  <c r="CV44" i="2"/>
  <c r="I44" i="1" s="1"/>
  <c r="K44" s="1"/>
  <c r="CV50" i="2"/>
  <c r="I50" i="1" s="1"/>
  <c r="K50" s="1"/>
  <c r="CV11" i="2"/>
  <c r="I11" i="1" s="1"/>
  <c r="K11" s="1"/>
  <c r="CV32" i="2"/>
  <c r="I32" i="1" s="1"/>
  <c r="K32" s="1"/>
  <c r="CV38" i="2"/>
  <c r="I38" i="1" s="1"/>
  <c r="K38" s="1"/>
  <c r="CV7" i="2"/>
  <c r="I7" i="1" s="1"/>
  <c r="K7" s="1"/>
  <c r="CV51" i="2"/>
  <c r="I51" i="1" s="1"/>
  <c r="K51" s="1"/>
  <c r="CV45" i="2"/>
  <c r="I45" i="1" s="1"/>
  <c r="K45" s="1"/>
  <c r="CV3" i="2"/>
  <c r="I3" i="1" s="1"/>
  <c r="K3" s="1"/>
  <c r="CV85" i="2"/>
  <c r="I85" i="1" s="1"/>
  <c r="K85" s="1"/>
  <c r="CV42" i="2"/>
  <c r="I42" i="1" s="1"/>
  <c r="K42" s="1"/>
  <c r="CV40" i="2"/>
  <c r="I40" i="1" s="1"/>
  <c r="K40" s="1"/>
  <c r="CV48" i="2"/>
  <c r="I48" i="1" s="1"/>
  <c r="K48" s="1"/>
  <c r="CV82" i="2"/>
  <c r="I82" i="1" s="1"/>
  <c r="K82" s="1"/>
  <c r="CV37" i="2"/>
  <c r="I37" i="1" s="1"/>
  <c r="K37" s="1"/>
  <c r="CV52" i="2"/>
  <c r="I52" i="1" s="1"/>
  <c r="K52" s="1"/>
  <c r="CV9" i="2"/>
  <c r="I9" i="1" s="1"/>
  <c r="K9" s="1"/>
  <c r="CV27" i="2"/>
  <c r="I27" i="1" s="1"/>
  <c r="K27" s="1"/>
  <c r="CV49" i="2"/>
  <c r="I49" i="1" s="1"/>
  <c r="K49" s="1"/>
  <c r="CV22" i="2"/>
  <c r="I22" i="1" s="1"/>
  <c r="K22" s="1"/>
  <c r="CV58" i="2"/>
  <c r="I58" i="1" s="1"/>
  <c r="K58" s="1"/>
  <c r="CV36" i="2"/>
  <c r="I36" i="1" s="1"/>
  <c r="K36" s="1"/>
  <c r="CV19" i="2"/>
  <c r="I19" i="1" s="1"/>
  <c r="K19" s="1"/>
  <c r="CV84" i="2"/>
  <c r="I84" i="1" s="1"/>
  <c r="K84" s="1"/>
  <c r="CV59" i="2"/>
  <c r="I59" i="1" s="1"/>
  <c r="K59" s="1"/>
  <c r="CV30" i="2"/>
  <c r="I30" i="1" s="1"/>
  <c r="K30" s="1"/>
  <c r="CV20" i="2"/>
  <c r="I20" i="1" s="1"/>
  <c r="K20" s="1"/>
  <c r="CV56" i="2"/>
  <c r="I56" i="1" s="1"/>
  <c r="K56" s="1"/>
  <c r="CV43" i="2"/>
  <c r="I43" i="1" s="1"/>
  <c r="K43" s="1"/>
  <c r="CV17" i="2"/>
  <c r="I17" i="1" s="1"/>
  <c r="K17" s="1"/>
  <c r="CV83" i="2"/>
  <c r="I83" i="1" s="1"/>
  <c r="K83" s="1"/>
  <c r="CV57" i="2"/>
  <c r="I57" i="1" s="1"/>
  <c r="K57" s="1"/>
  <c r="CV77" i="2"/>
  <c r="I77" i="1" s="1"/>
  <c r="K77" s="1"/>
  <c r="CV8" i="2"/>
  <c r="I8" i="1" s="1"/>
  <c r="K8" s="1"/>
  <c r="CV33" i="2"/>
  <c r="I33" i="1" s="1"/>
  <c r="K33" s="1"/>
  <c r="CV68" i="2"/>
  <c r="I68" i="1" s="1"/>
  <c r="K68" s="1"/>
  <c r="CV5" i="2"/>
  <c r="I5" i="1" s="1"/>
  <c r="K5" s="1"/>
  <c r="CV46" i="2"/>
  <c r="I46" i="1" s="1"/>
  <c r="K46" s="1"/>
  <c r="CV39" i="2"/>
  <c r="I39" i="1" s="1"/>
  <c r="K39" s="1"/>
  <c r="CV69" i="2"/>
  <c r="I69" i="1" s="1"/>
  <c r="K69" s="1"/>
  <c r="CV4" i="2"/>
  <c r="I4" i="1" s="1"/>
  <c r="K4" s="1"/>
  <c r="CV28" i="2"/>
  <c r="I28" i="1" s="1"/>
  <c r="K28" s="1"/>
  <c r="CV64" i="2"/>
  <c r="I64" i="1" s="1"/>
  <c r="K64" s="1"/>
  <c r="CV41" i="2"/>
  <c r="I41" i="1" s="1"/>
  <c r="K41" s="1"/>
  <c r="CV25" i="2"/>
  <c r="I25" i="1" s="1"/>
  <c r="K25" s="1"/>
  <c r="CV87" i="2"/>
  <c r="I87" i="1" s="1"/>
  <c r="K87" s="1"/>
  <c r="CV65" i="2"/>
  <c r="I65" i="1" s="1"/>
  <c r="K65" s="1"/>
  <c r="CV47" i="2"/>
  <c r="I47" i="1" s="1"/>
  <c r="K47" s="1"/>
  <c r="CV26" i="2"/>
  <c r="I26" i="1" s="1"/>
  <c r="K26" s="1"/>
  <c r="CV62" i="2"/>
  <c r="I62" i="1" s="1"/>
  <c r="K62" s="1"/>
  <c r="CV29" i="2"/>
  <c r="I29" i="1" s="1"/>
  <c r="K29" s="1"/>
  <c r="CV23" i="2"/>
  <c r="I23" i="1" s="1"/>
  <c r="K23" s="1"/>
  <c r="CV86" i="2"/>
  <c r="I86" i="1" s="1"/>
  <c r="K86" s="1"/>
  <c r="CV63" i="2"/>
  <c r="I63" i="1" s="1"/>
  <c r="K63" s="1"/>
  <c r="CV174" i="2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<sst xmlns="http://schemas.openxmlformats.org/spreadsheetml/2006/main" count="6131" uniqueCount="993">
  <si>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</si>
  <si>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</si>
  <si>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</si>
  <si>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</si>
  <si>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</si>
  <si>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</si>
  <si>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</si>
  <si>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</si>
  <si>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</si>
  <si>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</si>
  <si>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</si>
  <si>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</si>
  <si>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</si>
  <si>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</si>
  <si>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</si>
  <si>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</si>
  <si>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</si>
  <si>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</si>
  <si>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</si>
  <si>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</si>
  <si>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</si>
  <si>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</si>
  <si>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</si>
  <si>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</si>
  <si>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</si>
  <si>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</si>
  <si>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</si>
  <si>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</si>
  <si>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</si>
  <si>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</si>
  <si>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</si>
  <si>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</si>
  <si>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</si>
  <si>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</si>
  <si>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</si>
  <si>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</si>
  <si>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</si>
  <si>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</si>
  <si>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</si>
  <si>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</si>
  <si>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</si>
  <si>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</si>
  <si>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</si>
  <si>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</si>
  <si>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</si>
  <si>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</si>
  <si>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</si>
  <si>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</si>
  <si>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</si>
  <si>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</si>
  <si>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</si>
  <si>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</si>
  <si>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</si>
  <si>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</si>
  <si>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</si>
  <si>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</si>
  <si>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</si>
  <si>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</si>
  <si>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</si>
  <si>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</si>
  <si>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</si>
  <si>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</si>
  <si>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</si>
  <si>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</si>
  <si>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</si>
  <si>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</si>
  <si>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</si>
  <si>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</si>
  <si>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</si>
  <si>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</si>
  <si>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</si>
  <si>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</si>
  <si>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</si>
  <si>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</si>
  <si>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</si>
  <si>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</si>
  <si>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</si>
  <si>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</si>
  <si>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</si>
  <si>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</si>
  <si>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</si>
  <si>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</si>
  <si>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</si>
  <si>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</si>
  <si>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</si>
  <si>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</si>
  <si>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</si>
  <si>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</si>
  <si>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</si>
  <si>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</si>
  <si>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</si>
  <si>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</si>
  <si>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</si>
  <si>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</si>
  <si>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</si>
  <si>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</si>
  <si>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</si>
  <si>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</si>
  <si>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</si>
  <si>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</si>
  <si>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</si>
  <si>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</si>
  <si>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</si>
  <si>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</si>
  <si>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</si>
  <si>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</si>
  <si>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</si>
  <si>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</si>
  <si>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</si>
  <si>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</si>
  <si>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</si>
  <si>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</si>
  <si>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</si>
  <si>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</si>
  <si>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</si>
  <si>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</si>
  <si>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</si>
  <si>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</si>
  <si>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</si>
  <si>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</si>
  <si>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</si>
  <si>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</si>
  <si>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</si>
  <si>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</si>
  <si>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</si>
  <si>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</si>
  <si>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</si>
  <si>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</si>
  <si>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</si>
  <si>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</si>
  <si>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</si>
  <si>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</si>
  <si>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</si>
  <si>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</si>
  <si>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</si>
  <si>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</si>
  <si>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</si>
  <si>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</si>
  <si>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</si>
  <si>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</si>
  <si>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</si>
  <si>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</si>
  <si>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</si>
  <si>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</si>
  <si>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</si>
  <si>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</si>
  <si>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</si>
  <si>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</si>
  <si>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</si>
  <si>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</si>
  <si>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</si>
  <si>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</si>
  <si>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</si>
  <si>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</si>
  <si>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</si>
  <si>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</si>
  <si>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</si>
  <si>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</si>
  <si>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</si>
  <si>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</si>
  <si>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</si>
  <si>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</si>
  <si>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</si>
  <si>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</si>
  <si>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</si>
  <si>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</si>
  <si>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</si>
  <si>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</si>
  <si>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</si>
  <si>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</si>
  <si>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</si>
  <si>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</si>
  <si>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</si>
  <si>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</si>
  <si>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</si>
  <si>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</si>
  <si>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</si>
  <si>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</si>
  <si>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</si>
  <si>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</si>
  <si>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</si>
  <si>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</si>
  <si>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</si>
  <si>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</si>
  <si>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</si>
  <si>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</si>
  <si>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</si>
  <si>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</si>
  <si>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</si>
  <si>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</si>
  <si>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</si>
  <si>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</si>
  <si>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</si>
  <si>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</si>
  <si>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</si>
  <si>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</si>
  <si>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</si>
  <si>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</si>
  <si>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</si>
  <si>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</si>
  <si>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</si>
  <si>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</si>
  <si>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</si>
  <si>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</si>
  <si>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</si>
  <si>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</si>
  <si>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</si>
  <si>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</si>
  <si>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</si>
  <si>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</si>
  <si>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</si>
  <si>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</si>
  <si>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</si>
  <si>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</si>
  <si>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</si>
  <si>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</si>
  <si>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</si>
  <si>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</si>
  <si>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</si>
  <si>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</si>
  <si>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</si>
  <si>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</si>
  <si>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</si>
  <si>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</si>
  <si>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</si>
  <si>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</si>
  <si>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</si>
  <si>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</si>
  <si>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</si>
  <si>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</si>
  <si>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</si>
  <si>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</si>
  <si>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</si>
  <si>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</si>
  <si>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</si>
  <si>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</si>
  <si>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</si>
  <si>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</si>
  <si>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</si>
  <si>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</si>
  <si>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</si>
  <si>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</si>
  <si>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</si>
  <si>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</si>
  <si>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</si>
  <si>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</si>
  <si>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</si>
  <si>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</si>
  <si>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</si>
  <si>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</si>
  <si>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</si>
  <si>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</si>
  <si>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</si>
  <si>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</si>
  <si>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</si>
  <si>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</si>
  <si>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</si>
  <si>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</si>
  <si>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</si>
  <si>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</si>
  <si>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</si>
  <si>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</si>
  <si>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</si>
  <si>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</si>
  <si>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</si>
  <si>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</si>
  <si>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</si>
  <si>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</si>
  <si>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</si>
  <si>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</si>
  <si>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</si>
  <si>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</si>
  <si>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</si>
  <si>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</si>
  <si>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</si>
  <si>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</si>
  <si>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</si>
  <si>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</si>
  <si>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</si>
  <si>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</si>
  <si>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</si>
  <si>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</si>
  <si>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</si>
  <si>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</si>
  <si>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</si>
  <si>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</si>
  <si>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</si>
  <si>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</si>
  <si>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</si>
  <si>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</si>
  <si>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</si>
  <si>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</si>
  <si>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</si>
  <si>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</si>
  <si>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</si>
  <si>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</si>
  <si>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</si>
  <si>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</si>
  <si>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</si>
  <si>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</si>
  <si>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</si>
  <si>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</si>
  <si>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</si>
  <si>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</si>
  <si>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</si>
  <si>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</si>
  <si>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</si>
  <si>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</si>
  <si>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</si>
  <si>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</si>
  <si>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</si>
  <si>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</si>
  <si>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</si>
  <si>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</si>
  <si>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</si>
  <si>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</si>
  <si>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</si>
  <si>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</si>
  <si>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</si>
  <si>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</si>
  <si>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</si>
  <si>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</si>
  <si>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</si>
  <si>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</si>
  <si>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</si>
  <si>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</si>
  <si>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</si>
  <si>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</si>
  <si>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</si>
  <si>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</si>
  <si>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</si>
  <si>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</si>
  <si>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</si>
  <si>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</si>
  <si>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</si>
  <si>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</si>
  <si>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</si>
  <si>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</si>
  <si>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</si>
  <si>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</si>
  <si>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</si>
  <si>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</si>
  <si>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</si>
  <si>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</si>
  <si>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</si>
  <si>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</si>
  <si>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</si>
  <si>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</si>
  <si>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</si>
  <si>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</si>
  <si>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</si>
  <si>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</si>
  <si>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</si>
  <si>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</si>
  <si>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</si>
  <si>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</si>
  <si>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</si>
  <si>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</si>
  <si>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</si>
  <si>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</si>
  <si>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</si>
  <si>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</si>
  <si>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</si>
  <si>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</si>
  <si>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</si>
  <si>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</si>
  <si>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</si>
  <si>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</si>
  <si>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</si>
  <si>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</si>
  <si>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</si>
  <si>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</si>
  <si>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</si>
  <si>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</si>
  <si>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</si>
  <si>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</si>
  <si>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</si>
  <si>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</si>
  <si>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</si>
  <si>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</si>
  <si>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</si>
  <si>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</si>
  <si>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</si>
  <si>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</si>
  <si>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</si>
  <si>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</si>
  <si>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</si>
  <si>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</si>
  <si>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</si>
  <si>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</si>
  <si>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</si>
  <si>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</si>
  <si>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</si>
  <si>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</si>
  <si>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</si>
  <si>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</si>
  <si>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</si>
  <si>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</si>
  <si>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</si>
  <si>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</si>
  <si>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</si>
  <si>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</si>
  <si>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</si>
  <si>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</si>
  <si>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</si>
  <si>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</si>
  <si>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</si>
  <si>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</si>
  <si>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</si>
  <si>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</si>
  <si>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</si>
  <si>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</si>
  <si>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</si>
  <si>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</si>
  <si>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</si>
  <si>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</si>
  <si>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</si>
  <si>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</si>
  <si>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</si>
  <si>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</si>
  <si>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</si>
  <si>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</si>
  <si>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</si>
  <si>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</si>
  <si>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</si>
  <si>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</si>
  <si>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</si>
  <si>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</si>
  <si>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</si>
  <si>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</si>
  <si>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</si>
  <si>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</si>
  <si>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</si>
  <si>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</si>
  <si>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</si>
  <si>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</si>
  <si>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</si>
  <si>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</si>
  <si>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</si>
  <si>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</si>
  <si>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</si>
  <si>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</si>
  <si>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</si>
  <si>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</si>
  <si>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</si>
  <si>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</si>
  <si>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</si>
  <si>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</si>
  <si>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</si>
  <si>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</si>
  <si>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</si>
  <si>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</si>
  <si>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</si>
  <si>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</si>
  <si>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</si>
  <si>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</si>
  <si>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</si>
  <si>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</si>
  <si>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</si>
  <si>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</si>
  <si>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</si>
  <si>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</si>
  <si>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</si>
  <si>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</si>
  <si>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</si>
  <si>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</si>
  <si>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</si>
  <si>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</si>
  <si>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</si>
  <si>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</si>
  <si>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</si>
  <si>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</si>
  <si>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</si>
  <si>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</si>
  <si>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</si>
  <si>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</si>
  <si>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</si>
  <si>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</si>
  <si>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</si>
  <si>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</si>
  <si>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</si>
  <si>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</si>
  <si>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</si>
  <si>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</si>
  <si>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</si>
  <si>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</si>
  <si>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</si>
  <si>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|n|r金币加成|Cffffc926+10%|n|r|n|Cffcccccc击杀300个敌人后奖励：|r|n金币|Cffffc926+|r|Cffffd24d3000~6000|r|n|n|Cff00ff7f同时只能携带一个招魂幡|r</t>
    </r>
  </si>
  <si>
    <t>ReplaceableTextures\\CommandButtons\\BTNZHP1.blp</t>
  </si>
  <si>
    <t>I011</t>
  </si>
  <si>
    <t>招魂幡Lv1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</si>
  <si>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1</t>
    </r>
    <r>
      <rPr>
        <sz val="10"/>
        <rFont val="微软雅黑"/>
        <charset val="134"/>
      </rPr>
      <t>0|n|r金币加成|Cffffc926+15%|n|n|r|Cffcccccc击杀1000个敌人后奖励：|r|n金币|Cffffc926+7000~12000|r|n|n|Cff00ff7f同时只能携带一个招魂幡|r</t>
    </r>
  </si>
  <si>
    <t>I012</t>
  </si>
  <si>
    <t>|Cff00FF7F招魂幡Lv2|r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</si>
  <si>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2</t>
    </r>
    <r>
      <rPr>
        <sz val="10"/>
        <rFont val="微软雅黑"/>
        <charset val="134"/>
      </rPr>
      <t>0|n|r金币加成|Cffffc926+20%|n|n|r|Cffcccccc击杀1000个敌人后奖励：|r|n金币|Cffffc926+8000|r|Cffffd24d~13000|r|n|n|Cff00ff7f同时只能携带一个招魂幡|r</t>
    </r>
  </si>
  <si>
    <t>ReplaceableTextures\\CommandButtons\\BTNZHP2.blp</t>
  </si>
  <si>
    <t>I013</t>
  </si>
  <si>
    <t>|Cff00BFFF招魂幡Lv3|r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</si>
  <si>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3</t>
    </r>
    <r>
      <rPr>
        <sz val="10"/>
        <rFont val="微软雅黑"/>
        <charset val="134"/>
      </rPr>
      <t>0|n|r金币加成|Cffffc926+25%|n|n|r|Cffcccccc击杀1000个敌人后奖励：|r|n金币|Cffffc926+9000~14000|r|n|n|Cff00ff7f同时只能携带一个招魂幡|r</t>
    </r>
  </si>
  <si>
    <t>ReplaceableTextures\\CommandButtons\\BTNZHP3.blp</t>
  </si>
  <si>
    <t>I014</t>
  </si>
  <si>
    <t>|CffFFD24D招魂幡Lv4|r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</si>
  <si>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4</t>
    </r>
    <r>
      <rPr>
        <sz val="10"/>
        <rFont val="微软雅黑"/>
        <charset val="134"/>
      </rPr>
      <t>0|n|r金币加成|Cffffc926+30%|n|n|r|Cffcccccc击杀1000个敌人后奖励：|r|n金币|Cffffc926+10000~15000|n|r|n|Cff00ff7f同时只能携带一个招魂幡|r</t>
    </r>
  </si>
  <si>
    <t>ReplaceableTextures\\CommandButtons\\BTNZHP4.blp</t>
  </si>
  <si>
    <t>I015</t>
  </si>
  <si>
    <t>|CffFF0000招魂幡Lv5|r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</si>
  <si>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0|n|r金币加成|Cffffc926+35%|n|n|r|Cffcccccc击杀1000个敌人后奖励：|r|n金币|Cffffc926+12000~17000|r|n|n|Cff00ff7f同时只能携带一个招魂幡|r</t>
    </r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</si>
  <si>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</si>
  <si>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</si>
  <si>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</si>
  <si>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</si>
  <si>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</si>
  <si>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</si>
  <si>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</si>
  <si>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</si>
  <si>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</si>
  <si>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</si>
  <si>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</si>
  <si>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</si>
  <si>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</si>
  <si>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</si>
  <si>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</si>
  <si>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</si>
  <si>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</si>
  <si>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</si>
  <si>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</si>
  <si>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</si>
  <si>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</si>
  <si>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</si>
  <si>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</si>
  <si>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</si>
  <si>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</si>
  <si>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</si>
  <si>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</si>
  <si>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</si>
  <si>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</si>
  <si>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</si>
  <si>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</si>
  <si>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</si>
  <si>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</si>
  <si>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</si>
  <si>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</si>
  <si>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</si>
  <si>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</si>
  <si>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</si>
  <si>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</si>
  <si>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</si>
  <si>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</si>
  <si>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</si>
  <si>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</si>
  <si>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</si>
  <si>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</si>
  <si>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</si>
  <si>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</si>
  <si>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</si>
  <si>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</si>
  <si>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</si>
  <si>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</si>
  <si>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</si>
  <si>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</si>
  <si>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</si>
  <si>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</si>
  <si>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</si>
  <si>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</si>
  <si>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</si>
  <si>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</si>
  <si>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</si>
  <si>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</si>
  <si>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</si>
  <si>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</si>
  <si>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</si>
  <si>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</si>
  <si>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</si>
  <si>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</si>
  <si>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</si>
  <si>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</si>
  <si>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</si>
  <si>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</si>
  <si>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</si>
  <si>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</si>
  <si>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</si>
  <si>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</si>
  <si>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</si>
  <si>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</si>
  <si>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</si>
  <si>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</si>
  <si>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</si>
  <si>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</si>
  <si>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</si>
  <si>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</si>
  <si>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</si>
  <si>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</si>
  <si>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</si>
  <si>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</si>
  <si>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</si>
  <si>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</si>
  <si>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</si>
  <si>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</si>
  <si>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</si>
  <si>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</si>
  <si>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</si>
  <si>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</si>
  <si>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</si>
  <si>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</si>
  <si>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</si>
  <si>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</si>
  <si>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</si>
  <si>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</si>
  <si>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</si>
  <si>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</si>
  <si>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</si>
  <si>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</si>
  <si>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</si>
  <si>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</si>
  <si>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</si>
  <si>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</si>
  <si>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</si>
  <si>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</si>
  <si>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</si>
  <si>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</si>
  <si>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</si>
  <si>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</si>
  <si>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</si>
  <si>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</si>
  <si>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</si>
  <si>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</si>
  <si>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</si>
  <si>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</si>
  <si>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</si>
  <si>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</si>
  <si>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</si>
  <si>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</si>
  <si>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</si>
  <si>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</si>
  <si>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</si>
  <si>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</si>
  <si>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</si>
  <si>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</si>
  <si>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</si>
  <si>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</si>
  <si>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</si>
  <si>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</si>
  <si>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</si>
  <si>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</si>
  <si>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</si>
  <si>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</si>
  <si>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</si>
  <si>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</si>
  <si>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</si>
  <si>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</si>
  <si>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</si>
  <si>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</si>
  <si>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</si>
  <si>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</si>
  <si>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</si>
  <si>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</si>
  <si>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</si>
  <si>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</si>
  <si>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</si>
  <si>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</si>
  <si>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</si>
  <si>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</si>
  <si>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</si>
  <si>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</si>
  <si>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</si>
  <si>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</si>
  <si>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</si>
  <si>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</si>
  <si>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</si>
  <si>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</si>
  <si>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</si>
  <si>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</si>
  <si>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</si>
  <si>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</si>
  <si>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</si>
  <si>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</si>
  <si>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</si>
  <si>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</si>
  <si>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</si>
  <si>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</si>
  <si>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</si>
  <si>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</si>
  <si>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</si>
  <si>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</si>
  <si>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</si>
  <si>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</si>
  <si>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</si>
  <si>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</si>
  <si>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</si>
  <si>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</si>
  <si>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</si>
  <si>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</si>
  <si>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</si>
  <si>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</si>
  <si>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</si>
  <si>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</si>
  <si>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</si>
  <si>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</si>
  <si>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</si>
  <si>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</si>
  <si>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</si>
  <si>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</si>
  <si>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</si>
  <si>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</si>
  <si>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</si>
  <si>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</si>
  <si>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</si>
  <si>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</si>
  <si>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</si>
  <si>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</si>
  <si>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</si>
  <si>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</si>
  <si>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</si>
  <si>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</si>
  <si>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</si>
  <si>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</si>
  <si>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</si>
  <si>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</si>
  <si>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</si>
  <si>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</si>
  <si>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</si>
  <si>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</si>
  <si>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</si>
  <si>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</si>
  <si>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</si>
  <si>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</si>
  <si>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</si>
  <si>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</si>
  <si>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</si>
  <si>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</si>
  <si>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</si>
  <si>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</si>
  <si>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</si>
  <si>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</si>
  <si>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</si>
  <si>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</si>
  <si>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</si>
  <si>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</si>
  <si>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</si>
  <si>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</si>
  <si>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</si>
  <si>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</si>
  <si>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</si>
  <si>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</si>
  <si>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</si>
  <si>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</si>
  <si>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</si>
  <si>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</si>
  <si>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</si>
  <si>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</si>
  <si>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</si>
  <si>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</si>
  <si>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</si>
  <si>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</si>
  <si>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</si>
  <si>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</si>
  <si>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</si>
  <si>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</si>
  <si>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</si>
  <si>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</si>
  <si>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</si>
  <si>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</si>
  <si>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</si>
  <si>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</si>
  <si>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</si>
  <si>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</si>
  <si>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</si>
  <si>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</si>
  <si>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</si>
  <si>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</si>
  <si>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</si>
  <si>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IB54</t>
  </si>
  <si>
    <t>IB55</t>
  </si>
  <si>
    <t>IB56</t>
  </si>
  <si>
    <t>IB57</t>
  </si>
  <si>
    <t>IB58</t>
  </si>
  <si>
    <t>IB59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</si>
  <si>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</si>
  <si>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</si>
  <si>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</si>
  <si>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</si>
  <si>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</si>
  <si>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</si>
  <si>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</si>
  <si>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</si>
  <si>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</si>
  <si>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</si>
  <si>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</si>
  <si>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</si>
  <si>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</si>
  <si>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</si>
  <si>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</si>
  <si>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</si>
  <si>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</si>
  <si>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</si>
  <si>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</si>
  <si>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</si>
  <si>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</si>
  <si>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</si>
  <si>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</si>
  <si>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</si>
  <si>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</si>
  <si>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</si>
  <si>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</si>
  <si>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</si>
  <si>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</si>
  <si>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</si>
  <si>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</si>
  <si>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</si>
  <si>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</si>
  <si>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</si>
  <si>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</si>
  <si>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</si>
  <si>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</si>
  <si>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</si>
  <si>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</si>
  <si>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</si>
  <si>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</si>
  <si>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</si>
  <si>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</si>
  <si>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</si>
  <si>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</si>
  <si>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</si>
  <si>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</si>
  <si>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</si>
  <si>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</si>
  <si>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</si>
  <si>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</si>
  <si>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</si>
  <si>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</si>
  <si>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</si>
  <si>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</si>
  <si>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</si>
  <si>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</si>
  <si>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</si>
  <si>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</si>
  <si>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</si>
  <si>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</si>
  <si>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</si>
  <si>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</si>
  <si>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</si>
  <si>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</si>
  <si>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</si>
  <si>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</si>
  <si>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</si>
  <si>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</si>
  <si>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</si>
  <si>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</si>
  <si>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</si>
  <si>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</si>
  <si>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</si>
  <si>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</si>
  <si>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</si>
  <si>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</si>
  <si>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</si>
  <si>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</si>
  <si>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</si>
  <si>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</si>
  <si>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</si>
  <si>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</si>
  <si>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</si>
  <si>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</si>
  <si>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</si>
  <si>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</si>
  <si>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</si>
  <si>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</si>
  <si>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</si>
  <si>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</si>
  <si>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</si>
  <si>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</si>
  <si>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</si>
  <si>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</si>
  <si>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</si>
  <si>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</si>
  <si>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</si>
  <si>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</si>
  <si>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</si>
  <si>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</si>
  <si>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</si>
  <si>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</si>
  <si>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</si>
  <si>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</si>
  <si>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</si>
  <si>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</si>
  <si>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</si>
  <si>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</si>
  <si>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</si>
  <si>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</si>
  <si>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</si>
  <si>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</si>
  <si>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</si>
  <si>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</si>
  <si>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</si>
  <si>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</si>
  <si>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</si>
  <si>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</si>
  <si>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</si>
  <si>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</si>
  <si>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</si>
  <si>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</si>
  <si>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</si>
  <si>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</si>
  <si>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</si>
  <si>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</si>
  <si>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</si>
  <si>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</si>
  <si>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</si>
  <si>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</si>
  <si>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</si>
  <si>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</si>
  <si>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</si>
  <si>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</si>
  <si>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</si>
  <si>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</si>
  <si>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</si>
  <si>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</si>
  <si>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</si>
  <si>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</si>
  <si>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</si>
  <si>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</si>
  <si>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</si>
  <si>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</si>
  <si>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</si>
  <si>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</si>
  <si>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</si>
  <si>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</si>
  <si>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</si>
  <si>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</si>
  <si>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</si>
  <si>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</si>
  <si>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</si>
  <si>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</si>
  <si>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</si>
  <si>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</si>
  <si>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</si>
  <si>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</si>
  <si>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</si>
  <si>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</si>
  <si>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</si>
  <si>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</si>
  <si>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</si>
  <si>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</si>
  <si>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</si>
  <si>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</si>
  <si>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</si>
  <si>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</si>
  <si>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</si>
  <si>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</si>
  <si>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</si>
  <si>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</si>
  <si>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</si>
  <si>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</si>
  <si>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</si>
  <si>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</si>
  <si>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</si>
  <si>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</si>
  <si>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</si>
  <si>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</si>
  <si>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</si>
  <si>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</si>
  <si>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</si>
  <si>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</si>
  <si>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</si>
  <si>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</si>
  <si>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</si>
  <si>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</si>
  <si>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</si>
  <si>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</si>
  <si>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</si>
  <si>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</si>
  <si>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</si>
  <si>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</si>
  <si>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</si>
  <si>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</si>
  <si>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</si>
  <si>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</si>
  <si>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</si>
  <si>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</si>
  <si>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</si>
  <si>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</si>
  <si>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</si>
  <si>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</si>
  <si>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green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</si>
  <si>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t>|cff33ff00购买魔兽重制版可领取该礼包！|n|n|r奖励：|n招魂幡Lv3</t>
  </si>
  <si>
    <t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t>
  </si>
  <si>
    <t>加入《|cff00ffcc全民封神|r》官方QQ群，即可获得入群礼包码！|n|n输入礼包码即可获得：|n金币+1000，每秒攻击+2，每秒业力+2</t>
  </si>
  <si>
    <t>|cff99ccff给与地图有效评论建议|r即可领取：|n每秒生命+100，每秒业力+2|n|n|r|cff808080地图等级达到3级可领取|r</t>
  </si>
  <si>
    <t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</si>
  <si>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</si>
  <si>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r>
      <t>I</t>
    </r>
    <r>
      <rPr>
        <sz val="12"/>
        <rFont val="宋体"/>
        <family val="3"/>
        <charset val="134"/>
      </rPr>
      <t>Y00</t>
    </r>
    <phoneticPr fontId="32" type="noConversion"/>
  </si>
  <si>
    <t>积分兑换-永久</t>
    <phoneticPr fontId="32" type="noConversion"/>
  </si>
  <si>
    <r>
      <t>ReplaceableTextures\\CommandButtons\\</t>
    </r>
    <r>
      <rPr>
        <sz val="11"/>
        <rFont val="等线"/>
        <family val="3"/>
        <charset val="134"/>
        <scheme val="minor"/>
      </rPr>
      <t>BTNUIRK04.</t>
    </r>
    <r>
      <rPr>
        <sz val="11"/>
        <rFont val="等线"/>
        <charset val="134"/>
        <scheme val="minor"/>
      </rPr>
      <t>blp</t>
    </r>
    <phoneticPr fontId="32" type="noConversion"/>
  </si>
  <si>
    <t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t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</si>
</sst>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0"/>
      <name val="微软雅黑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18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18" fillId="0" borderId="0" xfId="0" applyFont="1" applyAlignment="1">
      <alignment horizontal="left" vertical="center"/>
    </xf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9" fillId="3" borderId="1" xfId="6" applyFont="1" applyFill="1" applyBorder="1"/>
    <xf numFmtId="0" fontId="6" fillId="0" borderId="1" xfId="6" applyFont="1" applyBorder="1"/>
    <xf numFmtId="0" fontId="20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0" fontId="24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5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0" borderId="0" xfId="0" applyFont="1"/>
    <xf numFmtId="0" fontId="33" fillId="0" borderId="0" xfId="6" applyFont="1"/>
    <xf numFmtId="0" fontId="34" fillId="9" borderId="0" xfId="5" applyFont="1" applyAlignment="1"/>
    <xf numFmtId="0" fontId="3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1" fillId="0" borderId="0" xfId="0" applyFont="1" applyAlignment="1"/>
    <xf numFmtId="0" fontId="15" fillId="0" borderId="0" xfId="0" applyFont="1" applyAlignment="1"/>
    <xf numFmtId="0" fontId="33" fillId="0" borderId="0" xfId="0" applyFont="1" applyAlignment="1">
      <alignment horizontal="left" vertical="center"/>
    </xf>
    <xf numFmtId="0" fontId="36" fillId="0" borderId="0" xfId="0" applyFont="1"/>
    <xf numFmtId="0" fontId="35" fillId="15" borderId="0" xfId="0" applyFont="1" applyFill="1"/>
    <xf numFmtId="0" fontId="37" fillId="3" borderId="1" xfId="6" applyFont="1" applyFill="1" applyBorder="1"/>
    <xf numFmtId="0" fontId="13" fillId="0" borderId="0" xfId="0" applyNumberFormat="1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8"/>
  <sheetViews>
    <sheetView tabSelected="1" workbookViewId="0">
      <pane xSplit="8" ySplit="2" topLeftCell="O214" activePane="bottomRight" state="frozen"/>
      <selection pane="topRight"/>
      <selection pane="bottomLeft"/>
      <selection pane="bottomRight" activeCell="P234" sqref="P234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6" customWidth="1"/>
    <col min="10" max="10" width="18.625" customWidth="1"/>
    <col min="11" max="11" width="41" customWidth="1"/>
    <col min="12" max="12" width="9" style="10" customWidth="1"/>
    <col min="13" max="13" width="47.375" style="140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6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6"/>
    <col min="41" max="16384" width="9" style="10"/>
  </cols>
  <sheetData>
    <row r="1" spans="1:42" s="136" customFormat="1">
      <c r="A1" s="140"/>
      <c r="B1" s="136" t="s">
        <v>0</v>
      </c>
      <c r="C1" s="136" t="s">
        <v>1</v>
      </c>
      <c r="D1" s="136" t="s">
        <v>2</v>
      </c>
      <c r="E1" s="162" t="s">
        <v>3</v>
      </c>
      <c r="F1" s="136" t="s">
        <v>4</v>
      </c>
      <c r="G1" s="136" t="s">
        <v>5</v>
      </c>
      <c r="H1" s="136" t="s">
        <v>6</v>
      </c>
      <c r="I1" s="136" t="s">
        <v>7</v>
      </c>
      <c r="J1" s="137" t="s">
        <v>8</v>
      </c>
      <c r="K1" s="137" t="s">
        <v>9</v>
      </c>
      <c r="L1" s="136" t="s">
        <v>10</v>
      </c>
      <c r="M1" s="136" t="s">
        <v>11</v>
      </c>
      <c r="N1" s="136" t="s">
        <v>12</v>
      </c>
      <c r="O1" s="136" t="s">
        <v>13</v>
      </c>
      <c r="P1" s="136" t="s">
        <v>14</v>
      </c>
      <c r="Q1" s="136" t="s">
        <v>15</v>
      </c>
      <c r="R1" s="136" t="s">
        <v>16</v>
      </c>
      <c r="S1" s="136" t="s">
        <v>17</v>
      </c>
      <c r="T1" s="136" t="s">
        <v>18</v>
      </c>
      <c r="U1" s="136" t="s">
        <v>19</v>
      </c>
      <c r="V1" s="136" t="s">
        <v>20</v>
      </c>
      <c r="W1" s="136" t="s">
        <v>21</v>
      </c>
      <c r="X1" s="136" t="s">
        <v>22</v>
      </c>
      <c r="Y1" s="136" t="s">
        <v>23</v>
      </c>
      <c r="Z1" s="136" t="s">
        <v>24</v>
      </c>
      <c r="AA1" s="136" t="s">
        <v>25</v>
      </c>
      <c r="AB1" s="136" t="s">
        <v>26</v>
      </c>
      <c r="AC1" s="136" t="s">
        <v>27</v>
      </c>
      <c r="AD1" s="136" t="s">
        <v>28</v>
      </c>
      <c r="AE1" s="136" t="s">
        <v>29</v>
      </c>
      <c r="AF1" s="136" t="s">
        <v>30</v>
      </c>
      <c r="AG1" s="136" t="s">
        <v>31</v>
      </c>
      <c r="AH1" s="136" t="s">
        <v>32</v>
      </c>
      <c r="AI1" s="136" t="s">
        <v>33</v>
      </c>
      <c r="AJ1" s="137" t="s">
        <v>34</v>
      </c>
      <c r="AK1" s="136" t="s">
        <v>35</v>
      </c>
      <c r="AL1" s="136" t="s">
        <v>36</v>
      </c>
      <c r="AM1" s="136" t="s">
        <v>37</v>
      </c>
      <c r="AN1" s="136" t="s">
        <v>38</v>
      </c>
      <c r="AO1" s="136" t="s">
        <v>39</v>
      </c>
      <c r="AP1" s="137" t="s">
        <v>40</v>
      </c>
    </row>
    <row r="2" spans="1:42" s="137" customFormat="1" ht="12.75" customHeight="1">
      <c r="A2" s="141">
        <f>COUNTA(B:B)+1</f>
        <v>279</v>
      </c>
      <c r="C2" s="137" t="s">
        <v>41</v>
      </c>
      <c r="D2" s="137" t="s">
        <v>42</v>
      </c>
      <c r="E2" s="137" t="s">
        <v>43</v>
      </c>
      <c r="F2" s="137" t="s">
        <v>44</v>
      </c>
      <c r="G2" s="137" t="s">
        <v>45</v>
      </c>
      <c r="H2" s="137" t="s">
        <v>46</v>
      </c>
      <c r="I2" s="137" t="s">
        <v>47</v>
      </c>
      <c r="J2" s="137" t="s">
        <v>48</v>
      </c>
      <c r="K2" s="137" t="s">
        <v>49</v>
      </c>
      <c r="L2" s="137" t="s">
        <v>50</v>
      </c>
      <c r="M2" s="137" t="s">
        <v>51</v>
      </c>
      <c r="N2" s="137" t="s">
        <v>52</v>
      </c>
      <c r="O2" s="137" t="s">
        <v>53</v>
      </c>
      <c r="P2" s="137" t="s">
        <v>54</v>
      </c>
      <c r="Q2" s="137" t="s">
        <v>55</v>
      </c>
      <c r="R2" s="137" t="s">
        <v>56</v>
      </c>
      <c r="S2" s="137" t="s">
        <v>57</v>
      </c>
      <c r="T2" s="137" t="s">
        <v>58</v>
      </c>
      <c r="U2" s="137" t="s">
        <v>59</v>
      </c>
      <c r="V2" s="137" t="s">
        <v>60</v>
      </c>
      <c r="W2" s="137" t="s">
        <v>61</v>
      </c>
      <c r="X2" s="137" t="s">
        <v>62</v>
      </c>
      <c r="Y2" s="137" t="s">
        <v>63</v>
      </c>
      <c r="Z2" s="137" t="s">
        <v>64</v>
      </c>
      <c r="AA2" s="137" t="s">
        <v>65</v>
      </c>
      <c r="AB2" s="137" t="s">
        <v>66</v>
      </c>
      <c r="AC2" s="137" t="s">
        <v>67</v>
      </c>
      <c r="AD2" s="137" t="s">
        <v>68</v>
      </c>
      <c r="AE2" s="137" t="s">
        <v>69</v>
      </c>
      <c r="AF2" s="137" t="s">
        <v>70</v>
      </c>
      <c r="AG2" s="137" t="s">
        <v>71</v>
      </c>
      <c r="AH2" s="137" t="s">
        <v>72</v>
      </c>
      <c r="AI2" s="137" t="s">
        <v>73</v>
      </c>
      <c r="AJ2" s="137" t="s">
        <v>74</v>
      </c>
      <c r="AK2" s="137" t="s">
        <v>75</v>
      </c>
      <c r="AL2" s="137" t="s">
        <v>76</v>
      </c>
      <c r="AM2" s="137" t="s">
        <v>77</v>
      </c>
      <c r="AN2" s="137" t="s">
        <v>78</v>
      </c>
      <c r="AO2" s="137" t="s">
        <v>79</v>
      </c>
      <c r="AP2" s="137" t="s">
        <v>80</v>
      </c>
    </row>
    <row r="3" spans="1:42">
      <c r="A3" s="140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2" t="str">
        <f t="shared" ref="J3" si="0">H3</f>
        <v>[武器]古纹剑lv1</v>
      </c>
      <c r="K3" s="142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3" t="str">
        <f>VLOOKUP(LEFT(RIGHT(B3,5),4),物品!B:CU,20,FALSE)</f>
        <v>ReplaceableTextures\\CommandButtons\\BTNZ01.blp</v>
      </c>
      <c r="N3" s="162" t="s">
        <v>83</v>
      </c>
      <c r="O3" s="163" t="s">
        <v>84</v>
      </c>
      <c r="P3" s="27">
        <v>0</v>
      </c>
      <c r="Q3" s="27">
        <v>0</v>
      </c>
      <c r="R3" s="162" t="s">
        <v>83</v>
      </c>
      <c r="S3" s="162" t="s">
        <v>83</v>
      </c>
      <c r="T3" s="162" t="s">
        <v>83</v>
      </c>
      <c r="U3" s="162" t="s">
        <v>83</v>
      </c>
      <c r="V3" s="27">
        <v>1</v>
      </c>
      <c r="W3" s="27" t="s">
        <v>85</v>
      </c>
      <c r="X3" s="27">
        <v>0</v>
      </c>
      <c r="Y3" s="16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2" t="s">
        <v>83</v>
      </c>
      <c r="AF3" s="162" t="s">
        <v>83</v>
      </c>
      <c r="AG3" s="162" t="s">
        <v>83</v>
      </c>
      <c r="AH3" s="162" t="s">
        <v>83</v>
      </c>
      <c r="AI3" s="27"/>
      <c r="AJ3" s="27"/>
      <c r="AK3" s="27">
        <v>0</v>
      </c>
      <c r="AL3" s="27">
        <v>0</v>
      </c>
      <c r="AM3" s="162" t="s">
        <v>83</v>
      </c>
      <c r="AN3" s="27"/>
      <c r="AO3" s="27"/>
      <c r="AP3" s="27">
        <v>1</v>
      </c>
    </row>
    <row r="4" spans="1:42">
      <c r="A4" s="140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2" t="str">
        <f t="shared" ref="J4:J7" si="2">H4</f>
        <v>[武器]古纹剑lv2</v>
      </c>
      <c r="K4" s="142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3" t="str">
        <f>VLOOKUP(LEFT(RIGHT(B4,5),4),物品!B:CU,20,FALSE)</f>
        <v>ReplaceableTextures\\CommandButtons\\BTNZ01.blp</v>
      </c>
      <c r="N4" s="162" t="s">
        <v>83</v>
      </c>
      <c r="O4" s="163" t="s">
        <v>84</v>
      </c>
      <c r="P4" s="27">
        <v>0</v>
      </c>
      <c r="Q4" s="27">
        <v>0</v>
      </c>
      <c r="R4" s="162" t="s">
        <v>83</v>
      </c>
      <c r="S4" s="162" t="s">
        <v>83</v>
      </c>
      <c r="T4" s="162" t="s">
        <v>83</v>
      </c>
      <c r="U4" s="162" t="s">
        <v>83</v>
      </c>
      <c r="V4" s="27">
        <v>1</v>
      </c>
      <c r="W4" s="27" t="s">
        <v>85</v>
      </c>
      <c r="X4" s="27">
        <v>0</v>
      </c>
      <c r="Y4" s="16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2" t="s">
        <v>83</v>
      </c>
      <c r="AF4" s="162" t="s">
        <v>83</v>
      </c>
      <c r="AG4" s="162" t="s">
        <v>83</v>
      </c>
      <c r="AH4" s="162" t="s">
        <v>83</v>
      </c>
      <c r="AI4" s="27"/>
      <c r="AJ4" s="27"/>
      <c r="AK4" s="27">
        <v>0</v>
      </c>
      <c r="AL4" s="27">
        <v>0</v>
      </c>
      <c r="AM4" s="162" t="s">
        <v>83</v>
      </c>
      <c r="AN4" s="27"/>
      <c r="AO4" s="27"/>
      <c r="AP4" s="27">
        <v>1</v>
      </c>
    </row>
    <row r="5" spans="1:42">
      <c r="A5" s="140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2" t="str">
        <f t="shared" si="2"/>
        <v>[武器]古纹剑lv3</v>
      </c>
      <c r="K5" s="142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3" t="str">
        <f>VLOOKUP(LEFT(RIGHT(B5,5),4),物品!B:CU,20,FALSE)</f>
        <v>ReplaceableTextures\\CommandButtons\\BTNZ01.blp</v>
      </c>
      <c r="N5" s="162" t="s">
        <v>83</v>
      </c>
      <c r="O5" s="163" t="s">
        <v>84</v>
      </c>
      <c r="P5" s="27">
        <v>0</v>
      </c>
      <c r="Q5" s="27">
        <v>0</v>
      </c>
      <c r="R5" s="162" t="s">
        <v>83</v>
      </c>
      <c r="S5" s="162" t="s">
        <v>83</v>
      </c>
      <c r="T5" s="162" t="s">
        <v>83</v>
      </c>
      <c r="U5" s="162" t="s">
        <v>83</v>
      </c>
      <c r="V5" s="27">
        <v>1</v>
      </c>
      <c r="W5" s="27" t="s">
        <v>85</v>
      </c>
      <c r="X5" s="27">
        <v>0</v>
      </c>
      <c r="Y5" s="16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2" t="s">
        <v>83</v>
      </c>
      <c r="AF5" s="162" t="s">
        <v>83</v>
      </c>
      <c r="AG5" s="162" t="s">
        <v>83</v>
      </c>
      <c r="AH5" s="162" t="s">
        <v>83</v>
      </c>
      <c r="AI5" s="27"/>
      <c r="AJ5" s="27"/>
      <c r="AK5" s="27">
        <v>0</v>
      </c>
      <c r="AL5" s="27">
        <v>0</v>
      </c>
      <c r="AM5" s="162" t="s">
        <v>83</v>
      </c>
      <c r="AN5" s="27"/>
      <c r="AO5" s="27"/>
      <c r="AP5" s="27">
        <v>1</v>
      </c>
    </row>
    <row r="6" spans="1:42">
      <c r="A6" s="140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2" t="str">
        <f t="shared" si="2"/>
        <v>[武器]古纹剑lv4</v>
      </c>
      <c r="K6" s="142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3" t="str">
        <f>VLOOKUP(LEFT(RIGHT(B6,5),4),物品!B:CU,20,FALSE)</f>
        <v>ReplaceableTextures\\CommandButtons\\BTNZ01.blp</v>
      </c>
      <c r="N6" s="162" t="s">
        <v>83</v>
      </c>
      <c r="O6" s="163" t="s">
        <v>84</v>
      </c>
      <c r="P6" s="27">
        <v>0</v>
      </c>
      <c r="Q6" s="27">
        <v>0</v>
      </c>
      <c r="R6" s="162" t="s">
        <v>83</v>
      </c>
      <c r="S6" s="162" t="s">
        <v>83</v>
      </c>
      <c r="T6" s="162" t="s">
        <v>83</v>
      </c>
      <c r="U6" s="162" t="s">
        <v>83</v>
      </c>
      <c r="V6" s="27">
        <v>1</v>
      </c>
      <c r="W6" s="27" t="s">
        <v>85</v>
      </c>
      <c r="X6" s="27">
        <v>0</v>
      </c>
      <c r="Y6" s="16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2" t="s">
        <v>83</v>
      </c>
      <c r="AF6" s="162" t="s">
        <v>83</v>
      </c>
      <c r="AG6" s="162" t="s">
        <v>83</v>
      </c>
      <c r="AH6" s="162" t="s">
        <v>83</v>
      </c>
      <c r="AI6" s="27"/>
      <c r="AJ6" s="27"/>
      <c r="AK6" s="27">
        <v>0</v>
      </c>
      <c r="AL6" s="27">
        <v>0</v>
      </c>
      <c r="AM6" s="162" t="s">
        <v>83</v>
      </c>
      <c r="AN6" s="27"/>
      <c r="AO6" s="27"/>
      <c r="AP6" s="27">
        <v>1</v>
      </c>
    </row>
    <row r="7" spans="1:42">
      <c r="A7" s="140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2" t="str">
        <f t="shared" si="2"/>
        <v>[武器]古纹剑lv5</v>
      </c>
      <c r="K7" s="142" t="str">
        <f t="shared" si="3"/>
        <v>|Cffbbbbbb属性：|r|n攻击+5000|n|n攻击|Cffffc92610%|r概率附加|Cffffc926业力*400%|r攻击伤害|n|n|Cff00ff7f点击消耗2500金币进行晋阶挑战</v>
      </c>
      <c r="L7" s="27"/>
      <c r="M7" s="143" t="str">
        <f>VLOOKUP(LEFT(RIGHT(B7,5),4),物品!B:CU,20,FALSE)</f>
        <v>ReplaceableTextures\\CommandButtons\\BTNZ01.blp</v>
      </c>
      <c r="N7" s="162" t="s">
        <v>83</v>
      </c>
      <c r="O7" s="163" t="s">
        <v>84</v>
      </c>
      <c r="P7" s="27">
        <v>0</v>
      </c>
      <c r="Q7" s="27">
        <v>0</v>
      </c>
      <c r="R7" s="162" t="s">
        <v>83</v>
      </c>
      <c r="S7" s="162" t="s">
        <v>83</v>
      </c>
      <c r="T7" s="162" t="s">
        <v>83</v>
      </c>
      <c r="U7" s="162" t="s">
        <v>83</v>
      </c>
      <c r="V7" s="27">
        <v>1</v>
      </c>
      <c r="W7" s="27" t="s">
        <v>85</v>
      </c>
      <c r="X7" s="27">
        <v>0</v>
      </c>
      <c r="Y7" s="16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2" t="s">
        <v>83</v>
      </c>
      <c r="AF7" s="162" t="s">
        <v>83</v>
      </c>
      <c r="AG7" s="162" t="s">
        <v>83</v>
      </c>
      <c r="AH7" s="162" t="s">
        <v>83</v>
      </c>
      <c r="AI7" s="27"/>
      <c r="AJ7" s="27"/>
      <c r="AK7" s="27">
        <v>0</v>
      </c>
      <c r="AL7" s="27">
        <v>0</v>
      </c>
      <c r="AM7" s="162" t="s">
        <v>83</v>
      </c>
      <c r="AN7" s="27"/>
      <c r="AO7" s="27"/>
      <c r="AP7" s="27">
        <v>1</v>
      </c>
    </row>
    <row r="8" spans="1:42">
      <c r="A8" s="140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2" t="str">
        <f t="shared" ref="J8:J18" si="4">H8</f>
        <v>|Cff00FF7F[武器]鱼肠剑lv1|r</v>
      </c>
      <c r="K8" s="142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3" t="str">
        <f>VLOOKUP(LEFT(RIGHT(B8,5),4),物品!B:CU,20,FALSE)</f>
        <v>ReplaceableTextures\\CommandButtons\\BTNZ02.blp</v>
      </c>
      <c r="N8" s="162" t="s">
        <v>83</v>
      </c>
      <c r="O8" s="163" t="s">
        <v>84</v>
      </c>
      <c r="P8" s="27">
        <v>0</v>
      </c>
      <c r="Q8" s="27">
        <v>0</v>
      </c>
      <c r="R8" s="162" t="s">
        <v>83</v>
      </c>
      <c r="S8" s="162" t="s">
        <v>83</v>
      </c>
      <c r="T8" s="162" t="s">
        <v>83</v>
      </c>
      <c r="U8" s="162" t="s">
        <v>83</v>
      </c>
      <c r="V8" s="27">
        <v>1</v>
      </c>
      <c r="W8" s="27" t="s">
        <v>85</v>
      </c>
      <c r="X8" s="27">
        <v>0</v>
      </c>
      <c r="Y8" s="16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2" t="s">
        <v>83</v>
      </c>
      <c r="AF8" s="162" t="s">
        <v>83</v>
      </c>
      <c r="AG8" s="162" t="s">
        <v>83</v>
      </c>
      <c r="AH8" s="162" t="s">
        <v>83</v>
      </c>
      <c r="AI8" s="27"/>
      <c r="AJ8" s="27"/>
      <c r="AK8" s="27">
        <v>0</v>
      </c>
      <c r="AL8" s="27">
        <v>0</v>
      </c>
      <c r="AM8" s="162" t="s">
        <v>83</v>
      </c>
      <c r="AN8" s="27"/>
      <c r="AO8" s="27"/>
      <c r="AP8" s="27">
        <v>1</v>
      </c>
    </row>
    <row r="9" spans="1:42">
      <c r="A9" s="140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2" t="str">
        <f t="shared" si="4"/>
        <v>|Cff00FF7F[武器]鱼肠剑lv2|r</v>
      </c>
      <c r="K9" s="142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3" t="str">
        <f>VLOOKUP(LEFT(RIGHT(B9,5),4),物品!B:CU,20,FALSE)</f>
        <v>ReplaceableTextures\\CommandButtons\\BTNZ02.blp</v>
      </c>
      <c r="N9" s="162" t="s">
        <v>83</v>
      </c>
      <c r="O9" s="163" t="s">
        <v>84</v>
      </c>
      <c r="P9" s="27">
        <v>0</v>
      </c>
      <c r="Q9" s="27">
        <v>0</v>
      </c>
      <c r="R9" s="162" t="s">
        <v>83</v>
      </c>
      <c r="S9" s="162" t="s">
        <v>83</v>
      </c>
      <c r="T9" s="162" t="s">
        <v>83</v>
      </c>
      <c r="U9" s="162" t="s">
        <v>83</v>
      </c>
      <c r="V9" s="27">
        <v>1</v>
      </c>
      <c r="W9" s="27" t="s">
        <v>85</v>
      </c>
      <c r="X9" s="27">
        <v>0</v>
      </c>
      <c r="Y9" s="16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2" t="s">
        <v>83</v>
      </c>
      <c r="AF9" s="162" t="s">
        <v>83</v>
      </c>
      <c r="AG9" s="162" t="s">
        <v>83</v>
      </c>
      <c r="AH9" s="162" t="s">
        <v>83</v>
      </c>
      <c r="AI9" s="27"/>
      <c r="AJ9" s="27"/>
      <c r="AK9" s="27">
        <v>0</v>
      </c>
      <c r="AL9" s="27">
        <v>0</v>
      </c>
      <c r="AM9" s="162" t="s">
        <v>83</v>
      </c>
      <c r="AN9" s="27"/>
      <c r="AO9" s="27"/>
      <c r="AP9" s="27">
        <v>1</v>
      </c>
    </row>
    <row r="10" spans="1:42">
      <c r="A10" s="140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2" t="str">
        <f t="shared" si="4"/>
        <v>|Cff00FF7F[武器]鱼肠剑lv3|r</v>
      </c>
      <c r="K10" s="142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3" t="str">
        <f>VLOOKUP(LEFT(RIGHT(B10,5),4),物品!B:CU,20,FALSE)</f>
        <v>ReplaceableTextures\\CommandButtons\\BTNZ02.blp</v>
      </c>
      <c r="N10" s="162" t="s">
        <v>83</v>
      </c>
      <c r="O10" s="163" t="s">
        <v>84</v>
      </c>
      <c r="P10" s="27">
        <v>0</v>
      </c>
      <c r="Q10" s="27">
        <v>0</v>
      </c>
      <c r="R10" s="162" t="s">
        <v>83</v>
      </c>
      <c r="S10" s="162" t="s">
        <v>83</v>
      </c>
      <c r="T10" s="162" t="s">
        <v>83</v>
      </c>
      <c r="U10" s="162" t="s">
        <v>83</v>
      </c>
      <c r="V10" s="27">
        <v>1</v>
      </c>
      <c r="W10" s="27" t="s">
        <v>85</v>
      </c>
      <c r="X10" s="27">
        <v>0</v>
      </c>
      <c r="Y10" s="16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2" t="s">
        <v>83</v>
      </c>
      <c r="AF10" s="162" t="s">
        <v>83</v>
      </c>
      <c r="AG10" s="162" t="s">
        <v>83</v>
      </c>
      <c r="AH10" s="162" t="s">
        <v>83</v>
      </c>
      <c r="AI10" s="27"/>
      <c r="AJ10" s="27"/>
      <c r="AK10" s="27">
        <v>0</v>
      </c>
      <c r="AL10" s="27">
        <v>0</v>
      </c>
      <c r="AM10" s="162" t="s">
        <v>83</v>
      </c>
      <c r="AN10" s="27"/>
      <c r="AO10" s="27"/>
      <c r="AP10" s="27">
        <v>1</v>
      </c>
    </row>
    <row r="11" spans="1:42">
      <c r="A11" s="140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2" t="str">
        <f t="shared" si="4"/>
        <v>|Cff00FF7F[武器]鱼肠剑lv4|r</v>
      </c>
      <c r="K11" s="142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3" t="str">
        <f>VLOOKUP(LEFT(RIGHT(B11,5),4),物品!B:CU,20,FALSE)</f>
        <v>ReplaceableTextures\\CommandButtons\\BTNZ02.blp</v>
      </c>
      <c r="N11" s="162" t="s">
        <v>83</v>
      </c>
      <c r="O11" s="163" t="s">
        <v>84</v>
      </c>
      <c r="P11" s="27">
        <v>0</v>
      </c>
      <c r="Q11" s="27">
        <v>0</v>
      </c>
      <c r="R11" s="162" t="s">
        <v>83</v>
      </c>
      <c r="S11" s="162" t="s">
        <v>83</v>
      </c>
      <c r="T11" s="162" t="s">
        <v>83</v>
      </c>
      <c r="U11" s="162" t="s">
        <v>83</v>
      </c>
      <c r="V11" s="27">
        <v>1</v>
      </c>
      <c r="W11" s="27" t="s">
        <v>85</v>
      </c>
      <c r="X11" s="27">
        <v>0</v>
      </c>
      <c r="Y11" s="16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2" t="s">
        <v>83</v>
      </c>
      <c r="AF11" s="162" t="s">
        <v>83</v>
      </c>
      <c r="AG11" s="162" t="s">
        <v>83</v>
      </c>
      <c r="AH11" s="162" t="s">
        <v>83</v>
      </c>
      <c r="AI11" s="27"/>
      <c r="AJ11" s="27"/>
      <c r="AK11" s="27">
        <v>0</v>
      </c>
      <c r="AL11" s="27">
        <v>0</v>
      </c>
      <c r="AM11" s="162" t="s">
        <v>83</v>
      </c>
      <c r="AN11" s="27"/>
      <c r="AO11" s="27"/>
      <c r="AP11" s="27">
        <v>1</v>
      </c>
    </row>
    <row r="12" spans="1:42">
      <c r="A12" s="140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2" t="str">
        <f t="shared" si="4"/>
        <v>|Cff00FF7F[武器]鱼肠剑lv5|r</v>
      </c>
      <c r="K12" s="142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3" t="str">
        <f>VLOOKUP(LEFT(RIGHT(B12,5),4),物品!B:CU,20,FALSE)</f>
        <v>ReplaceableTextures\\CommandButtons\\BTNZ02.blp</v>
      </c>
      <c r="N12" s="162" t="s">
        <v>83</v>
      </c>
      <c r="O12" s="163" t="s">
        <v>84</v>
      </c>
      <c r="P12" s="27">
        <v>0</v>
      </c>
      <c r="Q12" s="27">
        <v>0</v>
      </c>
      <c r="R12" s="162" t="s">
        <v>83</v>
      </c>
      <c r="S12" s="162" t="s">
        <v>83</v>
      </c>
      <c r="T12" s="162" t="s">
        <v>83</v>
      </c>
      <c r="U12" s="162" t="s">
        <v>83</v>
      </c>
      <c r="V12" s="27">
        <v>1</v>
      </c>
      <c r="W12" s="27" t="s">
        <v>85</v>
      </c>
      <c r="X12" s="27">
        <v>0</v>
      </c>
      <c r="Y12" s="16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2" t="s">
        <v>83</v>
      </c>
      <c r="AF12" s="162" t="s">
        <v>83</v>
      </c>
      <c r="AG12" s="162" t="s">
        <v>83</v>
      </c>
      <c r="AH12" s="162" t="s">
        <v>83</v>
      </c>
      <c r="AI12" s="27"/>
      <c r="AJ12" s="27"/>
      <c r="AK12" s="27">
        <v>0</v>
      </c>
      <c r="AL12" s="27">
        <v>0</v>
      </c>
      <c r="AM12" s="162" t="s">
        <v>83</v>
      </c>
      <c r="AN12" s="27"/>
      <c r="AO12" s="27"/>
      <c r="AP12" s="27">
        <v>1</v>
      </c>
    </row>
    <row r="13" spans="1:42">
      <c r="A13" s="140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2" t="str">
        <f t="shared" si="4"/>
        <v>|Cff00BFFF[武器]太阿剑lv1|r</v>
      </c>
      <c r="K13" s="142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3" t="str">
        <f>VLOOKUP(LEFT(RIGHT(B13,5),4),物品!B:CU,20,FALSE)</f>
        <v>ReplaceableTextures\\CommandButtons\\BTNZ03.blp</v>
      </c>
      <c r="N13" s="162" t="s">
        <v>83</v>
      </c>
      <c r="O13" s="163" t="s">
        <v>84</v>
      </c>
      <c r="P13" s="27">
        <v>0</v>
      </c>
      <c r="Q13" s="27">
        <v>0</v>
      </c>
      <c r="R13" s="162" t="s">
        <v>83</v>
      </c>
      <c r="S13" s="162" t="s">
        <v>83</v>
      </c>
      <c r="T13" s="162" t="s">
        <v>83</v>
      </c>
      <c r="U13" s="162" t="s">
        <v>83</v>
      </c>
      <c r="V13" s="27">
        <v>1</v>
      </c>
      <c r="W13" s="27" t="s">
        <v>85</v>
      </c>
      <c r="X13" s="27">
        <v>0</v>
      </c>
      <c r="Y13" s="16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2" t="s">
        <v>83</v>
      </c>
      <c r="AF13" s="162" t="s">
        <v>83</v>
      </c>
      <c r="AG13" s="162" t="s">
        <v>83</v>
      </c>
      <c r="AH13" s="162" t="s">
        <v>83</v>
      </c>
      <c r="AI13" s="27"/>
      <c r="AJ13" s="27"/>
      <c r="AK13" s="27">
        <v>0</v>
      </c>
      <c r="AL13" s="27">
        <v>0</v>
      </c>
      <c r="AM13" s="162" t="s">
        <v>83</v>
      </c>
      <c r="AN13" s="27"/>
      <c r="AO13" s="27"/>
      <c r="AP13" s="27">
        <v>1</v>
      </c>
    </row>
    <row r="14" spans="1:42">
      <c r="A14" s="140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2" t="str">
        <f t="shared" si="4"/>
        <v>|Cff00BFFF[武器]太阿剑lv2|r</v>
      </c>
      <c r="K14" s="142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3" t="str">
        <f>VLOOKUP(LEFT(RIGHT(B14,5),4),物品!B:CU,20,FALSE)</f>
        <v>ReplaceableTextures\\CommandButtons\\BTNZ03.blp</v>
      </c>
      <c r="N14" s="162" t="s">
        <v>83</v>
      </c>
      <c r="O14" s="163" t="s">
        <v>84</v>
      </c>
      <c r="P14" s="27">
        <v>0</v>
      </c>
      <c r="Q14" s="27">
        <v>0</v>
      </c>
      <c r="R14" s="162" t="s">
        <v>83</v>
      </c>
      <c r="S14" s="162" t="s">
        <v>83</v>
      </c>
      <c r="T14" s="162" t="s">
        <v>83</v>
      </c>
      <c r="U14" s="162" t="s">
        <v>83</v>
      </c>
      <c r="V14" s="27">
        <v>1</v>
      </c>
      <c r="W14" s="27" t="s">
        <v>85</v>
      </c>
      <c r="X14" s="27">
        <v>0</v>
      </c>
      <c r="Y14" s="16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2" t="s">
        <v>83</v>
      </c>
      <c r="AF14" s="162" t="s">
        <v>83</v>
      </c>
      <c r="AG14" s="162" t="s">
        <v>83</v>
      </c>
      <c r="AH14" s="162" t="s">
        <v>83</v>
      </c>
      <c r="AI14" s="27"/>
      <c r="AJ14" s="27"/>
      <c r="AK14" s="27">
        <v>0</v>
      </c>
      <c r="AL14" s="27">
        <v>0</v>
      </c>
      <c r="AM14" s="162" t="s">
        <v>83</v>
      </c>
      <c r="AN14" s="27"/>
      <c r="AO14" s="27"/>
      <c r="AP14" s="27">
        <v>1</v>
      </c>
    </row>
    <row r="15" spans="1:42">
      <c r="A15" s="140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2" t="str">
        <f t="shared" si="4"/>
        <v>|Cff00BFFF[武器]太阿剑lv3|r</v>
      </c>
      <c r="K15" s="142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3" t="str">
        <f>VLOOKUP(LEFT(RIGHT(B15,5),4),物品!B:CU,20,FALSE)</f>
        <v>ReplaceableTextures\\CommandButtons\\BTNZ03.blp</v>
      </c>
      <c r="N15" s="162" t="s">
        <v>83</v>
      </c>
      <c r="O15" s="163" t="s">
        <v>84</v>
      </c>
      <c r="P15" s="27">
        <v>0</v>
      </c>
      <c r="Q15" s="27">
        <v>0</v>
      </c>
      <c r="R15" s="162" t="s">
        <v>83</v>
      </c>
      <c r="S15" s="162" t="s">
        <v>83</v>
      </c>
      <c r="T15" s="162" t="s">
        <v>83</v>
      </c>
      <c r="U15" s="162" t="s">
        <v>83</v>
      </c>
      <c r="V15" s="27">
        <v>1</v>
      </c>
      <c r="W15" s="27" t="s">
        <v>85</v>
      </c>
      <c r="X15" s="27">
        <v>0</v>
      </c>
      <c r="Y15" s="16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2" t="s">
        <v>83</v>
      </c>
      <c r="AF15" s="162" t="s">
        <v>83</v>
      </c>
      <c r="AG15" s="162" t="s">
        <v>83</v>
      </c>
      <c r="AH15" s="162" t="s">
        <v>83</v>
      </c>
      <c r="AI15" s="27"/>
      <c r="AJ15" s="27"/>
      <c r="AK15" s="27">
        <v>0</v>
      </c>
      <c r="AL15" s="27">
        <v>0</v>
      </c>
      <c r="AM15" s="162" t="s">
        <v>83</v>
      </c>
      <c r="AN15" s="27"/>
      <c r="AO15" s="27"/>
      <c r="AP15" s="27">
        <v>1</v>
      </c>
    </row>
    <row r="16" spans="1:42">
      <c r="A16" s="140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2" t="str">
        <f t="shared" si="4"/>
        <v>|Cff00BFFF[武器]太阿剑lv4|r</v>
      </c>
      <c r="K16" s="142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3" t="str">
        <f>VLOOKUP(LEFT(RIGHT(B16,5),4),物品!B:CU,20,FALSE)</f>
        <v>ReplaceableTextures\\CommandButtons\\BTNZ03.blp</v>
      </c>
      <c r="N16" s="162" t="s">
        <v>83</v>
      </c>
      <c r="O16" s="163" t="s">
        <v>84</v>
      </c>
      <c r="P16" s="27">
        <v>0</v>
      </c>
      <c r="Q16" s="27">
        <v>0</v>
      </c>
      <c r="R16" s="162" t="s">
        <v>83</v>
      </c>
      <c r="S16" s="162" t="s">
        <v>83</v>
      </c>
      <c r="T16" s="162" t="s">
        <v>83</v>
      </c>
      <c r="U16" s="162" t="s">
        <v>83</v>
      </c>
      <c r="V16" s="27">
        <v>1</v>
      </c>
      <c r="W16" s="27" t="s">
        <v>85</v>
      </c>
      <c r="X16" s="27">
        <v>0</v>
      </c>
      <c r="Y16" s="16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2" t="s">
        <v>83</v>
      </c>
      <c r="AF16" s="162" t="s">
        <v>83</v>
      </c>
      <c r="AG16" s="162" t="s">
        <v>83</v>
      </c>
      <c r="AH16" s="162" t="s">
        <v>83</v>
      </c>
      <c r="AI16" s="27"/>
      <c r="AJ16" s="27"/>
      <c r="AK16" s="27">
        <v>0</v>
      </c>
      <c r="AL16" s="27">
        <v>0</v>
      </c>
      <c r="AM16" s="162" t="s">
        <v>83</v>
      </c>
      <c r="AN16" s="27"/>
      <c r="AO16" s="27"/>
      <c r="AP16" s="27">
        <v>1</v>
      </c>
    </row>
    <row r="17" spans="1:42">
      <c r="A17" s="140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2" t="str">
        <f t="shared" si="4"/>
        <v>|Cff00BFFF[武器]太阿剑lv5|r</v>
      </c>
      <c r="K17" s="142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3" t="str">
        <f>VLOOKUP(LEFT(RIGHT(B17,5),4),物品!B:CU,20,FALSE)</f>
        <v>ReplaceableTextures\\CommandButtons\\BTNZ03.blp</v>
      </c>
      <c r="N17" s="162" t="s">
        <v>83</v>
      </c>
      <c r="O17" s="163" t="s">
        <v>84</v>
      </c>
      <c r="P17" s="27">
        <v>0</v>
      </c>
      <c r="Q17" s="27">
        <v>0</v>
      </c>
      <c r="R17" s="162" t="s">
        <v>83</v>
      </c>
      <c r="S17" s="162" t="s">
        <v>83</v>
      </c>
      <c r="T17" s="162" t="s">
        <v>83</v>
      </c>
      <c r="U17" s="162" t="s">
        <v>83</v>
      </c>
      <c r="V17" s="27">
        <v>1</v>
      </c>
      <c r="W17" s="27" t="s">
        <v>85</v>
      </c>
      <c r="X17" s="27">
        <v>0</v>
      </c>
      <c r="Y17" s="16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2" t="s">
        <v>83</v>
      </c>
      <c r="AF17" s="162" t="s">
        <v>83</v>
      </c>
      <c r="AG17" s="162" t="s">
        <v>83</v>
      </c>
      <c r="AH17" s="162" t="s">
        <v>83</v>
      </c>
      <c r="AI17" s="27"/>
      <c r="AJ17" s="27"/>
      <c r="AK17" s="27">
        <v>0</v>
      </c>
      <c r="AL17" s="27">
        <v>0</v>
      </c>
      <c r="AM17" s="162" t="s">
        <v>83</v>
      </c>
      <c r="AN17" s="27"/>
      <c r="AO17" s="27"/>
      <c r="AP17" s="27">
        <v>1</v>
      </c>
    </row>
    <row r="18" spans="1:42">
      <c r="A18" s="140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2" t="str">
        <f t="shared" si="4"/>
        <v>|CffFFC926[武器]轩辕剑lv1|r</v>
      </c>
      <c r="K18" s="142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3" t="str">
        <f>VLOOKUP(LEFT(RIGHT(B18,5),4),物品!B:CU,20,FALSE)</f>
        <v>ReplaceableTextures\\CommandButtons\\BTNZ04.blp</v>
      </c>
      <c r="N18" s="162" t="s">
        <v>83</v>
      </c>
      <c r="O18" s="163" t="s">
        <v>84</v>
      </c>
      <c r="P18" s="27">
        <v>0</v>
      </c>
      <c r="Q18" s="27">
        <v>0</v>
      </c>
      <c r="R18" s="162" t="s">
        <v>83</v>
      </c>
      <c r="S18" s="162" t="s">
        <v>83</v>
      </c>
      <c r="T18" s="162" t="s">
        <v>83</v>
      </c>
      <c r="U18" s="162" t="s">
        <v>83</v>
      </c>
      <c r="V18" s="27">
        <v>1</v>
      </c>
      <c r="W18" s="27" t="s">
        <v>85</v>
      </c>
      <c r="X18" s="27">
        <v>0</v>
      </c>
      <c r="Y18" s="16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2" t="s">
        <v>83</v>
      </c>
      <c r="AF18" s="162" t="s">
        <v>83</v>
      </c>
      <c r="AG18" s="162" t="s">
        <v>83</v>
      </c>
      <c r="AH18" s="162" t="s">
        <v>83</v>
      </c>
      <c r="AI18" s="27"/>
      <c r="AJ18" s="27"/>
      <c r="AK18" s="27">
        <v>0</v>
      </c>
      <c r="AL18" s="27">
        <v>0</v>
      </c>
      <c r="AM18" s="162" t="s">
        <v>83</v>
      </c>
      <c r="AN18" s="27"/>
      <c r="AO18" s="27"/>
      <c r="AP18" s="27">
        <v>1</v>
      </c>
    </row>
    <row r="19" spans="1:42">
      <c r="A19" s="140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2" t="str">
        <f t="shared" ref="J19:J35" si="6">H19</f>
        <v>|CffFFC926[武器]轩辕剑lv2|r</v>
      </c>
      <c r="K19" s="142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3" t="str">
        <f>VLOOKUP(LEFT(RIGHT(B19,5),4),物品!B:CU,20,FALSE)</f>
        <v>ReplaceableTextures\\CommandButtons\\BTNZ04.blp</v>
      </c>
      <c r="N19" s="162" t="s">
        <v>83</v>
      </c>
      <c r="O19" s="163" t="s">
        <v>84</v>
      </c>
      <c r="P19" s="27">
        <v>0</v>
      </c>
      <c r="Q19" s="27">
        <v>0</v>
      </c>
      <c r="R19" s="162" t="s">
        <v>83</v>
      </c>
      <c r="S19" s="162" t="s">
        <v>83</v>
      </c>
      <c r="T19" s="162" t="s">
        <v>83</v>
      </c>
      <c r="U19" s="162" t="s">
        <v>83</v>
      </c>
      <c r="V19" s="27">
        <v>1</v>
      </c>
      <c r="W19" s="27" t="s">
        <v>85</v>
      </c>
      <c r="X19" s="27">
        <v>0</v>
      </c>
      <c r="Y19" s="16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2" t="s">
        <v>83</v>
      </c>
      <c r="AF19" s="162" t="s">
        <v>83</v>
      </c>
      <c r="AG19" s="162" t="s">
        <v>83</v>
      </c>
      <c r="AH19" s="162" t="s">
        <v>83</v>
      </c>
      <c r="AI19" s="27"/>
      <c r="AJ19" s="27"/>
      <c r="AK19" s="27">
        <v>0</v>
      </c>
      <c r="AL19" s="27">
        <v>0</v>
      </c>
      <c r="AM19" s="162" t="s">
        <v>83</v>
      </c>
      <c r="AN19" s="27"/>
      <c r="AO19" s="27"/>
      <c r="AP19" s="27">
        <v>1</v>
      </c>
    </row>
    <row r="20" spans="1:42">
      <c r="A20" s="140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2" t="str">
        <f t="shared" si="6"/>
        <v>|CffFFC926[武器]轩辕剑lv3|r</v>
      </c>
      <c r="K20" s="142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3" t="str">
        <f>VLOOKUP(LEFT(RIGHT(B20,5),4),物品!B:CU,20,FALSE)</f>
        <v>ReplaceableTextures\\CommandButtons\\BTNZ04.blp</v>
      </c>
      <c r="N20" s="162" t="s">
        <v>83</v>
      </c>
      <c r="O20" s="163" t="s">
        <v>84</v>
      </c>
      <c r="P20" s="27">
        <v>0</v>
      </c>
      <c r="Q20" s="27">
        <v>0</v>
      </c>
      <c r="R20" s="162" t="s">
        <v>83</v>
      </c>
      <c r="S20" s="162" t="s">
        <v>83</v>
      </c>
      <c r="T20" s="162" t="s">
        <v>83</v>
      </c>
      <c r="U20" s="162" t="s">
        <v>83</v>
      </c>
      <c r="V20" s="27">
        <v>1</v>
      </c>
      <c r="W20" s="27" t="s">
        <v>85</v>
      </c>
      <c r="X20" s="27">
        <v>0</v>
      </c>
      <c r="Y20" s="16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2" t="s">
        <v>83</v>
      </c>
      <c r="AF20" s="162" t="s">
        <v>83</v>
      </c>
      <c r="AG20" s="162" t="s">
        <v>83</v>
      </c>
      <c r="AH20" s="162" t="s">
        <v>83</v>
      </c>
      <c r="AI20" s="27"/>
      <c r="AJ20" s="27"/>
      <c r="AK20" s="27">
        <v>0</v>
      </c>
      <c r="AL20" s="27">
        <v>0</v>
      </c>
      <c r="AM20" s="162" t="s">
        <v>83</v>
      </c>
      <c r="AN20" s="27"/>
      <c r="AO20" s="27"/>
      <c r="AP20" s="27">
        <v>1</v>
      </c>
    </row>
    <row r="21" spans="1:42">
      <c r="A21" s="140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2" t="str">
        <f t="shared" si="6"/>
        <v>|CffFFC926[武器]轩辕剑lv4|r</v>
      </c>
      <c r="K21" s="142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3" t="str">
        <f>VLOOKUP(LEFT(RIGHT(B21,5),4),物品!B:CU,20,FALSE)</f>
        <v>ReplaceableTextures\\CommandButtons\\BTNZ04.blp</v>
      </c>
      <c r="N21" s="162" t="s">
        <v>83</v>
      </c>
      <c r="O21" s="163" t="s">
        <v>84</v>
      </c>
      <c r="P21" s="27">
        <v>0</v>
      </c>
      <c r="Q21" s="27">
        <v>0</v>
      </c>
      <c r="R21" s="162" t="s">
        <v>83</v>
      </c>
      <c r="S21" s="162" t="s">
        <v>83</v>
      </c>
      <c r="T21" s="162" t="s">
        <v>83</v>
      </c>
      <c r="U21" s="162" t="s">
        <v>83</v>
      </c>
      <c r="V21" s="27">
        <v>1</v>
      </c>
      <c r="W21" s="27" t="s">
        <v>85</v>
      </c>
      <c r="X21" s="27">
        <v>0</v>
      </c>
      <c r="Y21" s="16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2" t="s">
        <v>83</v>
      </c>
      <c r="AF21" s="162" t="s">
        <v>83</v>
      </c>
      <c r="AG21" s="162" t="s">
        <v>83</v>
      </c>
      <c r="AH21" s="162" t="s">
        <v>83</v>
      </c>
      <c r="AI21" s="27"/>
      <c r="AJ21" s="27"/>
      <c r="AK21" s="27">
        <v>0</v>
      </c>
      <c r="AL21" s="27">
        <v>0</v>
      </c>
      <c r="AM21" s="162" t="s">
        <v>83</v>
      </c>
      <c r="AN21" s="27"/>
      <c r="AO21" s="27"/>
      <c r="AP21" s="27">
        <v>1</v>
      </c>
    </row>
    <row r="22" spans="1:42">
      <c r="A22" s="140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2" t="str">
        <f t="shared" si="6"/>
        <v>|CffFFC926[武器]轩辕剑lv5|r</v>
      </c>
      <c r="K22" s="142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3" t="str">
        <f>VLOOKUP(LEFT(RIGHT(B22,5),4),物品!B:CU,20,FALSE)</f>
        <v>ReplaceableTextures\\CommandButtons\\BTNZ04.blp</v>
      </c>
      <c r="N22" s="162" t="s">
        <v>83</v>
      </c>
      <c r="O22" s="163" t="s">
        <v>84</v>
      </c>
      <c r="P22" s="27">
        <v>0</v>
      </c>
      <c r="Q22" s="27">
        <v>0</v>
      </c>
      <c r="R22" s="162" t="s">
        <v>83</v>
      </c>
      <c r="S22" s="162" t="s">
        <v>83</v>
      </c>
      <c r="T22" s="162" t="s">
        <v>83</v>
      </c>
      <c r="U22" s="162" t="s">
        <v>83</v>
      </c>
      <c r="V22" s="27">
        <v>1</v>
      </c>
      <c r="W22" s="27" t="s">
        <v>85</v>
      </c>
      <c r="X22" s="27">
        <v>0</v>
      </c>
      <c r="Y22" s="16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2" t="s">
        <v>83</v>
      </c>
      <c r="AF22" s="162" t="s">
        <v>83</v>
      </c>
      <c r="AG22" s="162" t="s">
        <v>83</v>
      </c>
      <c r="AH22" s="162" t="s">
        <v>83</v>
      </c>
      <c r="AI22" s="27"/>
      <c r="AJ22" s="27"/>
      <c r="AK22" s="27">
        <v>0</v>
      </c>
      <c r="AL22" s="27">
        <v>0</v>
      </c>
      <c r="AM22" s="162" t="s">
        <v>83</v>
      </c>
      <c r="AN22" s="27"/>
      <c r="AO22" s="27"/>
      <c r="AP22" s="27">
        <v>1</v>
      </c>
    </row>
    <row r="23" spans="1:42">
      <c r="A23" s="140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|Cffbbbbbb属性：|r|n攻击+300000|n攻速+60%|n吸血+10%|n|n攻击|Cffffc92610%|r概率附加|Cffffc926业力*400%|r攻击伤害|n|n|Cff00ff7f点击消耗40000金币进行强化|n成功率50%</v>
      </c>
      <c r="J23" s="142" t="str">
        <f t="shared" si="6"/>
        <v>|CffFF0000[武器]太极八卦剑lv1|r</v>
      </c>
      <c r="K23" s="142" t="str">
        <f t="shared" si="7"/>
        <v>|Cffbbbbbb属性：|r|n攻击+300000|n攻速+60%|n吸血+10%|n|n攻击|Cffffc92610%|r概率附加|Cffffc926业力*400%|r攻击伤害|n|n|Cff00ff7f点击消耗40000金币进行强化|n成功率50%</v>
      </c>
      <c r="L23" s="27"/>
      <c r="M23" s="143" t="str">
        <f>VLOOKUP(LEFT(RIGHT(B23,5),4),物品!B:CU,20,FALSE)</f>
        <v>ReplaceableTextures\\CommandButtons\\BTNZ05.blp</v>
      </c>
      <c r="N23" s="162" t="s">
        <v>83</v>
      </c>
      <c r="O23" s="163" t="s">
        <v>84</v>
      </c>
      <c r="P23" s="27">
        <v>0</v>
      </c>
      <c r="Q23" s="27">
        <v>0</v>
      </c>
      <c r="R23" s="162" t="s">
        <v>83</v>
      </c>
      <c r="S23" s="162" t="s">
        <v>83</v>
      </c>
      <c r="T23" s="162" t="s">
        <v>83</v>
      </c>
      <c r="U23" s="162" t="s">
        <v>83</v>
      </c>
      <c r="V23" s="27">
        <v>1</v>
      </c>
      <c r="W23" s="27" t="s">
        <v>85</v>
      </c>
      <c r="X23" s="27">
        <v>0</v>
      </c>
      <c r="Y23" s="16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2" t="s">
        <v>83</v>
      </c>
      <c r="AF23" s="162" t="s">
        <v>83</v>
      </c>
      <c r="AG23" s="162" t="s">
        <v>83</v>
      </c>
      <c r="AH23" s="162" t="s">
        <v>83</v>
      </c>
      <c r="AI23" s="27"/>
      <c r="AJ23" s="27"/>
      <c r="AK23" s="27">
        <v>0</v>
      </c>
      <c r="AL23" s="27">
        <v>0</v>
      </c>
      <c r="AM23" s="162" t="s">
        <v>83</v>
      </c>
      <c r="AN23" s="27"/>
      <c r="AO23" s="27"/>
      <c r="AP23" s="27">
        <v>1</v>
      </c>
    </row>
    <row r="24" spans="1:42">
      <c r="A24" s="140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|Cffbbbbbb属性：|r|n攻击+360000|n攻速+60%|n吸血+10%|n|n攻击|Cffffc92610%|r概率附加|Cffffc926业力*400%|r攻击伤害|n|n|Cff00ff7f点击消耗40000金币进行强化|n成功率50%</v>
      </c>
      <c r="J24" s="142" t="str">
        <f t="shared" si="6"/>
        <v>|CffFF0000[武器]太极八卦剑lv2|r</v>
      </c>
      <c r="K24" s="142" t="str">
        <f t="shared" si="7"/>
        <v>|Cffbbbbbb属性：|r|n攻击+360000|n攻速+60%|n吸血+10%|n|n攻击|Cffffc92610%|r概率附加|Cffffc926业力*400%|r攻击伤害|n|n|Cff00ff7f点击消耗40000金币进行强化|n成功率50%</v>
      </c>
      <c r="L24" s="27"/>
      <c r="M24" s="143" t="str">
        <f>VLOOKUP(LEFT(RIGHT(B24,5),4),物品!B:CU,20,FALSE)</f>
        <v>ReplaceableTextures\\CommandButtons\\BTNZ05.blp</v>
      </c>
      <c r="N24" s="162" t="s">
        <v>83</v>
      </c>
      <c r="O24" s="163" t="s">
        <v>84</v>
      </c>
      <c r="P24" s="27">
        <v>0</v>
      </c>
      <c r="Q24" s="27">
        <v>0</v>
      </c>
      <c r="R24" s="162" t="s">
        <v>83</v>
      </c>
      <c r="S24" s="162" t="s">
        <v>83</v>
      </c>
      <c r="T24" s="162" t="s">
        <v>83</v>
      </c>
      <c r="U24" s="162" t="s">
        <v>83</v>
      </c>
      <c r="V24" s="27">
        <v>1</v>
      </c>
      <c r="W24" s="27" t="s">
        <v>85</v>
      </c>
      <c r="X24" s="27">
        <v>0</v>
      </c>
      <c r="Y24" s="16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2" t="s">
        <v>83</v>
      </c>
      <c r="AF24" s="162" t="s">
        <v>83</v>
      </c>
      <c r="AG24" s="162" t="s">
        <v>83</v>
      </c>
      <c r="AH24" s="162" t="s">
        <v>83</v>
      </c>
      <c r="AI24" s="27"/>
      <c r="AJ24" s="27"/>
      <c r="AK24" s="27">
        <v>0</v>
      </c>
      <c r="AL24" s="27">
        <v>0</v>
      </c>
      <c r="AM24" s="162" t="s">
        <v>83</v>
      </c>
      <c r="AN24" s="27"/>
      <c r="AO24" s="27"/>
      <c r="AP24" s="27">
        <v>1</v>
      </c>
    </row>
    <row r="25" spans="1:42">
      <c r="A25" s="140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|Cffbbbbbb属性：|r|n攻击+420000|n攻速+60%|n吸血+10%|n|n攻击|Cffffc92610%|r概率附加|Cffffc926业力*400%|r攻击伤害|n|n|Cff00ff7f点击消耗40000金币进行强化|n成功率50%</v>
      </c>
      <c r="J25" s="142" t="str">
        <f t="shared" si="6"/>
        <v>|CffFF0000[武器]太极八卦剑lv3|r</v>
      </c>
      <c r="K25" s="142" t="str">
        <f t="shared" si="7"/>
        <v>|Cffbbbbbb属性：|r|n攻击+420000|n攻速+60%|n吸血+10%|n|n攻击|Cffffc92610%|r概率附加|Cffffc926业力*400%|r攻击伤害|n|n|Cff00ff7f点击消耗40000金币进行强化|n成功率50%</v>
      </c>
      <c r="L25" s="27"/>
      <c r="M25" s="143" t="str">
        <f>VLOOKUP(LEFT(RIGHT(B25,5),4),物品!B:CU,20,FALSE)</f>
        <v>ReplaceableTextures\\CommandButtons\\BTNZ05.blp</v>
      </c>
      <c r="N25" s="162" t="s">
        <v>83</v>
      </c>
      <c r="O25" s="163" t="s">
        <v>84</v>
      </c>
      <c r="P25" s="27">
        <v>0</v>
      </c>
      <c r="Q25" s="27">
        <v>0</v>
      </c>
      <c r="R25" s="162" t="s">
        <v>83</v>
      </c>
      <c r="S25" s="162" t="s">
        <v>83</v>
      </c>
      <c r="T25" s="162" t="s">
        <v>83</v>
      </c>
      <c r="U25" s="162" t="s">
        <v>83</v>
      </c>
      <c r="V25" s="27">
        <v>1</v>
      </c>
      <c r="W25" s="27" t="s">
        <v>85</v>
      </c>
      <c r="X25" s="27">
        <v>0</v>
      </c>
      <c r="Y25" s="16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2" t="s">
        <v>83</v>
      </c>
      <c r="AF25" s="162" t="s">
        <v>83</v>
      </c>
      <c r="AG25" s="162" t="s">
        <v>83</v>
      </c>
      <c r="AH25" s="162" t="s">
        <v>83</v>
      </c>
      <c r="AI25" s="27"/>
      <c r="AJ25" s="27"/>
      <c r="AK25" s="27">
        <v>0</v>
      </c>
      <c r="AL25" s="27">
        <v>0</v>
      </c>
      <c r="AM25" s="162" t="s">
        <v>83</v>
      </c>
      <c r="AN25" s="27"/>
      <c r="AO25" s="27"/>
      <c r="AP25" s="27">
        <v>1</v>
      </c>
    </row>
    <row r="26" spans="1:42">
      <c r="A26" s="140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|Cffbbbbbb属性：|r|n攻击+500000|n攻速+60%|n吸血+10%|n|n攻击|Cffffc92610%|r概率附加|Cffffc926业力*400%|r攻击伤害|n|n|Cff00ff7f点击消耗40000金币进行强化|n成功率50%</v>
      </c>
      <c r="J26" s="142" t="str">
        <f t="shared" si="6"/>
        <v>|CffFF0000[武器]太极八卦剑lv4|r</v>
      </c>
      <c r="K26" s="142" t="str">
        <f t="shared" si="7"/>
        <v>|Cffbbbbbb属性：|r|n攻击+500000|n攻速+60%|n吸血+10%|n|n攻击|Cffffc92610%|r概率附加|Cffffc926业力*400%|r攻击伤害|n|n|Cff00ff7f点击消耗40000金币进行强化|n成功率50%</v>
      </c>
      <c r="L26" s="27"/>
      <c r="M26" s="143" t="str">
        <f>VLOOKUP(LEFT(RIGHT(B26,5),4),物品!B:CU,20,FALSE)</f>
        <v>ReplaceableTextures\\CommandButtons\\BTNZ05.blp</v>
      </c>
      <c r="N26" s="162" t="s">
        <v>83</v>
      </c>
      <c r="O26" s="163" t="s">
        <v>84</v>
      </c>
      <c r="P26" s="27">
        <v>0</v>
      </c>
      <c r="Q26" s="27">
        <v>0</v>
      </c>
      <c r="R26" s="162" t="s">
        <v>83</v>
      </c>
      <c r="S26" s="162" t="s">
        <v>83</v>
      </c>
      <c r="T26" s="162" t="s">
        <v>83</v>
      </c>
      <c r="U26" s="162" t="s">
        <v>83</v>
      </c>
      <c r="V26" s="27">
        <v>1</v>
      </c>
      <c r="W26" s="27" t="s">
        <v>85</v>
      </c>
      <c r="X26" s="27">
        <v>0</v>
      </c>
      <c r="Y26" s="16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2" t="s">
        <v>83</v>
      </c>
      <c r="AF26" s="162" t="s">
        <v>83</v>
      </c>
      <c r="AG26" s="162" t="s">
        <v>83</v>
      </c>
      <c r="AH26" s="162" t="s">
        <v>83</v>
      </c>
      <c r="AI26" s="27"/>
      <c r="AJ26" s="27"/>
      <c r="AK26" s="27">
        <v>0</v>
      </c>
      <c r="AL26" s="27">
        <v>0</v>
      </c>
      <c r="AM26" s="162" t="s">
        <v>83</v>
      </c>
      <c r="AN26" s="27"/>
      <c r="AO26" s="27"/>
      <c r="AP26" s="27">
        <v>1</v>
      </c>
    </row>
    <row r="27" spans="1:42">
      <c r="A27" s="140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2" t="str">
        <f t="shared" si="6"/>
        <v>|CffFF0000[武器]太极八卦剑lv5|r</v>
      </c>
      <c r="K27" s="142" t="str">
        <f t="shared" si="7"/>
        <v>|Cffbbbbbb属性：|r|n攻击+600000|n攻速+60%|n吸血+10%|n|n攻击|Cffffc92610%|r概率附加|Cffffc926业力*400%|r攻击伤害|n</v>
      </c>
      <c r="L27" s="27"/>
      <c r="M27" s="143" t="str">
        <f>VLOOKUP(LEFT(RIGHT(B27,5),4),物品!B:CU,20,FALSE)</f>
        <v>ReplaceableTextures\\CommandButtons\\BTNZ05.blp</v>
      </c>
      <c r="N27" s="162" t="s">
        <v>83</v>
      </c>
      <c r="O27" s="163" t="s">
        <v>84</v>
      </c>
      <c r="P27" s="27">
        <v>0</v>
      </c>
      <c r="Q27" s="27">
        <v>0</v>
      </c>
      <c r="R27" s="162" t="s">
        <v>83</v>
      </c>
      <c r="S27" s="162" t="s">
        <v>83</v>
      </c>
      <c r="T27" s="162" t="s">
        <v>83</v>
      </c>
      <c r="U27" s="162" t="s">
        <v>83</v>
      </c>
      <c r="V27" s="27">
        <v>1</v>
      </c>
      <c r="W27" s="27" t="s">
        <v>85</v>
      </c>
      <c r="X27" s="27">
        <v>0</v>
      </c>
      <c r="Y27" s="16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2" t="s">
        <v>83</v>
      </c>
      <c r="AF27" s="162" t="s">
        <v>83</v>
      </c>
      <c r="AG27" s="162" t="s">
        <v>83</v>
      </c>
      <c r="AH27" s="162" t="s">
        <v>83</v>
      </c>
      <c r="AI27" s="27"/>
      <c r="AJ27" s="27"/>
      <c r="AK27" s="27">
        <v>0</v>
      </c>
      <c r="AL27" s="27">
        <v>0</v>
      </c>
      <c r="AM27" s="162" t="s">
        <v>83</v>
      </c>
      <c r="AN27" s="27"/>
      <c r="AO27" s="27"/>
      <c r="AP27" s="27"/>
    </row>
    <row r="28" spans="1:42">
      <c r="A28" s="140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|Cffbbbbbb属性：|r|n攻击+250|n业力+1000|n生命值+5000|n|n|Cff00ff7f击杀200只怪有50%概率升级|r</v>
      </c>
      <c r="J28" s="142" t="str">
        <f t="shared" si="6"/>
        <v>[饰品]青珑挂珠lv1</v>
      </c>
      <c r="K28" s="142" t="str">
        <f t="shared" si="7"/>
        <v>|Cffbbbbbb属性：|r|n攻击+250|n业力+1000|n生命值+5000|n|n|Cff00ff7f击杀200只怪有50%概率升级|r</v>
      </c>
      <c r="L28" s="27"/>
      <c r="M28" s="143" t="str">
        <f>VLOOKUP(LEFT(RIGHT(B28,5),4),物品!B:CU,20,FALSE)</f>
        <v>ReplaceableTextures\\CommandButtons\\BTNZ06.blp</v>
      </c>
      <c r="N28" s="162" t="s">
        <v>83</v>
      </c>
      <c r="O28" s="163" t="s">
        <v>84</v>
      </c>
      <c r="P28" s="27">
        <v>0</v>
      </c>
      <c r="Q28" s="27">
        <v>0</v>
      </c>
      <c r="R28" s="162" t="s">
        <v>83</v>
      </c>
      <c r="S28" s="162" t="s">
        <v>83</v>
      </c>
      <c r="T28" s="162" t="s">
        <v>83</v>
      </c>
      <c r="U28" s="162" t="s">
        <v>83</v>
      </c>
      <c r="V28" s="27">
        <v>2</v>
      </c>
      <c r="W28" s="27" t="s">
        <v>85</v>
      </c>
      <c r="X28" s="27">
        <v>0</v>
      </c>
      <c r="Y28" s="16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2" t="s">
        <v>83</v>
      </c>
      <c r="AF28" s="162" t="s">
        <v>83</v>
      </c>
      <c r="AG28" s="162" t="s">
        <v>83</v>
      </c>
      <c r="AH28" s="162" t="s">
        <v>83</v>
      </c>
      <c r="AI28" s="27"/>
      <c r="AJ28" s="27"/>
      <c r="AK28" s="27">
        <v>0</v>
      </c>
      <c r="AL28" s="27">
        <v>0</v>
      </c>
      <c r="AM28" s="162" t="s">
        <v>83</v>
      </c>
      <c r="AN28" s="27">
        <v>150</v>
      </c>
      <c r="AO28" s="27"/>
      <c r="AP28" s="27"/>
    </row>
    <row r="29" spans="1:42">
      <c r="A29" s="140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|Cffbbbbbb属性：|r|n攻击+500|n业力+2000|n生命值+10000|n|n|Cff00ff7f击杀200只怪有50%概率升级|r</v>
      </c>
      <c r="J29" s="142" t="str">
        <f t="shared" si="6"/>
        <v>[饰品]青珑挂珠lv2</v>
      </c>
      <c r="K29" s="142" t="str">
        <f t="shared" si="7"/>
        <v>|Cffbbbbbb属性：|r|n攻击+500|n业力+2000|n生命值+10000|n|n|Cff00ff7f击杀200只怪有50%概率升级|r</v>
      </c>
      <c r="L29" s="27"/>
      <c r="M29" s="143" t="str">
        <f>VLOOKUP(LEFT(RIGHT(B29,5),4),物品!B:CU,20,FALSE)</f>
        <v>ReplaceableTextures\\CommandButtons\\BTNZ06.blp</v>
      </c>
      <c r="N29" s="162" t="s">
        <v>83</v>
      </c>
      <c r="O29" s="163" t="s">
        <v>84</v>
      </c>
      <c r="P29" s="27">
        <v>0</v>
      </c>
      <c r="Q29" s="27">
        <v>0</v>
      </c>
      <c r="R29" s="162" t="s">
        <v>83</v>
      </c>
      <c r="S29" s="162" t="s">
        <v>83</v>
      </c>
      <c r="T29" s="162" t="s">
        <v>83</v>
      </c>
      <c r="U29" s="162" t="s">
        <v>83</v>
      </c>
      <c r="V29" s="27">
        <v>2</v>
      </c>
      <c r="W29" s="27" t="s">
        <v>85</v>
      </c>
      <c r="X29" s="27">
        <v>0</v>
      </c>
      <c r="Y29" s="16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2" t="s">
        <v>83</v>
      </c>
      <c r="AF29" s="162" t="s">
        <v>83</v>
      </c>
      <c r="AG29" s="162" t="s">
        <v>83</v>
      </c>
      <c r="AH29" s="162" t="s">
        <v>83</v>
      </c>
      <c r="AI29" s="27"/>
      <c r="AJ29" s="27"/>
      <c r="AK29" s="27">
        <v>0</v>
      </c>
      <c r="AL29" s="27">
        <v>0</v>
      </c>
      <c r="AM29" s="162" t="s">
        <v>83</v>
      </c>
      <c r="AN29" s="27">
        <v>150</v>
      </c>
      <c r="AO29" s="27"/>
      <c r="AP29" s="27"/>
    </row>
    <row r="30" spans="1:42">
      <c r="A30" s="140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|Cffbbbbbb属性：|r|n攻击+750|n业力+3000|n生命值+15000|n|n|Cff00ff7f击杀200只怪有50%概率升级|r</v>
      </c>
      <c r="J30" s="142" t="str">
        <f t="shared" si="6"/>
        <v>[饰品]青珑挂珠lv3</v>
      </c>
      <c r="K30" s="142" t="str">
        <f t="shared" si="7"/>
        <v>|Cffbbbbbb属性：|r|n攻击+750|n业力+3000|n生命值+15000|n|n|Cff00ff7f击杀200只怪有50%概率升级|r</v>
      </c>
      <c r="L30" s="27"/>
      <c r="M30" s="143" t="str">
        <f>VLOOKUP(LEFT(RIGHT(B30,5),4),物品!B:CU,20,FALSE)</f>
        <v>ReplaceableTextures\\CommandButtons\\BTNZ06.blp</v>
      </c>
      <c r="N30" s="162" t="s">
        <v>83</v>
      </c>
      <c r="O30" s="163" t="s">
        <v>84</v>
      </c>
      <c r="P30" s="27">
        <v>0</v>
      </c>
      <c r="Q30" s="27">
        <v>0</v>
      </c>
      <c r="R30" s="162" t="s">
        <v>83</v>
      </c>
      <c r="S30" s="162" t="s">
        <v>83</v>
      </c>
      <c r="T30" s="162" t="s">
        <v>83</v>
      </c>
      <c r="U30" s="162" t="s">
        <v>83</v>
      </c>
      <c r="V30" s="27">
        <v>2</v>
      </c>
      <c r="W30" s="27" t="s">
        <v>85</v>
      </c>
      <c r="X30" s="27">
        <v>0</v>
      </c>
      <c r="Y30" s="16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2" t="s">
        <v>83</v>
      </c>
      <c r="AF30" s="162" t="s">
        <v>83</v>
      </c>
      <c r="AG30" s="162" t="s">
        <v>83</v>
      </c>
      <c r="AH30" s="162" t="s">
        <v>83</v>
      </c>
      <c r="AI30" s="27"/>
      <c r="AJ30" s="27"/>
      <c r="AK30" s="27">
        <v>0</v>
      </c>
      <c r="AL30" s="27">
        <v>0</v>
      </c>
      <c r="AM30" s="162" t="s">
        <v>83</v>
      </c>
      <c r="AN30" s="27">
        <v>150</v>
      </c>
      <c r="AO30" s="27"/>
      <c r="AP30" s="27"/>
    </row>
    <row r="31" spans="1:42">
      <c r="A31" s="140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|Cffbbbbbb属性：|r|n攻击+1000|n业力+4000|n生命值+20000|n|n|Cff00ff7f击杀200只怪有50%概率升级|r</v>
      </c>
      <c r="J31" s="142" t="str">
        <f t="shared" si="6"/>
        <v>[饰品]青珑挂珠lv4</v>
      </c>
      <c r="K31" s="142" t="str">
        <f t="shared" si="7"/>
        <v>|Cffbbbbbb属性：|r|n攻击+1000|n业力+4000|n生命值+20000|n|n|Cff00ff7f击杀200只怪有50%概率升级|r</v>
      </c>
      <c r="L31" s="27"/>
      <c r="M31" s="143" t="str">
        <f>VLOOKUP(LEFT(RIGHT(B31,5),4),物品!B:CU,20,FALSE)</f>
        <v>ReplaceableTextures\\CommandButtons\\BTNZ06.blp</v>
      </c>
      <c r="N31" s="162" t="s">
        <v>83</v>
      </c>
      <c r="O31" s="163" t="s">
        <v>84</v>
      </c>
      <c r="P31" s="27">
        <v>0</v>
      </c>
      <c r="Q31" s="27">
        <v>0</v>
      </c>
      <c r="R31" s="162" t="s">
        <v>83</v>
      </c>
      <c r="S31" s="162" t="s">
        <v>83</v>
      </c>
      <c r="T31" s="162" t="s">
        <v>83</v>
      </c>
      <c r="U31" s="162" t="s">
        <v>83</v>
      </c>
      <c r="V31" s="27">
        <v>2</v>
      </c>
      <c r="W31" s="27" t="s">
        <v>85</v>
      </c>
      <c r="X31" s="27">
        <v>0</v>
      </c>
      <c r="Y31" s="16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2" t="s">
        <v>83</v>
      </c>
      <c r="AF31" s="162" t="s">
        <v>83</v>
      </c>
      <c r="AG31" s="162" t="s">
        <v>83</v>
      </c>
      <c r="AH31" s="162" t="s">
        <v>83</v>
      </c>
      <c r="AI31" s="27"/>
      <c r="AJ31" s="27"/>
      <c r="AK31" s="27">
        <v>0</v>
      </c>
      <c r="AL31" s="27">
        <v>0</v>
      </c>
      <c r="AM31" s="162" t="s">
        <v>83</v>
      </c>
      <c r="AN31" s="27">
        <v>150</v>
      </c>
      <c r="AO31" s="27"/>
      <c r="AP31" s="27"/>
    </row>
    <row r="32" spans="1:42">
      <c r="A32" s="140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|Cffbbbbbb属性：|r|n攻击+1250|n业力+5000|n生命值+25000|n|n|Cff00ff7f击杀200只怪有50%概率升级|r</v>
      </c>
      <c r="J32" s="142" t="str">
        <f t="shared" si="6"/>
        <v>[饰品]青珑挂珠lv5</v>
      </c>
      <c r="K32" s="142" t="str">
        <f t="shared" si="7"/>
        <v>|Cffbbbbbb属性：|r|n攻击+1250|n业力+5000|n生命值+25000|n|n|Cff00ff7f击杀200只怪有50%概率升级|r</v>
      </c>
      <c r="L32" s="27"/>
      <c r="M32" s="143" t="str">
        <f>VLOOKUP(LEFT(RIGHT(B32,5),4),物品!B:CU,20,FALSE)</f>
        <v>ReplaceableTextures\\CommandButtons\\BTNZ06.blp</v>
      </c>
      <c r="N32" s="162" t="s">
        <v>83</v>
      </c>
      <c r="O32" s="163" t="s">
        <v>84</v>
      </c>
      <c r="P32" s="27">
        <v>0</v>
      </c>
      <c r="Q32" s="27">
        <v>0</v>
      </c>
      <c r="R32" s="162" t="s">
        <v>83</v>
      </c>
      <c r="S32" s="162" t="s">
        <v>83</v>
      </c>
      <c r="T32" s="162" t="s">
        <v>83</v>
      </c>
      <c r="U32" s="162" t="s">
        <v>83</v>
      </c>
      <c r="V32" s="27">
        <v>2</v>
      </c>
      <c r="W32" s="27" t="s">
        <v>85</v>
      </c>
      <c r="X32" s="27">
        <v>0</v>
      </c>
      <c r="Y32" s="16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2" t="s">
        <v>83</v>
      </c>
      <c r="AF32" s="162" t="s">
        <v>83</v>
      </c>
      <c r="AG32" s="162" t="s">
        <v>83</v>
      </c>
      <c r="AH32" s="162" t="s">
        <v>83</v>
      </c>
      <c r="AI32" s="27"/>
      <c r="AJ32" s="27"/>
      <c r="AK32" s="27">
        <v>0</v>
      </c>
      <c r="AL32" s="27">
        <v>0</v>
      </c>
      <c r="AM32" s="162" t="s">
        <v>83</v>
      </c>
      <c r="AN32" s="27">
        <v>150</v>
      </c>
      <c r="AO32" s="27"/>
      <c r="AP32" s="27"/>
    </row>
    <row r="33" spans="1:42">
      <c r="A33" s="140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|Cffbbbbbb属性：|r|n攻击+2500|n业力+10000|n生命值+50000|n暴击+4%|n|n|Cff00ff7f击杀300只怪有50%概率升级|r</v>
      </c>
      <c r="J33" s="142" t="str">
        <f t="shared" si="6"/>
        <v>|Cff00FF7F[饰品]紫晶坠子lv1|r</v>
      </c>
      <c r="K33" s="142" t="str">
        <f t="shared" si="7"/>
        <v>|Cffbbbbbb属性：|r|n攻击+2500|n业力+10000|n生命值+50000|n暴击+4%|n|n|Cff00ff7f击杀300只怪有50%概率升级|r</v>
      </c>
      <c r="L33" s="27"/>
      <c r="M33" s="143" t="str">
        <f>VLOOKUP(LEFT(RIGHT(B33,5),4),物品!B:CU,20,FALSE)</f>
        <v>ReplaceableTextures\\CommandButtons\\BTNZ07.blp</v>
      </c>
      <c r="N33" s="162" t="s">
        <v>83</v>
      </c>
      <c r="O33" s="163" t="s">
        <v>84</v>
      </c>
      <c r="P33" s="27">
        <v>0</v>
      </c>
      <c r="Q33" s="27">
        <v>0</v>
      </c>
      <c r="R33" s="162" t="s">
        <v>83</v>
      </c>
      <c r="S33" s="162" t="s">
        <v>83</v>
      </c>
      <c r="T33" s="162" t="s">
        <v>83</v>
      </c>
      <c r="U33" s="162" t="s">
        <v>83</v>
      </c>
      <c r="V33" s="27">
        <v>2</v>
      </c>
      <c r="W33" s="27" t="s">
        <v>85</v>
      </c>
      <c r="X33" s="27">
        <v>0</v>
      </c>
      <c r="Y33" s="16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2" t="s">
        <v>83</v>
      </c>
      <c r="AF33" s="162" t="s">
        <v>83</v>
      </c>
      <c r="AG33" s="162" t="s">
        <v>83</v>
      </c>
      <c r="AH33" s="162" t="s">
        <v>83</v>
      </c>
      <c r="AI33" s="27"/>
      <c r="AJ33" s="27"/>
      <c r="AK33" s="27">
        <v>0</v>
      </c>
      <c r="AL33" s="27">
        <v>0</v>
      </c>
      <c r="AM33" s="162" t="s">
        <v>83</v>
      </c>
      <c r="AN33" s="27">
        <v>200</v>
      </c>
      <c r="AO33" s="27"/>
      <c r="AP33" s="27"/>
    </row>
    <row r="34" spans="1:42">
      <c r="A34" s="140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|Cffbbbbbb属性：|r|n攻击+3000|n业力+12000|n生命值+60000|n暴击+4%|n|n|Cff00ff7f击杀300只怪有50%概率升级|r</v>
      </c>
      <c r="J34" s="142" t="str">
        <f t="shared" si="6"/>
        <v>|Cff00FF7F[饰品]紫晶坠子lv2|r</v>
      </c>
      <c r="K34" s="142" t="str">
        <f t="shared" si="7"/>
        <v>|Cffbbbbbb属性：|r|n攻击+3000|n业力+12000|n生命值+60000|n暴击+4%|n|n|Cff00ff7f击杀300只怪有50%概率升级|r</v>
      </c>
      <c r="L34" s="27"/>
      <c r="M34" s="143" t="str">
        <f>VLOOKUP(LEFT(RIGHT(B34,5),4),物品!B:CU,20,FALSE)</f>
        <v>ReplaceableTextures\\CommandButtons\\BTNZ07.blp</v>
      </c>
      <c r="N34" s="162" t="s">
        <v>83</v>
      </c>
      <c r="O34" s="163" t="s">
        <v>84</v>
      </c>
      <c r="P34" s="27">
        <v>0</v>
      </c>
      <c r="Q34" s="27">
        <v>0</v>
      </c>
      <c r="R34" s="162" t="s">
        <v>83</v>
      </c>
      <c r="S34" s="162" t="s">
        <v>83</v>
      </c>
      <c r="T34" s="162" t="s">
        <v>83</v>
      </c>
      <c r="U34" s="162" t="s">
        <v>83</v>
      </c>
      <c r="V34" s="27">
        <v>2</v>
      </c>
      <c r="W34" s="27" t="s">
        <v>85</v>
      </c>
      <c r="X34" s="27">
        <v>0</v>
      </c>
      <c r="Y34" s="16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2" t="s">
        <v>83</v>
      </c>
      <c r="AF34" s="162" t="s">
        <v>83</v>
      </c>
      <c r="AG34" s="162" t="s">
        <v>83</v>
      </c>
      <c r="AH34" s="162" t="s">
        <v>83</v>
      </c>
      <c r="AI34" s="27"/>
      <c r="AJ34" s="27"/>
      <c r="AK34" s="27">
        <v>0</v>
      </c>
      <c r="AL34" s="27">
        <v>0</v>
      </c>
      <c r="AM34" s="162" t="s">
        <v>83</v>
      </c>
      <c r="AN34" s="27">
        <v>200</v>
      </c>
      <c r="AO34" s="27"/>
      <c r="AP34" s="27"/>
    </row>
    <row r="35" spans="1:42">
      <c r="A35" s="140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|Cffbbbbbb属性：|r|n攻击+3500|n业力+14000|n生命值+70000|n暴击+4%|n|n|Cff00ff7f击杀300只怪有50%概率升级|r</v>
      </c>
      <c r="J35" s="142" t="str">
        <f t="shared" si="6"/>
        <v>|Cff00FF7F[饰品]紫晶坠子lv3|r</v>
      </c>
      <c r="K35" s="142" t="str">
        <f t="shared" si="7"/>
        <v>|Cffbbbbbb属性：|r|n攻击+3500|n业力+14000|n生命值+70000|n暴击+4%|n|n|Cff00ff7f击杀300只怪有50%概率升级|r</v>
      </c>
      <c r="L35" s="27"/>
      <c r="M35" s="143" t="str">
        <f>VLOOKUP(LEFT(RIGHT(B35,5),4),物品!B:CU,20,FALSE)</f>
        <v>ReplaceableTextures\\CommandButtons\\BTNZ07.blp</v>
      </c>
      <c r="N35" s="162" t="s">
        <v>83</v>
      </c>
      <c r="O35" s="163" t="s">
        <v>84</v>
      </c>
      <c r="P35" s="27">
        <v>0</v>
      </c>
      <c r="Q35" s="27">
        <v>0</v>
      </c>
      <c r="R35" s="162" t="s">
        <v>83</v>
      </c>
      <c r="S35" s="162" t="s">
        <v>83</v>
      </c>
      <c r="T35" s="162" t="s">
        <v>83</v>
      </c>
      <c r="U35" s="162" t="s">
        <v>83</v>
      </c>
      <c r="V35" s="27">
        <v>2</v>
      </c>
      <c r="W35" s="27" t="s">
        <v>85</v>
      </c>
      <c r="X35" s="27">
        <v>0</v>
      </c>
      <c r="Y35" s="16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2" t="s">
        <v>83</v>
      </c>
      <c r="AF35" s="162" t="s">
        <v>83</v>
      </c>
      <c r="AG35" s="162" t="s">
        <v>83</v>
      </c>
      <c r="AH35" s="162" t="s">
        <v>83</v>
      </c>
      <c r="AI35" s="27"/>
      <c r="AJ35" s="27"/>
      <c r="AK35" s="27">
        <v>0</v>
      </c>
      <c r="AL35" s="27">
        <v>0</v>
      </c>
      <c r="AM35" s="162" t="s">
        <v>83</v>
      </c>
      <c r="AN35" s="27">
        <v>200</v>
      </c>
      <c r="AO35" s="27"/>
      <c r="AP35" s="27"/>
    </row>
    <row r="36" spans="1:42">
      <c r="A36" s="140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|Cffbbbbbb属性：|r|n攻击+4250|n业力+17000|n生命值+85000|n暴击+4%|n|n|Cff00ff7f击杀300只怪有50%概率升级|r</v>
      </c>
      <c r="J36" s="142" t="str">
        <f t="shared" ref="J36:J53" si="8">H36</f>
        <v>|Cff00FF7F[饰品]紫晶坠子lv4|r</v>
      </c>
      <c r="K36" s="142" t="str">
        <f t="shared" ref="K36:K53" si="9">I36</f>
        <v>|Cffbbbbbb属性：|r|n攻击+4250|n业力+17000|n生命值+85000|n暴击+4%|n|n|Cff00ff7f击杀300只怪有50%概率升级|r</v>
      </c>
      <c r="L36" s="27"/>
      <c r="M36" s="143" t="str">
        <f>VLOOKUP(LEFT(RIGHT(B36,5),4),物品!B:CU,20,FALSE)</f>
        <v>ReplaceableTextures\\CommandButtons\\BTNZ07.blp</v>
      </c>
      <c r="N36" s="162" t="s">
        <v>83</v>
      </c>
      <c r="O36" s="163" t="s">
        <v>84</v>
      </c>
      <c r="P36" s="27">
        <v>0</v>
      </c>
      <c r="Q36" s="27">
        <v>0</v>
      </c>
      <c r="R36" s="162" t="s">
        <v>83</v>
      </c>
      <c r="S36" s="162" t="s">
        <v>83</v>
      </c>
      <c r="T36" s="162" t="s">
        <v>83</v>
      </c>
      <c r="U36" s="162" t="s">
        <v>83</v>
      </c>
      <c r="V36" s="27">
        <v>2</v>
      </c>
      <c r="W36" s="27" t="s">
        <v>85</v>
      </c>
      <c r="X36" s="27">
        <v>0</v>
      </c>
      <c r="Y36" s="16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2" t="s">
        <v>83</v>
      </c>
      <c r="AF36" s="162" t="s">
        <v>83</v>
      </c>
      <c r="AG36" s="162" t="s">
        <v>83</v>
      </c>
      <c r="AH36" s="162" t="s">
        <v>83</v>
      </c>
      <c r="AI36" s="27"/>
      <c r="AJ36" s="27"/>
      <c r="AK36" s="27">
        <v>0</v>
      </c>
      <c r="AL36" s="27">
        <v>0</v>
      </c>
      <c r="AM36" s="162" t="s">
        <v>83</v>
      </c>
      <c r="AN36" s="27">
        <v>200</v>
      </c>
      <c r="AO36" s="27"/>
      <c r="AP36" s="27"/>
    </row>
    <row r="37" spans="1:42">
      <c r="A37" s="140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|Cffbbbbbb属性：|r|n攻击+5000|n业力+20000|n生命值+100000|n暴击+4%|n|n|Cff00ff7f击杀300只怪有50%概率升级|r</v>
      </c>
      <c r="J37" s="142" t="str">
        <f t="shared" si="8"/>
        <v>|Cff00FF7F[饰品]紫晶坠子lv5|r</v>
      </c>
      <c r="K37" s="142" t="str">
        <f t="shared" si="9"/>
        <v>|Cffbbbbbb属性：|r|n攻击+5000|n业力+20000|n生命值+100000|n暴击+4%|n|n|Cff00ff7f击杀300只怪有50%概率升级|r</v>
      </c>
      <c r="L37" s="27"/>
      <c r="M37" s="143" t="str">
        <f>VLOOKUP(LEFT(RIGHT(B37,5),4),物品!B:CU,20,FALSE)</f>
        <v>ReplaceableTextures\\CommandButtons\\BTNZ07.blp</v>
      </c>
      <c r="N37" s="162" t="s">
        <v>83</v>
      </c>
      <c r="O37" s="163" t="s">
        <v>84</v>
      </c>
      <c r="P37" s="27">
        <v>0</v>
      </c>
      <c r="Q37" s="27">
        <v>0</v>
      </c>
      <c r="R37" s="162" t="s">
        <v>83</v>
      </c>
      <c r="S37" s="162" t="s">
        <v>83</v>
      </c>
      <c r="T37" s="162" t="s">
        <v>83</v>
      </c>
      <c r="U37" s="162" t="s">
        <v>83</v>
      </c>
      <c r="V37" s="27">
        <v>2</v>
      </c>
      <c r="W37" s="27" t="s">
        <v>85</v>
      </c>
      <c r="X37" s="27">
        <v>0</v>
      </c>
      <c r="Y37" s="16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2" t="s">
        <v>83</v>
      </c>
      <c r="AF37" s="162" t="s">
        <v>83</v>
      </c>
      <c r="AG37" s="162" t="s">
        <v>83</v>
      </c>
      <c r="AH37" s="162" t="s">
        <v>83</v>
      </c>
      <c r="AI37" s="27"/>
      <c r="AJ37" s="27"/>
      <c r="AK37" s="27">
        <v>0</v>
      </c>
      <c r="AL37" s="27">
        <v>0</v>
      </c>
      <c r="AM37" s="162" t="s">
        <v>83</v>
      </c>
      <c r="AN37" s="27">
        <v>200</v>
      </c>
      <c r="AO37" s="27"/>
      <c r="AP37" s="27"/>
    </row>
    <row r="38" spans="1:42">
      <c r="A38" s="140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|Cffbbbbbb属性：|r|n攻击+7500|n业力+30000|n生命值+150000|n暴击+6%|n|n|Cff00ff7f击杀500只怪有50%概率升级|r</v>
      </c>
      <c r="J38" s="142" t="str">
        <f t="shared" si="8"/>
        <v>|Cff00BFFF[饰品]三才项圈lv1|r</v>
      </c>
      <c r="K38" s="142" t="str">
        <f t="shared" si="9"/>
        <v>|Cffbbbbbb属性：|r|n攻击+7500|n业力+30000|n生命值+150000|n暴击+6%|n|n|Cff00ff7f击杀500只怪有50%概率升级|r</v>
      </c>
      <c r="L38" s="27"/>
      <c r="M38" s="143" t="str">
        <f>VLOOKUP(LEFT(RIGHT(B38,5),4),物品!B:CU,20,FALSE)</f>
        <v>ReplaceableTextures\\CommandButtons\\BTNZ08.blp</v>
      </c>
      <c r="N38" s="162" t="s">
        <v>83</v>
      </c>
      <c r="O38" s="163" t="s">
        <v>84</v>
      </c>
      <c r="P38" s="27">
        <v>0</v>
      </c>
      <c r="Q38" s="27">
        <v>0</v>
      </c>
      <c r="R38" s="162" t="s">
        <v>83</v>
      </c>
      <c r="S38" s="162" t="s">
        <v>83</v>
      </c>
      <c r="T38" s="162" t="s">
        <v>83</v>
      </c>
      <c r="U38" s="162" t="s">
        <v>83</v>
      </c>
      <c r="V38" s="27">
        <v>2</v>
      </c>
      <c r="W38" s="27" t="s">
        <v>85</v>
      </c>
      <c r="X38" s="27">
        <v>0</v>
      </c>
      <c r="Y38" s="16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2" t="s">
        <v>83</v>
      </c>
      <c r="AF38" s="162" t="s">
        <v>83</v>
      </c>
      <c r="AG38" s="162" t="s">
        <v>83</v>
      </c>
      <c r="AH38" s="162" t="s">
        <v>83</v>
      </c>
      <c r="AI38" s="27"/>
      <c r="AJ38" s="27"/>
      <c r="AK38" s="27">
        <v>0</v>
      </c>
      <c r="AL38" s="27">
        <v>0</v>
      </c>
      <c r="AM38" s="162" t="s">
        <v>83</v>
      </c>
      <c r="AN38" s="27">
        <v>300</v>
      </c>
      <c r="AO38" s="27"/>
      <c r="AP38" s="27"/>
    </row>
    <row r="39" spans="1:42">
      <c r="A39" s="140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|Cffbbbbbb属性：|r|n攻击+9000|n业力+36000|n生命值+180000|n暴击+6%|n|n|Cff00ff7f击杀500只怪有50%概率升级|r</v>
      </c>
      <c r="J39" s="142" t="str">
        <f t="shared" si="8"/>
        <v>|Cff00BFFF[饰品]三才项圈lv2|r</v>
      </c>
      <c r="K39" s="142" t="str">
        <f t="shared" si="9"/>
        <v>|Cffbbbbbb属性：|r|n攻击+9000|n业力+36000|n生命值+180000|n暴击+6%|n|n|Cff00ff7f击杀500只怪有50%概率升级|r</v>
      </c>
      <c r="L39" s="27"/>
      <c r="M39" s="143" t="str">
        <f>VLOOKUP(LEFT(RIGHT(B39,5),4),物品!B:CU,20,FALSE)</f>
        <v>ReplaceableTextures\\CommandButtons\\BTNZ08.blp</v>
      </c>
      <c r="N39" s="162" t="s">
        <v>83</v>
      </c>
      <c r="O39" s="163" t="s">
        <v>84</v>
      </c>
      <c r="P39" s="27">
        <v>0</v>
      </c>
      <c r="Q39" s="27">
        <v>0</v>
      </c>
      <c r="R39" s="162" t="s">
        <v>83</v>
      </c>
      <c r="S39" s="162" t="s">
        <v>83</v>
      </c>
      <c r="T39" s="162" t="s">
        <v>83</v>
      </c>
      <c r="U39" s="162" t="s">
        <v>83</v>
      </c>
      <c r="V39" s="27">
        <v>2</v>
      </c>
      <c r="W39" s="27" t="s">
        <v>85</v>
      </c>
      <c r="X39" s="27">
        <v>0</v>
      </c>
      <c r="Y39" s="16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2" t="s">
        <v>83</v>
      </c>
      <c r="AF39" s="162" t="s">
        <v>83</v>
      </c>
      <c r="AG39" s="162" t="s">
        <v>83</v>
      </c>
      <c r="AH39" s="162" t="s">
        <v>83</v>
      </c>
      <c r="AI39" s="27"/>
      <c r="AJ39" s="27"/>
      <c r="AK39" s="27">
        <v>0</v>
      </c>
      <c r="AL39" s="27">
        <v>0</v>
      </c>
      <c r="AM39" s="162" t="s">
        <v>83</v>
      </c>
      <c r="AN39" s="27">
        <v>300</v>
      </c>
      <c r="AO39" s="27"/>
      <c r="AP39" s="27"/>
    </row>
    <row r="40" spans="1:42">
      <c r="A40" s="140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|Cffbbbbbb属性：|r|n攻击+10500|n业力+42000|n生命值+210000|n暴击+6%|n|n|Cff00ff7f击杀500只怪有50%概率升级|r</v>
      </c>
      <c r="J40" s="142" t="str">
        <f t="shared" si="8"/>
        <v>|Cff00BFFF[饰品]三才项圈lv3|r</v>
      </c>
      <c r="K40" s="142" t="str">
        <f t="shared" si="9"/>
        <v>|Cffbbbbbb属性：|r|n攻击+10500|n业力+42000|n生命值+210000|n暴击+6%|n|n|Cff00ff7f击杀500只怪有50%概率升级|r</v>
      </c>
      <c r="L40" s="27"/>
      <c r="M40" s="143" t="str">
        <f>VLOOKUP(LEFT(RIGHT(B40,5),4),物品!B:CU,20,FALSE)</f>
        <v>ReplaceableTextures\\CommandButtons\\BTNZ08.blp</v>
      </c>
      <c r="N40" s="162" t="s">
        <v>83</v>
      </c>
      <c r="O40" s="163" t="s">
        <v>84</v>
      </c>
      <c r="P40" s="27">
        <v>0</v>
      </c>
      <c r="Q40" s="27">
        <v>0</v>
      </c>
      <c r="R40" s="162" t="s">
        <v>83</v>
      </c>
      <c r="S40" s="162" t="s">
        <v>83</v>
      </c>
      <c r="T40" s="162" t="s">
        <v>83</v>
      </c>
      <c r="U40" s="162" t="s">
        <v>83</v>
      </c>
      <c r="V40" s="27">
        <v>2</v>
      </c>
      <c r="W40" s="27" t="s">
        <v>85</v>
      </c>
      <c r="X40" s="27">
        <v>0</v>
      </c>
      <c r="Y40" s="16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2" t="s">
        <v>83</v>
      </c>
      <c r="AF40" s="162" t="s">
        <v>83</v>
      </c>
      <c r="AG40" s="162" t="s">
        <v>83</v>
      </c>
      <c r="AH40" s="162" t="s">
        <v>83</v>
      </c>
      <c r="AI40" s="27"/>
      <c r="AJ40" s="27"/>
      <c r="AK40" s="27">
        <v>0</v>
      </c>
      <c r="AL40" s="27">
        <v>0</v>
      </c>
      <c r="AM40" s="162" t="s">
        <v>83</v>
      </c>
      <c r="AN40" s="27">
        <v>300</v>
      </c>
      <c r="AO40" s="27"/>
      <c r="AP40" s="27"/>
    </row>
    <row r="41" spans="1:42">
      <c r="A41" s="140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|Cffbbbbbb属性：|r|n攻击+12500|n业力+50000|n生命值+250000|n暴击+6%|n|n|Cff00ff7f击杀500只怪有50%概率升级|r</v>
      </c>
      <c r="J41" s="142" t="str">
        <f t="shared" si="8"/>
        <v>|Cff00BFFF[饰品]三才项圈lv4|r</v>
      </c>
      <c r="K41" s="142" t="str">
        <f t="shared" si="9"/>
        <v>|Cffbbbbbb属性：|r|n攻击+12500|n业力+50000|n生命值+250000|n暴击+6%|n|n|Cff00ff7f击杀500只怪有50%概率升级|r</v>
      </c>
      <c r="L41" s="27"/>
      <c r="M41" s="143" t="str">
        <f>VLOOKUP(LEFT(RIGHT(B41,5),4),物品!B:CU,20,FALSE)</f>
        <v>ReplaceableTextures\\CommandButtons\\BTNZ08.blp</v>
      </c>
      <c r="N41" s="162" t="s">
        <v>83</v>
      </c>
      <c r="O41" s="163" t="s">
        <v>84</v>
      </c>
      <c r="P41" s="27">
        <v>0</v>
      </c>
      <c r="Q41" s="27">
        <v>0</v>
      </c>
      <c r="R41" s="162" t="s">
        <v>83</v>
      </c>
      <c r="S41" s="162" t="s">
        <v>83</v>
      </c>
      <c r="T41" s="162" t="s">
        <v>83</v>
      </c>
      <c r="U41" s="162" t="s">
        <v>83</v>
      </c>
      <c r="V41" s="27">
        <v>2</v>
      </c>
      <c r="W41" s="27" t="s">
        <v>85</v>
      </c>
      <c r="X41" s="27">
        <v>0</v>
      </c>
      <c r="Y41" s="16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2" t="s">
        <v>83</v>
      </c>
      <c r="AF41" s="162" t="s">
        <v>83</v>
      </c>
      <c r="AG41" s="162" t="s">
        <v>83</v>
      </c>
      <c r="AH41" s="162" t="s">
        <v>83</v>
      </c>
      <c r="AI41" s="27"/>
      <c r="AJ41" s="27"/>
      <c r="AK41" s="27">
        <v>0</v>
      </c>
      <c r="AL41" s="27">
        <v>0</v>
      </c>
      <c r="AM41" s="162" t="s">
        <v>83</v>
      </c>
      <c r="AN41" s="27">
        <v>300</v>
      </c>
      <c r="AO41" s="27"/>
      <c r="AP41" s="27"/>
    </row>
    <row r="42" spans="1:42">
      <c r="A42" s="140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|Cffbbbbbb属性：|r|n攻击+15000|n业力+60000|n生命值+300000|n暴击+6%|n|n|Cff00ff7f击杀500只怪有50%概率升级|r</v>
      </c>
      <c r="J42" s="142" t="str">
        <f t="shared" si="8"/>
        <v>|Cff00BFFF[饰品]三才项圈lv5|r</v>
      </c>
      <c r="K42" s="142" t="str">
        <f t="shared" si="9"/>
        <v>|Cffbbbbbb属性：|r|n攻击+15000|n业力+60000|n生命值+300000|n暴击+6%|n|n|Cff00ff7f击杀500只怪有50%概率升级|r</v>
      </c>
      <c r="L42" s="27"/>
      <c r="M42" s="143" t="str">
        <f>VLOOKUP(LEFT(RIGHT(B42,5),4),物品!B:CU,20,FALSE)</f>
        <v>ReplaceableTextures\\CommandButtons\\BTNZ08.blp</v>
      </c>
      <c r="N42" s="162" t="s">
        <v>83</v>
      </c>
      <c r="O42" s="163" t="s">
        <v>84</v>
      </c>
      <c r="P42" s="27">
        <v>0</v>
      </c>
      <c r="Q42" s="27">
        <v>0</v>
      </c>
      <c r="R42" s="162" t="s">
        <v>83</v>
      </c>
      <c r="S42" s="162" t="s">
        <v>83</v>
      </c>
      <c r="T42" s="162" t="s">
        <v>83</v>
      </c>
      <c r="U42" s="162" t="s">
        <v>83</v>
      </c>
      <c r="V42" s="27">
        <v>2</v>
      </c>
      <c r="W42" s="27" t="s">
        <v>85</v>
      </c>
      <c r="X42" s="27">
        <v>0</v>
      </c>
      <c r="Y42" s="16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2" t="s">
        <v>83</v>
      </c>
      <c r="AF42" s="162" t="s">
        <v>83</v>
      </c>
      <c r="AG42" s="162" t="s">
        <v>83</v>
      </c>
      <c r="AH42" s="162" t="s">
        <v>83</v>
      </c>
      <c r="AI42" s="27"/>
      <c r="AJ42" s="27"/>
      <c r="AK42" s="27">
        <v>0</v>
      </c>
      <c r="AL42" s="27">
        <v>0</v>
      </c>
      <c r="AM42" s="162" t="s">
        <v>83</v>
      </c>
      <c r="AN42" s="27">
        <v>300</v>
      </c>
      <c r="AO42" s="27"/>
      <c r="AP42" s="27"/>
    </row>
    <row r="43" spans="1:42">
      <c r="A43" s="140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|Cffbbbbbb属性：|r|n攻击+25000|n业力+100000|n生命值+500000|n暴击+8%|n|n|Cff00ff7f击杀800只怪有50%概率升级|r</v>
      </c>
      <c r="J43" s="142" t="str">
        <f t="shared" si="8"/>
        <v>|CffFFC926[饰品]秘魔灵珠lv1|r</v>
      </c>
      <c r="K43" s="142" t="str">
        <f t="shared" si="9"/>
        <v>|Cffbbbbbb属性：|r|n攻击+25000|n业力+100000|n生命值+500000|n暴击+8%|n|n|Cff00ff7f击杀800只怪有50%概率升级|r</v>
      </c>
      <c r="L43" s="27"/>
      <c r="M43" s="143" t="str">
        <f>VLOOKUP(LEFT(RIGHT(B43,5),4),物品!B:CU,20,FALSE)</f>
        <v>ReplaceableTextures\\CommandButtons\\BTNZ09.blp</v>
      </c>
      <c r="N43" s="162" t="s">
        <v>83</v>
      </c>
      <c r="O43" s="163" t="s">
        <v>84</v>
      </c>
      <c r="P43" s="27">
        <v>0</v>
      </c>
      <c r="Q43" s="27">
        <v>0</v>
      </c>
      <c r="R43" s="162" t="s">
        <v>83</v>
      </c>
      <c r="S43" s="162" t="s">
        <v>83</v>
      </c>
      <c r="T43" s="162" t="s">
        <v>83</v>
      </c>
      <c r="U43" s="162" t="s">
        <v>83</v>
      </c>
      <c r="V43" s="27">
        <v>2</v>
      </c>
      <c r="W43" s="27" t="s">
        <v>85</v>
      </c>
      <c r="X43" s="27">
        <v>0</v>
      </c>
      <c r="Y43" s="16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2" t="s">
        <v>83</v>
      </c>
      <c r="AF43" s="162" t="s">
        <v>83</v>
      </c>
      <c r="AG43" s="162" t="s">
        <v>83</v>
      </c>
      <c r="AH43" s="162" t="s">
        <v>83</v>
      </c>
      <c r="AI43" s="27"/>
      <c r="AJ43" s="27"/>
      <c r="AK43" s="27">
        <v>0</v>
      </c>
      <c r="AL43" s="27">
        <v>0</v>
      </c>
      <c r="AM43" s="162" t="s">
        <v>83</v>
      </c>
      <c r="AN43" s="27">
        <v>450</v>
      </c>
      <c r="AO43" s="27"/>
      <c r="AP43" s="27"/>
    </row>
    <row r="44" spans="1:42">
      <c r="A44" s="140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|Cffbbbbbb属性：|r|n攻击+30000|n业力+120000|n生命值+600000|n暴击+8%|n|n|Cff00ff7f击杀800只怪有50%概率升级|r</v>
      </c>
      <c r="J44" s="142" t="str">
        <f t="shared" si="8"/>
        <v>|CffFFC926[饰品]秘魔灵珠lv2|r</v>
      </c>
      <c r="K44" s="142" t="str">
        <f t="shared" si="9"/>
        <v>|Cffbbbbbb属性：|r|n攻击+30000|n业力+120000|n生命值+600000|n暴击+8%|n|n|Cff00ff7f击杀800只怪有50%概率升级|r</v>
      </c>
      <c r="L44" s="27"/>
      <c r="M44" s="143" t="str">
        <f>VLOOKUP(LEFT(RIGHT(B44,5),4),物品!B:CU,20,FALSE)</f>
        <v>ReplaceableTextures\\CommandButtons\\BTNZ09.blp</v>
      </c>
      <c r="N44" s="162" t="s">
        <v>83</v>
      </c>
      <c r="O44" s="163" t="s">
        <v>84</v>
      </c>
      <c r="P44" s="27">
        <v>0</v>
      </c>
      <c r="Q44" s="27">
        <v>0</v>
      </c>
      <c r="R44" s="162" t="s">
        <v>83</v>
      </c>
      <c r="S44" s="162" t="s">
        <v>83</v>
      </c>
      <c r="T44" s="162" t="s">
        <v>83</v>
      </c>
      <c r="U44" s="162" t="s">
        <v>83</v>
      </c>
      <c r="V44" s="27">
        <v>2</v>
      </c>
      <c r="W44" s="27" t="s">
        <v>85</v>
      </c>
      <c r="X44" s="27">
        <v>0</v>
      </c>
      <c r="Y44" s="16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2" t="s">
        <v>83</v>
      </c>
      <c r="AF44" s="162" t="s">
        <v>83</v>
      </c>
      <c r="AG44" s="162" t="s">
        <v>83</v>
      </c>
      <c r="AH44" s="162" t="s">
        <v>83</v>
      </c>
      <c r="AI44" s="27"/>
      <c r="AJ44" s="27"/>
      <c r="AK44" s="27">
        <v>0</v>
      </c>
      <c r="AL44" s="27">
        <v>0</v>
      </c>
      <c r="AM44" s="162" t="s">
        <v>83</v>
      </c>
      <c r="AN44" s="27">
        <v>450</v>
      </c>
      <c r="AO44" s="27"/>
      <c r="AP44" s="27"/>
    </row>
    <row r="45" spans="1:42">
      <c r="A45" s="140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|Cffbbbbbb属性：|r|n攻击+35000|n业力+140000|n生命值+700000|n暴击+8%|n|n|Cff00ff7f击杀800只怪有50%概率升级|r</v>
      </c>
      <c r="J45" s="142" t="str">
        <f t="shared" si="8"/>
        <v>|CffFFC926[饰品]秘魔灵珠lv3|r</v>
      </c>
      <c r="K45" s="142" t="str">
        <f t="shared" si="9"/>
        <v>|Cffbbbbbb属性：|r|n攻击+35000|n业力+140000|n生命值+700000|n暴击+8%|n|n|Cff00ff7f击杀800只怪有50%概率升级|r</v>
      </c>
      <c r="L45" s="27"/>
      <c r="M45" s="143" t="str">
        <f>VLOOKUP(LEFT(RIGHT(B45,5),4),物品!B:CU,20,FALSE)</f>
        <v>ReplaceableTextures\\CommandButtons\\BTNZ09.blp</v>
      </c>
      <c r="N45" s="162" t="s">
        <v>83</v>
      </c>
      <c r="O45" s="163" t="s">
        <v>84</v>
      </c>
      <c r="P45" s="27">
        <v>0</v>
      </c>
      <c r="Q45" s="27">
        <v>0</v>
      </c>
      <c r="R45" s="162" t="s">
        <v>83</v>
      </c>
      <c r="S45" s="162" t="s">
        <v>83</v>
      </c>
      <c r="T45" s="162" t="s">
        <v>83</v>
      </c>
      <c r="U45" s="162" t="s">
        <v>83</v>
      </c>
      <c r="V45" s="27">
        <v>2</v>
      </c>
      <c r="W45" s="27" t="s">
        <v>85</v>
      </c>
      <c r="X45" s="27">
        <v>0</v>
      </c>
      <c r="Y45" s="16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2" t="s">
        <v>83</v>
      </c>
      <c r="AF45" s="162" t="s">
        <v>83</v>
      </c>
      <c r="AG45" s="162" t="s">
        <v>83</v>
      </c>
      <c r="AH45" s="162" t="s">
        <v>83</v>
      </c>
      <c r="AI45" s="27"/>
      <c r="AJ45" s="27"/>
      <c r="AK45" s="27">
        <v>0</v>
      </c>
      <c r="AL45" s="27">
        <v>0</v>
      </c>
      <c r="AM45" s="162" t="s">
        <v>83</v>
      </c>
      <c r="AN45" s="27">
        <v>450</v>
      </c>
      <c r="AO45" s="27"/>
      <c r="AP45" s="27"/>
    </row>
    <row r="46" spans="1:42">
      <c r="A46" s="140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|Cffbbbbbb属性：|r|n攻击+42500|n业力+170000|n生命值+850000|n暴击+8%|n|n|Cff00ff7f击杀800只怪有50%概率升级|r</v>
      </c>
      <c r="J46" s="142" t="str">
        <f t="shared" si="8"/>
        <v>|CffFFC926[饰品]秘魔灵珠lv4|r</v>
      </c>
      <c r="K46" s="142" t="str">
        <f t="shared" si="9"/>
        <v>|Cffbbbbbb属性：|r|n攻击+42500|n业力+170000|n生命值+850000|n暴击+8%|n|n|Cff00ff7f击杀800只怪有50%概率升级|r</v>
      </c>
      <c r="L46" s="27"/>
      <c r="M46" s="143" t="str">
        <f>VLOOKUP(LEFT(RIGHT(B46,5),4),物品!B:CU,20,FALSE)</f>
        <v>ReplaceableTextures\\CommandButtons\\BTNZ09.blp</v>
      </c>
      <c r="N46" s="162" t="s">
        <v>83</v>
      </c>
      <c r="O46" s="163" t="s">
        <v>84</v>
      </c>
      <c r="P46" s="27">
        <v>0</v>
      </c>
      <c r="Q46" s="27">
        <v>0</v>
      </c>
      <c r="R46" s="162" t="s">
        <v>83</v>
      </c>
      <c r="S46" s="162" t="s">
        <v>83</v>
      </c>
      <c r="T46" s="162" t="s">
        <v>83</v>
      </c>
      <c r="U46" s="162" t="s">
        <v>83</v>
      </c>
      <c r="V46" s="27">
        <v>2</v>
      </c>
      <c r="W46" s="27" t="s">
        <v>85</v>
      </c>
      <c r="X46" s="27">
        <v>0</v>
      </c>
      <c r="Y46" s="16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2" t="s">
        <v>83</v>
      </c>
      <c r="AF46" s="162" t="s">
        <v>83</v>
      </c>
      <c r="AG46" s="162" t="s">
        <v>83</v>
      </c>
      <c r="AH46" s="162" t="s">
        <v>83</v>
      </c>
      <c r="AI46" s="27"/>
      <c r="AJ46" s="27"/>
      <c r="AK46" s="27">
        <v>0</v>
      </c>
      <c r="AL46" s="27">
        <v>0</v>
      </c>
      <c r="AM46" s="162" t="s">
        <v>83</v>
      </c>
      <c r="AN46" s="27">
        <v>450</v>
      </c>
      <c r="AO46" s="27"/>
      <c r="AP46" s="27"/>
    </row>
    <row r="47" spans="1:42">
      <c r="A47" s="140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|Cffbbbbbb属性：|r|n攻击+50000|n业力+200000|n生命值+1000000|n暴击+8%|n|n|Cff00ff7f击杀800只怪有50%概率升级|r</v>
      </c>
      <c r="J47" s="142" t="str">
        <f t="shared" si="8"/>
        <v>|CffFFC926[饰品]秘魔灵珠lv5|r</v>
      </c>
      <c r="K47" s="142" t="str">
        <f t="shared" si="9"/>
        <v>|Cffbbbbbb属性：|r|n攻击+50000|n业力+200000|n生命值+1000000|n暴击+8%|n|n|Cff00ff7f击杀800只怪有50%概率升级|r</v>
      </c>
      <c r="L47" s="27"/>
      <c r="M47" s="143" t="str">
        <f>VLOOKUP(LEFT(RIGHT(B47,5),4),物品!B:CU,20,FALSE)</f>
        <v>ReplaceableTextures\\CommandButtons\\BTNZ09.blp</v>
      </c>
      <c r="N47" s="162" t="s">
        <v>83</v>
      </c>
      <c r="O47" s="163" t="s">
        <v>84</v>
      </c>
      <c r="P47" s="27">
        <v>0</v>
      </c>
      <c r="Q47" s="27">
        <v>0</v>
      </c>
      <c r="R47" s="162" t="s">
        <v>83</v>
      </c>
      <c r="S47" s="162" t="s">
        <v>83</v>
      </c>
      <c r="T47" s="162" t="s">
        <v>83</v>
      </c>
      <c r="U47" s="162" t="s">
        <v>83</v>
      </c>
      <c r="V47" s="27">
        <v>2</v>
      </c>
      <c r="W47" s="27" t="s">
        <v>85</v>
      </c>
      <c r="X47" s="27">
        <v>0</v>
      </c>
      <c r="Y47" s="16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2" t="s">
        <v>83</v>
      </c>
      <c r="AF47" s="162" t="s">
        <v>83</v>
      </c>
      <c r="AG47" s="162" t="s">
        <v>83</v>
      </c>
      <c r="AH47" s="162" t="s">
        <v>83</v>
      </c>
      <c r="AI47" s="27"/>
      <c r="AJ47" s="27"/>
      <c r="AK47" s="27">
        <v>0</v>
      </c>
      <c r="AL47" s="27">
        <v>0</v>
      </c>
      <c r="AM47" s="162" t="s">
        <v>83</v>
      </c>
      <c r="AN47" s="27">
        <v>450</v>
      </c>
      <c r="AO47" s="27"/>
      <c r="AP47" s="27"/>
    </row>
    <row r="48" spans="1:42">
      <c r="A48" s="140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|Cffbbbbbb属性：|r|n攻击+75000|n业力+300000|n生命值+1500000|n暴击+10%|n|n|Cff00ff7f击杀1200只怪有50%概率升级|r</v>
      </c>
      <c r="J48" s="142" t="str">
        <f t="shared" si="8"/>
        <v>|CffFF0000[饰品]流光绝影lv1|r</v>
      </c>
      <c r="K48" s="142" t="str">
        <f t="shared" si="9"/>
        <v>|Cffbbbbbb属性：|r|n攻击+75000|n业力+300000|n生命值+1500000|n暴击+10%|n|n|Cff00ff7f击杀1200只怪有50%概率升级|r</v>
      </c>
      <c r="L48" s="27"/>
      <c r="M48" s="143" t="str">
        <f>VLOOKUP(LEFT(RIGHT(B48,5),4),物品!B:CU,20,FALSE)</f>
        <v>ReplaceableTextures\\CommandButtons\\BTNZ10.blp</v>
      </c>
      <c r="N48" s="162" t="s">
        <v>83</v>
      </c>
      <c r="O48" s="163" t="s">
        <v>84</v>
      </c>
      <c r="P48" s="27">
        <v>0</v>
      </c>
      <c r="Q48" s="27">
        <v>0</v>
      </c>
      <c r="R48" s="162" t="s">
        <v>83</v>
      </c>
      <c r="S48" s="162" t="s">
        <v>83</v>
      </c>
      <c r="T48" s="162" t="s">
        <v>83</v>
      </c>
      <c r="U48" s="162" t="s">
        <v>83</v>
      </c>
      <c r="V48" s="27">
        <v>2</v>
      </c>
      <c r="W48" s="27" t="s">
        <v>85</v>
      </c>
      <c r="X48" s="27">
        <v>0</v>
      </c>
      <c r="Y48" s="16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2" t="s">
        <v>83</v>
      </c>
      <c r="AF48" s="162" t="s">
        <v>83</v>
      </c>
      <c r="AG48" s="162" t="s">
        <v>83</v>
      </c>
      <c r="AH48" s="162" t="s">
        <v>83</v>
      </c>
      <c r="AI48" s="27"/>
      <c r="AJ48" s="27"/>
      <c r="AK48" s="27">
        <v>0</v>
      </c>
      <c r="AL48" s="27">
        <v>0</v>
      </c>
      <c r="AM48" s="162" t="s">
        <v>83</v>
      </c>
      <c r="AN48" s="27">
        <v>550</v>
      </c>
      <c r="AO48" s="27"/>
      <c r="AP48" s="27"/>
    </row>
    <row r="49" spans="1:42">
      <c r="A49" s="140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|Cffbbbbbb属性：|r|n攻击+90000|n业力+360000|n生命值+1800000|n暴击+10%|n|n|Cff00ff7f击杀1200只怪有50%概率升级|r</v>
      </c>
      <c r="J49" s="142" t="str">
        <f t="shared" si="8"/>
        <v>|CffFF0000[饰品]流光绝影lv2|r</v>
      </c>
      <c r="K49" s="142" t="str">
        <f t="shared" si="9"/>
        <v>|Cffbbbbbb属性：|r|n攻击+90000|n业力+360000|n生命值+1800000|n暴击+10%|n|n|Cff00ff7f击杀1200只怪有50%概率升级|r</v>
      </c>
      <c r="L49" s="27"/>
      <c r="M49" s="143" t="str">
        <f>VLOOKUP(LEFT(RIGHT(B49,5),4),物品!B:CU,20,FALSE)</f>
        <v>ReplaceableTextures\\CommandButtons\\BTNZ10.blp</v>
      </c>
      <c r="N49" s="162" t="s">
        <v>83</v>
      </c>
      <c r="O49" s="163" t="s">
        <v>84</v>
      </c>
      <c r="P49" s="27">
        <v>0</v>
      </c>
      <c r="Q49" s="27">
        <v>0</v>
      </c>
      <c r="R49" s="162" t="s">
        <v>83</v>
      </c>
      <c r="S49" s="162" t="s">
        <v>83</v>
      </c>
      <c r="T49" s="162" t="s">
        <v>83</v>
      </c>
      <c r="U49" s="162" t="s">
        <v>83</v>
      </c>
      <c r="V49" s="27">
        <v>2</v>
      </c>
      <c r="W49" s="27" t="s">
        <v>85</v>
      </c>
      <c r="X49" s="27">
        <v>0</v>
      </c>
      <c r="Y49" s="16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2" t="s">
        <v>83</v>
      </c>
      <c r="AF49" s="162" t="s">
        <v>83</v>
      </c>
      <c r="AG49" s="162" t="s">
        <v>83</v>
      </c>
      <c r="AH49" s="162" t="s">
        <v>83</v>
      </c>
      <c r="AI49" s="27"/>
      <c r="AJ49" s="27"/>
      <c r="AK49" s="27">
        <v>0</v>
      </c>
      <c r="AL49" s="27">
        <v>0</v>
      </c>
      <c r="AM49" s="162" t="s">
        <v>83</v>
      </c>
      <c r="AN49" s="27">
        <v>550</v>
      </c>
      <c r="AO49" s="27"/>
      <c r="AP49" s="27"/>
    </row>
    <row r="50" spans="1:42">
      <c r="A50" s="140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|Cffbbbbbb属性：|r|n攻击+105000|n业力+420000|n生命值+2100000|n暴击+10%|n|n|Cff00ff7f击杀1200只怪有50%概率升级|r</v>
      </c>
      <c r="J50" s="142" t="str">
        <f t="shared" si="8"/>
        <v>|CffFF0000[饰品]流光绝影lv3|r</v>
      </c>
      <c r="K50" s="142" t="str">
        <f t="shared" si="9"/>
        <v>|Cffbbbbbb属性：|r|n攻击+105000|n业力+420000|n生命值+2100000|n暴击+10%|n|n|Cff00ff7f击杀1200只怪有50%概率升级|r</v>
      </c>
      <c r="L50" s="27"/>
      <c r="M50" s="143" t="str">
        <f>VLOOKUP(LEFT(RIGHT(B50,5),4),物品!B:CU,20,FALSE)</f>
        <v>ReplaceableTextures\\CommandButtons\\BTNZ10.blp</v>
      </c>
      <c r="N50" s="162" t="s">
        <v>83</v>
      </c>
      <c r="O50" s="163" t="s">
        <v>84</v>
      </c>
      <c r="P50" s="27">
        <v>0</v>
      </c>
      <c r="Q50" s="27">
        <v>0</v>
      </c>
      <c r="R50" s="162" t="s">
        <v>83</v>
      </c>
      <c r="S50" s="162" t="s">
        <v>83</v>
      </c>
      <c r="T50" s="162" t="s">
        <v>83</v>
      </c>
      <c r="U50" s="162" t="s">
        <v>83</v>
      </c>
      <c r="V50" s="27">
        <v>2</v>
      </c>
      <c r="W50" s="27" t="s">
        <v>85</v>
      </c>
      <c r="X50" s="27">
        <v>0</v>
      </c>
      <c r="Y50" s="16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2" t="s">
        <v>83</v>
      </c>
      <c r="AF50" s="162" t="s">
        <v>83</v>
      </c>
      <c r="AG50" s="162" t="s">
        <v>83</v>
      </c>
      <c r="AH50" s="162" t="s">
        <v>83</v>
      </c>
      <c r="AI50" s="27"/>
      <c r="AJ50" s="27"/>
      <c r="AK50" s="27">
        <v>0</v>
      </c>
      <c r="AL50" s="27">
        <v>0</v>
      </c>
      <c r="AM50" s="162" t="s">
        <v>83</v>
      </c>
      <c r="AN50" s="27">
        <v>550</v>
      </c>
      <c r="AO50" s="27"/>
      <c r="AP50" s="27"/>
    </row>
    <row r="51" spans="1:42">
      <c r="A51" s="140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|Cffbbbbbb属性：|r|n攻击+125000|n业力+500000|n生命值+2500000|n暴击+10%|n|n|Cff00ff7f击杀1200只怪有50%概率升级|r</v>
      </c>
      <c r="J51" s="142" t="str">
        <f t="shared" si="8"/>
        <v>|CffFF0000[饰品]流光绝影lv4|r</v>
      </c>
      <c r="K51" s="142" t="str">
        <f t="shared" si="9"/>
        <v>|Cffbbbbbb属性：|r|n攻击+125000|n业力+500000|n生命值+2500000|n暴击+10%|n|n|Cff00ff7f击杀1200只怪有50%概率升级|r</v>
      </c>
      <c r="L51" s="27"/>
      <c r="M51" s="143" t="str">
        <f>VLOOKUP(LEFT(RIGHT(B51,5),4),物品!B:CU,20,FALSE)</f>
        <v>ReplaceableTextures\\CommandButtons\\BTNZ10.blp</v>
      </c>
      <c r="N51" s="162" t="s">
        <v>83</v>
      </c>
      <c r="O51" s="163" t="s">
        <v>84</v>
      </c>
      <c r="P51" s="27">
        <v>0</v>
      </c>
      <c r="Q51" s="27">
        <v>0</v>
      </c>
      <c r="R51" s="162" t="s">
        <v>83</v>
      </c>
      <c r="S51" s="162" t="s">
        <v>83</v>
      </c>
      <c r="T51" s="162" t="s">
        <v>83</v>
      </c>
      <c r="U51" s="162" t="s">
        <v>83</v>
      </c>
      <c r="V51" s="27">
        <v>2</v>
      </c>
      <c r="W51" s="27" t="s">
        <v>85</v>
      </c>
      <c r="X51" s="27">
        <v>0</v>
      </c>
      <c r="Y51" s="16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2" t="s">
        <v>83</v>
      </c>
      <c r="AF51" s="162" t="s">
        <v>83</v>
      </c>
      <c r="AG51" s="162" t="s">
        <v>83</v>
      </c>
      <c r="AH51" s="162" t="s">
        <v>83</v>
      </c>
      <c r="AI51" s="27"/>
      <c r="AJ51" s="27"/>
      <c r="AK51" s="27">
        <v>0</v>
      </c>
      <c r="AL51" s="27">
        <v>0</v>
      </c>
      <c r="AM51" s="162" t="s">
        <v>83</v>
      </c>
      <c r="AN51" s="27">
        <v>550</v>
      </c>
      <c r="AO51" s="27"/>
      <c r="AP51" s="27"/>
    </row>
    <row r="52" spans="1:42">
      <c r="A52" s="140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2" t="str">
        <f t="shared" si="8"/>
        <v>|CffFF0000[饰品]流光绝影lv5|r</v>
      </c>
      <c r="K52" s="142" t="str">
        <f t="shared" si="9"/>
        <v>|Cffbbbbbb属性：|r|n攻击+150000|n业力+600000|n生命值+3000000|n暴击+10%|n</v>
      </c>
      <c r="L52" s="27"/>
      <c r="M52" s="143" t="str">
        <f>VLOOKUP(LEFT(RIGHT(B52,5),4),物品!B:CU,20,FALSE)</f>
        <v>ReplaceableTextures\\CommandButtons\\BTNZ10.blp</v>
      </c>
      <c r="N52" s="162" t="s">
        <v>83</v>
      </c>
      <c r="O52" s="163" t="s">
        <v>84</v>
      </c>
      <c r="P52" s="27">
        <v>0</v>
      </c>
      <c r="Q52" s="27">
        <v>0</v>
      </c>
      <c r="R52" s="162" t="s">
        <v>83</v>
      </c>
      <c r="S52" s="162" t="s">
        <v>83</v>
      </c>
      <c r="T52" s="162" t="s">
        <v>83</v>
      </c>
      <c r="U52" s="162" t="s">
        <v>83</v>
      </c>
      <c r="V52" s="27">
        <v>2</v>
      </c>
      <c r="W52" s="27" t="s">
        <v>85</v>
      </c>
      <c r="X52" s="27">
        <v>0</v>
      </c>
      <c r="Y52" s="16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2" t="s">
        <v>83</v>
      </c>
      <c r="AF52" s="162" t="s">
        <v>83</v>
      </c>
      <c r="AG52" s="162" t="s">
        <v>83</v>
      </c>
      <c r="AH52" s="162" t="s">
        <v>83</v>
      </c>
      <c r="AI52" s="27"/>
      <c r="AJ52" s="27"/>
      <c r="AK52" s="27">
        <v>0</v>
      </c>
      <c r="AL52" s="27">
        <v>0</v>
      </c>
      <c r="AM52" s="162" t="s">
        <v>83</v>
      </c>
      <c r="AN52" s="27"/>
      <c r="AO52" s="27"/>
      <c r="AP52" s="27"/>
    </row>
    <row r="53" spans="1:42">
      <c r="A53" s="140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2" t="str">
        <f t="shared" si="8"/>
        <v>[防具]贤者道袍lv1</v>
      </c>
      <c r="K53" s="142" t="str">
        <f t="shared" si="9"/>
        <v>|Cffbbbbbb属性：|r|n生命值+20000|n生命回复+500|n|n|Cff00ff7f点击消耗800金币进行强化|n成功率100%</v>
      </c>
      <c r="L53" s="27"/>
      <c r="M53" s="143" t="str">
        <f>VLOOKUP(LEFT(RIGHT(B53,5),4),物品!B:CU,20,FALSE)</f>
        <v>ReplaceableTextures\\CommandButtons\\BTNZ11.blp</v>
      </c>
      <c r="N53" s="162" t="s">
        <v>83</v>
      </c>
      <c r="O53" s="163" t="s">
        <v>84</v>
      </c>
      <c r="P53" s="27">
        <v>0</v>
      </c>
      <c r="Q53" s="27">
        <v>0</v>
      </c>
      <c r="R53" s="162" t="s">
        <v>83</v>
      </c>
      <c r="S53" s="162" t="s">
        <v>83</v>
      </c>
      <c r="T53" s="162" t="s">
        <v>83</v>
      </c>
      <c r="U53" s="162" t="s">
        <v>83</v>
      </c>
      <c r="V53" s="27">
        <v>3</v>
      </c>
      <c r="W53" s="27" t="s">
        <v>85</v>
      </c>
      <c r="X53" s="27">
        <v>0</v>
      </c>
      <c r="Y53" s="16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2" t="s">
        <v>83</v>
      </c>
      <c r="AF53" s="162" t="s">
        <v>83</v>
      </c>
      <c r="AG53" s="162" t="s">
        <v>83</v>
      </c>
      <c r="AH53" s="162" t="s">
        <v>83</v>
      </c>
      <c r="AI53" s="27"/>
      <c r="AJ53" s="27"/>
      <c r="AK53" s="27">
        <v>0</v>
      </c>
      <c r="AL53" s="27">
        <v>0</v>
      </c>
      <c r="AM53" s="162" t="s">
        <v>83</v>
      </c>
      <c r="AN53" s="27"/>
      <c r="AO53" s="27"/>
      <c r="AP53" s="27">
        <v>1</v>
      </c>
    </row>
    <row r="54" spans="1:42">
      <c r="A54" s="140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2" t="str">
        <f t="shared" ref="J54:J58" si="10">H54</f>
        <v>[防具]贤者道袍lv2</v>
      </c>
      <c r="K54" s="142" t="str">
        <f t="shared" ref="K54:K58" si="11">I54</f>
        <v>|Cffbbbbbb属性：|r|n生命值+40000|n生命回复+1000|n|n|Cff00ff7f点击消耗800金币进行强化|n成功率100%</v>
      </c>
      <c r="L54" s="27"/>
      <c r="M54" s="143" t="str">
        <f>VLOOKUP(LEFT(RIGHT(B54,5),4),物品!B:CU,20,FALSE)</f>
        <v>ReplaceableTextures\\CommandButtons\\BTNZ11.blp</v>
      </c>
      <c r="N54" s="162" t="s">
        <v>83</v>
      </c>
      <c r="O54" s="163" t="s">
        <v>84</v>
      </c>
      <c r="P54" s="27">
        <v>0</v>
      </c>
      <c r="Q54" s="27">
        <v>0</v>
      </c>
      <c r="R54" s="162" t="s">
        <v>83</v>
      </c>
      <c r="S54" s="162" t="s">
        <v>83</v>
      </c>
      <c r="T54" s="162" t="s">
        <v>83</v>
      </c>
      <c r="U54" s="162" t="s">
        <v>83</v>
      </c>
      <c r="V54" s="27">
        <v>3</v>
      </c>
      <c r="W54" s="27" t="s">
        <v>85</v>
      </c>
      <c r="X54" s="27">
        <v>0</v>
      </c>
      <c r="Y54" s="16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2" t="s">
        <v>83</v>
      </c>
      <c r="AF54" s="162" t="s">
        <v>83</v>
      </c>
      <c r="AG54" s="162" t="s">
        <v>83</v>
      </c>
      <c r="AH54" s="162" t="s">
        <v>83</v>
      </c>
      <c r="AI54" s="27"/>
      <c r="AJ54" s="27"/>
      <c r="AK54" s="27">
        <v>0</v>
      </c>
      <c r="AL54" s="27">
        <v>0</v>
      </c>
      <c r="AM54" s="162" t="s">
        <v>83</v>
      </c>
      <c r="AN54" s="27"/>
      <c r="AO54" s="27"/>
      <c r="AP54" s="27">
        <v>1</v>
      </c>
    </row>
    <row r="55" spans="1:42">
      <c r="A55" s="140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2" t="str">
        <f t="shared" si="10"/>
        <v>[防具]贤者道袍lv3</v>
      </c>
      <c r="K55" s="142" t="str">
        <f t="shared" si="11"/>
        <v>|Cffbbbbbb属性：|r|n生命值+60000|n生命回复+1500|n|n|Cff00ff7f点击消耗800金币进行强化|n成功率100%</v>
      </c>
      <c r="L55" s="27"/>
      <c r="M55" s="143" t="str">
        <f>VLOOKUP(LEFT(RIGHT(B55,5),4),物品!B:CU,20,FALSE)</f>
        <v>ReplaceableTextures\\CommandButtons\\BTNZ11.blp</v>
      </c>
      <c r="N55" s="162" t="s">
        <v>83</v>
      </c>
      <c r="O55" s="163" t="s">
        <v>84</v>
      </c>
      <c r="P55" s="27">
        <v>0</v>
      </c>
      <c r="Q55" s="27">
        <v>0</v>
      </c>
      <c r="R55" s="162" t="s">
        <v>83</v>
      </c>
      <c r="S55" s="162" t="s">
        <v>83</v>
      </c>
      <c r="T55" s="162" t="s">
        <v>83</v>
      </c>
      <c r="U55" s="162" t="s">
        <v>83</v>
      </c>
      <c r="V55" s="27">
        <v>3</v>
      </c>
      <c r="W55" s="27" t="s">
        <v>85</v>
      </c>
      <c r="X55" s="27">
        <v>0</v>
      </c>
      <c r="Y55" s="16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2" t="s">
        <v>83</v>
      </c>
      <c r="AF55" s="162" t="s">
        <v>83</v>
      </c>
      <c r="AG55" s="162" t="s">
        <v>83</v>
      </c>
      <c r="AH55" s="162" t="s">
        <v>83</v>
      </c>
      <c r="AI55" s="27"/>
      <c r="AJ55" s="27"/>
      <c r="AK55" s="27">
        <v>0</v>
      </c>
      <c r="AL55" s="27">
        <v>0</v>
      </c>
      <c r="AM55" s="162" t="s">
        <v>83</v>
      </c>
      <c r="AN55" s="27"/>
      <c r="AO55" s="27"/>
      <c r="AP55" s="27">
        <v>1</v>
      </c>
    </row>
    <row r="56" spans="1:42">
      <c r="A56" s="140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2" t="str">
        <f t="shared" si="10"/>
        <v>[防具]贤者道袍lv4</v>
      </c>
      <c r="K56" s="142" t="str">
        <f t="shared" si="11"/>
        <v>|Cffbbbbbb属性：|r|n生命值+80000|n生命回复+2000|n|n|Cff00ff7f点击消耗800金币进行强化|n成功率100%</v>
      </c>
      <c r="L56" s="27"/>
      <c r="M56" s="143" t="str">
        <f>VLOOKUP(LEFT(RIGHT(B56,5),4),物品!B:CU,20,FALSE)</f>
        <v>ReplaceableTextures\\CommandButtons\\BTNZ11.blp</v>
      </c>
      <c r="N56" s="162" t="s">
        <v>83</v>
      </c>
      <c r="O56" s="163" t="s">
        <v>84</v>
      </c>
      <c r="P56" s="27">
        <v>0</v>
      </c>
      <c r="Q56" s="27">
        <v>0</v>
      </c>
      <c r="R56" s="162" t="s">
        <v>83</v>
      </c>
      <c r="S56" s="162" t="s">
        <v>83</v>
      </c>
      <c r="T56" s="162" t="s">
        <v>83</v>
      </c>
      <c r="U56" s="162" t="s">
        <v>83</v>
      </c>
      <c r="V56" s="27">
        <v>3</v>
      </c>
      <c r="W56" s="27" t="s">
        <v>85</v>
      </c>
      <c r="X56" s="27">
        <v>0</v>
      </c>
      <c r="Y56" s="16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2" t="s">
        <v>83</v>
      </c>
      <c r="AF56" s="162" t="s">
        <v>83</v>
      </c>
      <c r="AG56" s="162" t="s">
        <v>83</v>
      </c>
      <c r="AH56" s="162" t="s">
        <v>83</v>
      </c>
      <c r="AI56" s="27"/>
      <c r="AJ56" s="27"/>
      <c r="AK56" s="27">
        <v>0</v>
      </c>
      <c r="AL56" s="27">
        <v>0</v>
      </c>
      <c r="AM56" s="162" t="s">
        <v>83</v>
      </c>
      <c r="AN56" s="27"/>
      <c r="AO56" s="27"/>
      <c r="AP56" s="27">
        <v>1</v>
      </c>
    </row>
    <row r="57" spans="1:42">
      <c r="A57" s="140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2" t="str">
        <f t="shared" si="10"/>
        <v>[防具]贤者道袍lv5</v>
      </c>
      <c r="K57" s="142" t="str">
        <f t="shared" si="11"/>
        <v>|Cffbbbbbb属性：|r|n生命值+100000|n生命回复+2500|n|n|Cff00ff7f点击消耗2500金币进行晋阶挑战</v>
      </c>
      <c r="L57" s="27"/>
      <c r="M57" s="143" t="str">
        <f>VLOOKUP(LEFT(RIGHT(B57,5),4),物品!B:CU,20,FALSE)</f>
        <v>ReplaceableTextures\\CommandButtons\\BTNZ11.blp</v>
      </c>
      <c r="N57" s="162" t="s">
        <v>83</v>
      </c>
      <c r="O57" s="163" t="s">
        <v>84</v>
      </c>
      <c r="P57" s="27">
        <v>0</v>
      </c>
      <c r="Q57" s="27">
        <v>0</v>
      </c>
      <c r="R57" s="162" t="s">
        <v>83</v>
      </c>
      <c r="S57" s="162" t="s">
        <v>83</v>
      </c>
      <c r="T57" s="162" t="s">
        <v>83</v>
      </c>
      <c r="U57" s="162" t="s">
        <v>83</v>
      </c>
      <c r="V57" s="27">
        <v>3</v>
      </c>
      <c r="W57" s="27" t="s">
        <v>85</v>
      </c>
      <c r="X57" s="27">
        <v>0</v>
      </c>
      <c r="Y57" s="16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2" t="s">
        <v>83</v>
      </c>
      <c r="AF57" s="162" t="s">
        <v>83</v>
      </c>
      <c r="AG57" s="162" t="s">
        <v>83</v>
      </c>
      <c r="AH57" s="162" t="s">
        <v>83</v>
      </c>
      <c r="AI57" s="27"/>
      <c r="AJ57" s="27"/>
      <c r="AK57" s="27">
        <v>0</v>
      </c>
      <c r="AL57" s="27">
        <v>0</v>
      </c>
      <c r="AM57" s="162" t="s">
        <v>83</v>
      </c>
      <c r="AN57" s="27"/>
      <c r="AO57" s="27"/>
      <c r="AP57" s="27">
        <v>1</v>
      </c>
    </row>
    <row r="58" spans="1:42">
      <c r="A58" s="140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2" t="str">
        <f t="shared" si="10"/>
        <v>|Cff00FF7F[防具]珊瑚玉衣lv1|r</v>
      </c>
      <c r="K58" s="142" t="str">
        <f t="shared" si="11"/>
        <v>|Cffbbbbbb属性：|r|n护甲+50|n生命值+200000|n生命回复+5000|n|n|Cff00ff7f点击消耗2500金币进行强化|n成功率85%</v>
      </c>
      <c r="L58" s="27"/>
      <c r="M58" s="143" t="str">
        <f>VLOOKUP(LEFT(RIGHT(B58,5),4),物品!B:CU,20,FALSE)</f>
        <v>ReplaceableTextures\\CommandButtons\\BTNZ12.blp</v>
      </c>
      <c r="N58" s="162" t="s">
        <v>83</v>
      </c>
      <c r="O58" s="163" t="s">
        <v>84</v>
      </c>
      <c r="P58" s="27">
        <v>0</v>
      </c>
      <c r="Q58" s="27">
        <v>0</v>
      </c>
      <c r="R58" s="162" t="s">
        <v>83</v>
      </c>
      <c r="S58" s="162" t="s">
        <v>83</v>
      </c>
      <c r="T58" s="162" t="s">
        <v>83</v>
      </c>
      <c r="U58" s="162" t="s">
        <v>83</v>
      </c>
      <c r="V58" s="27">
        <v>3</v>
      </c>
      <c r="W58" s="27" t="s">
        <v>85</v>
      </c>
      <c r="X58" s="27">
        <v>0</v>
      </c>
      <c r="Y58" s="16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2" t="s">
        <v>83</v>
      </c>
      <c r="AF58" s="162" t="s">
        <v>83</v>
      </c>
      <c r="AG58" s="162" t="s">
        <v>83</v>
      </c>
      <c r="AH58" s="162" t="s">
        <v>83</v>
      </c>
      <c r="AI58" s="27"/>
      <c r="AJ58" s="27"/>
      <c r="AK58" s="27">
        <v>0</v>
      </c>
      <c r="AL58" s="27">
        <v>0</v>
      </c>
      <c r="AM58" s="162" t="s">
        <v>83</v>
      </c>
      <c r="AN58" s="27"/>
      <c r="AO58" s="27"/>
      <c r="AP58" s="27">
        <v>1</v>
      </c>
    </row>
    <row r="59" spans="1:42">
      <c r="A59" s="140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2" t="str">
        <f t="shared" ref="J59:J62" si="12">H59</f>
        <v>|Cff00FF7F[防具]珊瑚玉衣lv2|r</v>
      </c>
      <c r="K59" s="142" t="str">
        <f t="shared" ref="K59:K62" si="13">I59</f>
        <v>|Cffbbbbbb属性：|r|n护甲+50|n生命值+240000|n生命回复+6000|n|n|Cff00ff7f点击消耗2500金币进行强化|n成功率85%</v>
      </c>
      <c r="L59" s="27"/>
      <c r="M59" s="143" t="str">
        <f>VLOOKUP(LEFT(RIGHT(B59,5),4),物品!B:CU,20,FALSE)</f>
        <v>ReplaceableTextures\\CommandButtons\\BTNZ12.blp</v>
      </c>
      <c r="N59" s="162" t="s">
        <v>83</v>
      </c>
      <c r="O59" s="163" t="s">
        <v>84</v>
      </c>
      <c r="P59" s="27">
        <v>0</v>
      </c>
      <c r="Q59" s="27">
        <v>0</v>
      </c>
      <c r="R59" s="162" t="s">
        <v>83</v>
      </c>
      <c r="S59" s="162" t="s">
        <v>83</v>
      </c>
      <c r="T59" s="162" t="s">
        <v>83</v>
      </c>
      <c r="U59" s="162" t="s">
        <v>83</v>
      </c>
      <c r="V59" s="27">
        <v>3</v>
      </c>
      <c r="W59" s="27" t="s">
        <v>85</v>
      </c>
      <c r="X59" s="27">
        <v>0</v>
      </c>
      <c r="Y59" s="16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2" t="s">
        <v>83</v>
      </c>
      <c r="AF59" s="162" t="s">
        <v>83</v>
      </c>
      <c r="AG59" s="162" t="s">
        <v>83</v>
      </c>
      <c r="AH59" s="162" t="s">
        <v>83</v>
      </c>
      <c r="AI59" s="27"/>
      <c r="AJ59" s="27"/>
      <c r="AK59" s="27">
        <v>0</v>
      </c>
      <c r="AL59" s="27">
        <v>0</v>
      </c>
      <c r="AM59" s="162" t="s">
        <v>83</v>
      </c>
      <c r="AN59" s="27"/>
      <c r="AO59" s="27"/>
      <c r="AP59" s="27">
        <v>1</v>
      </c>
    </row>
    <row r="60" spans="1:42">
      <c r="A60" s="140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2" t="str">
        <f t="shared" si="12"/>
        <v>|Cff00FF7F[防具]珊瑚玉衣lv3|r</v>
      </c>
      <c r="K60" s="142" t="str">
        <f t="shared" si="13"/>
        <v>|Cffbbbbbb属性：|r|n护甲+50|n生命值+280000|n生命回复+7000|n|n|Cff00ff7f点击消耗2500金币进行强化|n成功率85%</v>
      </c>
      <c r="L60" s="27"/>
      <c r="M60" s="143" t="str">
        <f>VLOOKUP(LEFT(RIGHT(B60,5),4),物品!B:CU,20,FALSE)</f>
        <v>ReplaceableTextures\\CommandButtons\\BTNZ12.blp</v>
      </c>
      <c r="N60" s="162" t="s">
        <v>83</v>
      </c>
      <c r="O60" s="163" t="s">
        <v>84</v>
      </c>
      <c r="P60" s="27">
        <v>0</v>
      </c>
      <c r="Q60" s="27">
        <v>0</v>
      </c>
      <c r="R60" s="162" t="s">
        <v>83</v>
      </c>
      <c r="S60" s="162" t="s">
        <v>83</v>
      </c>
      <c r="T60" s="162" t="s">
        <v>83</v>
      </c>
      <c r="U60" s="162" t="s">
        <v>83</v>
      </c>
      <c r="V60" s="27">
        <v>3</v>
      </c>
      <c r="W60" s="27" t="s">
        <v>85</v>
      </c>
      <c r="X60" s="27">
        <v>0</v>
      </c>
      <c r="Y60" s="16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2" t="s">
        <v>83</v>
      </c>
      <c r="AF60" s="162" t="s">
        <v>83</v>
      </c>
      <c r="AG60" s="162" t="s">
        <v>83</v>
      </c>
      <c r="AH60" s="162" t="s">
        <v>83</v>
      </c>
      <c r="AI60" s="27"/>
      <c r="AJ60" s="27"/>
      <c r="AK60" s="27">
        <v>0</v>
      </c>
      <c r="AL60" s="27">
        <v>0</v>
      </c>
      <c r="AM60" s="162" t="s">
        <v>83</v>
      </c>
      <c r="AN60" s="27"/>
      <c r="AO60" s="27"/>
      <c r="AP60" s="27">
        <v>1</v>
      </c>
    </row>
    <row r="61" spans="1:42">
      <c r="A61" s="140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2" t="str">
        <f t="shared" si="12"/>
        <v>|Cff00FF7F[防具]珊瑚玉衣lv4|r</v>
      </c>
      <c r="K61" s="142" t="str">
        <f t="shared" si="13"/>
        <v>|Cffbbbbbb属性：|r|n护甲+50|n生命值+340000|n生命回复+8500|n|n|Cff00ff7f点击消耗2500金币进行强化|n成功率85%</v>
      </c>
      <c r="L61" s="27"/>
      <c r="M61" s="143" t="str">
        <f>VLOOKUP(LEFT(RIGHT(B61,5),4),物品!B:CU,20,FALSE)</f>
        <v>ReplaceableTextures\\CommandButtons\\BTNZ12.blp</v>
      </c>
      <c r="N61" s="162" t="s">
        <v>83</v>
      </c>
      <c r="O61" s="163" t="s">
        <v>84</v>
      </c>
      <c r="P61" s="27">
        <v>0</v>
      </c>
      <c r="Q61" s="27">
        <v>0</v>
      </c>
      <c r="R61" s="162" t="s">
        <v>83</v>
      </c>
      <c r="S61" s="162" t="s">
        <v>83</v>
      </c>
      <c r="T61" s="162" t="s">
        <v>83</v>
      </c>
      <c r="U61" s="162" t="s">
        <v>83</v>
      </c>
      <c r="V61" s="27">
        <v>3</v>
      </c>
      <c r="W61" s="27" t="s">
        <v>85</v>
      </c>
      <c r="X61" s="27">
        <v>0</v>
      </c>
      <c r="Y61" s="16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2" t="s">
        <v>83</v>
      </c>
      <c r="AF61" s="162" t="s">
        <v>83</v>
      </c>
      <c r="AG61" s="162" t="s">
        <v>83</v>
      </c>
      <c r="AH61" s="162" t="s">
        <v>83</v>
      </c>
      <c r="AI61" s="27"/>
      <c r="AJ61" s="27"/>
      <c r="AK61" s="27">
        <v>0</v>
      </c>
      <c r="AL61" s="27">
        <v>0</v>
      </c>
      <c r="AM61" s="162" t="s">
        <v>83</v>
      </c>
      <c r="AN61" s="27"/>
      <c r="AO61" s="27"/>
      <c r="AP61" s="27">
        <v>1</v>
      </c>
    </row>
    <row r="62" spans="1:42">
      <c r="A62" s="140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2" t="str">
        <f t="shared" si="12"/>
        <v>|Cff00FF7F[防具]珊瑚玉衣lv5|r</v>
      </c>
      <c r="K62" s="142" t="str">
        <f t="shared" si="13"/>
        <v>|Cffbbbbbb属性：|r|n护甲+50|n生命值+400000|n生命回复+10000|n|n|Cff00ff7f点击消耗10000金币进行晋阶挑战</v>
      </c>
      <c r="L62" s="27"/>
      <c r="M62" s="143" t="str">
        <f>VLOOKUP(LEFT(RIGHT(B62,5),4),物品!B:CU,20,FALSE)</f>
        <v>ReplaceableTextures\\CommandButtons\\BTNZ12.blp</v>
      </c>
      <c r="N62" s="162" t="s">
        <v>83</v>
      </c>
      <c r="O62" s="163" t="s">
        <v>84</v>
      </c>
      <c r="P62" s="27">
        <v>0</v>
      </c>
      <c r="Q62" s="27">
        <v>0</v>
      </c>
      <c r="R62" s="162" t="s">
        <v>83</v>
      </c>
      <c r="S62" s="162" t="s">
        <v>83</v>
      </c>
      <c r="T62" s="162" t="s">
        <v>83</v>
      </c>
      <c r="U62" s="162" t="s">
        <v>83</v>
      </c>
      <c r="V62" s="27">
        <v>3</v>
      </c>
      <c r="W62" s="27" t="s">
        <v>85</v>
      </c>
      <c r="X62" s="27">
        <v>0</v>
      </c>
      <c r="Y62" s="16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2" t="s">
        <v>83</v>
      </c>
      <c r="AF62" s="162" t="s">
        <v>83</v>
      </c>
      <c r="AG62" s="162" t="s">
        <v>83</v>
      </c>
      <c r="AH62" s="162" t="s">
        <v>83</v>
      </c>
      <c r="AI62" s="27"/>
      <c r="AJ62" s="27"/>
      <c r="AK62" s="27">
        <v>0</v>
      </c>
      <c r="AL62" s="27">
        <v>0</v>
      </c>
      <c r="AM62" s="162" t="s">
        <v>83</v>
      </c>
      <c r="AN62" s="27"/>
      <c r="AO62" s="27"/>
      <c r="AP62" s="27">
        <v>1</v>
      </c>
    </row>
    <row r="63" spans="1:42">
      <c r="A63" s="140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2" t="str">
        <f t="shared" ref="J63:J77" si="14">H63</f>
        <v>|Cff00BFFF[防具]圣谕披风lv1|r</v>
      </c>
      <c r="K63" s="142" t="str">
        <f t="shared" ref="K63:K77" si="15">I63</f>
        <v>|Cffbbbbbb属性：|r|n护甲+100|n生命值+600000|n生命回复+15000|n|n|Cff00ff7f点击消耗8000金币进行强化|n成功率70%</v>
      </c>
      <c r="L63" s="27"/>
      <c r="M63" s="143" t="str">
        <f>VLOOKUP(LEFT(RIGHT(B63,5),4),物品!B:CU,20,FALSE)</f>
        <v>ReplaceableTextures\\CommandButtons\\BTNZ13.blp</v>
      </c>
      <c r="N63" s="162" t="s">
        <v>83</v>
      </c>
      <c r="O63" s="163" t="s">
        <v>84</v>
      </c>
      <c r="P63" s="27">
        <v>0</v>
      </c>
      <c r="Q63" s="27">
        <v>0</v>
      </c>
      <c r="R63" s="162" t="s">
        <v>83</v>
      </c>
      <c r="S63" s="162" t="s">
        <v>83</v>
      </c>
      <c r="T63" s="162" t="s">
        <v>83</v>
      </c>
      <c r="U63" s="162" t="s">
        <v>83</v>
      </c>
      <c r="V63" s="27">
        <v>3</v>
      </c>
      <c r="W63" s="27" t="s">
        <v>85</v>
      </c>
      <c r="X63" s="27">
        <v>0</v>
      </c>
      <c r="Y63" s="16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2" t="s">
        <v>83</v>
      </c>
      <c r="AF63" s="162" t="s">
        <v>83</v>
      </c>
      <c r="AG63" s="162" t="s">
        <v>83</v>
      </c>
      <c r="AH63" s="162" t="s">
        <v>83</v>
      </c>
      <c r="AI63" s="27"/>
      <c r="AJ63" s="27"/>
      <c r="AK63" s="27">
        <v>0</v>
      </c>
      <c r="AL63" s="27">
        <v>0</v>
      </c>
      <c r="AM63" s="162" t="s">
        <v>83</v>
      </c>
      <c r="AN63" s="27"/>
      <c r="AO63" s="27"/>
      <c r="AP63" s="27">
        <v>1</v>
      </c>
    </row>
    <row r="64" spans="1:42">
      <c r="A64" s="140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2" t="str">
        <f t="shared" si="14"/>
        <v>|Cff00BFFF[防具]圣谕披风lv2|r</v>
      </c>
      <c r="K64" s="142" t="str">
        <f t="shared" si="15"/>
        <v>|Cffbbbbbb属性：|r|n护甲+100|n生命值+720000|n生命回复+18000|n|n|Cff00ff7f点击消耗8000金币进行强化|n成功率70%</v>
      </c>
      <c r="L64" s="27"/>
      <c r="M64" s="143" t="str">
        <f>VLOOKUP(LEFT(RIGHT(B64,5),4),物品!B:CU,20,FALSE)</f>
        <v>ReplaceableTextures\\CommandButtons\\BTNZ13.blp</v>
      </c>
      <c r="N64" s="162" t="s">
        <v>83</v>
      </c>
      <c r="O64" s="163" t="s">
        <v>84</v>
      </c>
      <c r="P64" s="27">
        <v>0</v>
      </c>
      <c r="Q64" s="27">
        <v>0</v>
      </c>
      <c r="R64" s="162" t="s">
        <v>83</v>
      </c>
      <c r="S64" s="162" t="s">
        <v>83</v>
      </c>
      <c r="T64" s="162" t="s">
        <v>83</v>
      </c>
      <c r="U64" s="162" t="s">
        <v>83</v>
      </c>
      <c r="V64" s="27">
        <v>3</v>
      </c>
      <c r="W64" s="27" t="s">
        <v>85</v>
      </c>
      <c r="X64" s="27">
        <v>0</v>
      </c>
      <c r="Y64" s="16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2" t="s">
        <v>83</v>
      </c>
      <c r="AF64" s="162" t="s">
        <v>83</v>
      </c>
      <c r="AG64" s="162" t="s">
        <v>83</v>
      </c>
      <c r="AH64" s="162" t="s">
        <v>83</v>
      </c>
      <c r="AI64" s="27"/>
      <c r="AJ64" s="27"/>
      <c r="AK64" s="27">
        <v>0</v>
      </c>
      <c r="AL64" s="27">
        <v>0</v>
      </c>
      <c r="AM64" s="162" t="s">
        <v>83</v>
      </c>
      <c r="AN64" s="27"/>
      <c r="AO64" s="27"/>
      <c r="AP64" s="27">
        <v>1</v>
      </c>
    </row>
    <row r="65" spans="1:42">
      <c r="A65" s="140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2" t="str">
        <f t="shared" si="14"/>
        <v>|Cff00BFFF[防具]圣谕披风lv3|r</v>
      </c>
      <c r="K65" s="142" t="str">
        <f t="shared" si="15"/>
        <v>|Cffbbbbbb属性：|r|n护甲+100|n生命值+840000|n生命回复+21000|n|n|Cff00ff7f点击消耗8000金币进行强化|n成功率70%</v>
      </c>
      <c r="L65" s="27"/>
      <c r="M65" s="143" t="str">
        <f>VLOOKUP(LEFT(RIGHT(B65,5),4),物品!B:CU,20,FALSE)</f>
        <v>ReplaceableTextures\\CommandButtons\\BTNZ13.blp</v>
      </c>
      <c r="N65" s="162" t="s">
        <v>83</v>
      </c>
      <c r="O65" s="163" t="s">
        <v>84</v>
      </c>
      <c r="P65" s="27">
        <v>0</v>
      </c>
      <c r="Q65" s="27">
        <v>0</v>
      </c>
      <c r="R65" s="162" t="s">
        <v>83</v>
      </c>
      <c r="S65" s="162" t="s">
        <v>83</v>
      </c>
      <c r="T65" s="162" t="s">
        <v>83</v>
      </c>
      <c r="U65" s="162" t="s">
        <v>83</v>
      </c>
      <c r="V65" s="27">
        <v>3</v>
      </c>
      <c r="W65" s="27" t="s">
        <v>85</v>
      </c>
      <c r="X65" s="27">
        <v>0</v>
      </c>
      <c r="Y65" s="16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2" t="s">
        <v>83</v>
      </c>
      <c r="AF65" s="162" t="s">
        <v>83</v>
      </c>
      <c r="AG65" s="162" t="s">
        <v>83</v>
      </c>
      <c r="AH65" s="162" t="s">
        <v>83</v>
      </c>
      <c r="AI65" s="27"/>
      <c r="AJ65" s="27"/>
      <c r="AK65" s="27">
        <v>0</v>
      </c>
      <c r="AL65" s="27">
        <v>0</v>
      </c>
      <c r="AM65" s="162" t="s">
        <v>83</v>
      </c>
      <c r="AN65" s="27"/>
      <c r="AO65" s="27"/>
      <c r="AP65" s="27">
        <v>1</v>
      </c>
    </row>
    <row r="66" spans="1:42">
      <c r="A66" s="140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2" t="str">
        <f t="shared" si="14"/>
        <v>|Cff00BFFF[防具]圣谕披风lv4|r</v>
      </c>
      <c r="K66" s="142" t="str">
        <f t="shared" si="15"/>
        <v>|Cffbbbbbb属性：|r|n护甲+100|n生命值+1000000|n生命回复+25000|n|n|Cff00ff7f点击消耗8000金币进行强化|n成功率70%</v>
      </c>
      <c r="L66" s="27"/>
      <c r="M66" s="143" t="str">
        <f>VLOOKUP(LEFT(RIGHT(B66,5),4),物品!B:CU,20,FALSE)</f>
        <v>ReplaceableTextures\\CommandButtons\\BTNZ13.blp</v>
      </c>
      <c r="N66" s="162" t="s">
        <v>83</v>
      </c>
      <c r="O66" s="163" t="s">
        <v>84</v>
      </c>
      <c r="P66" s="27">
        <v>0</v>
      </c>
      <c r="Q66" s="27">
        <v>0</v>
      </c>
      <c r="R66" s="162" t="s">
        <v>83</v>
      </c>
      <c r="S66" s="162" t="s">
        <v>83</v>
      </c>
      <c r="T66" s="162" t="s">
        <v>83</v>
      </c>
      <c r="U66" s="162" t="s">
        <v>83</v>
      </c>
      <c r="V66" s="27">
        <v>3</v>
      </c>
      <c r="W66" s="27" t="s">
        <v>85</v>
      </c>
      <c r="X66" s="27">
        <v>0</v>
      </c>
      <c r="Y66" s="16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2" t="s">
        <v>83</v>
      </c>
      <c r="AF66" s="162" t="s">
        <v>83</v>
      </c>
      <c r="AG66" s="162" t="s">
        <v>83</v>
      </c>
      <c r="AH66" s="162" t="s">
        <v>83</v>
      </c>
      <c r="AI66" s="27"/>
      <c r="AJ66" s="27"/>
      <c r="AK66" s="27">
        <v>0</v>
      </c>
      <c r="AL66" s="27">
        <v>0</v>
      </c>
      <c r="AM66" s="162" t="s">
        <v>83</v>
      </c>
      <c r="AN66" s="27"/>
      <c r="AO66" s="27"/>
      <c r="AP66" s="27">
        <v>1</v>
      </c>
    </row>
    <row r="67" spans="1:42">
      <c r="A67" s="140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2" t="str">
        <f t="shared" si="14"/>
        <v>|Cff00BFFF[防具]圣谕披风lv5|r</v>
      </c>
      <c r="K67" s="142" t="str">
        <f t="shared" si="15"/>
        <v>|Cffbbbbbb属性：|r|n护甲+100|n生命值+1200000|n生命回复+30000|n|n|Cff00ff7f点击消耗30000金币进行晋阶挑战</v>
      </c>
      <c r="L67" s="27"/>
      <c r="M67" s="143" t="str">
        <f>VLOOKUP(LEFT(RIGHT(B67,5),4),物品!B:CU,20,FALSE)</f>
        <v>ReplaceableTextures\\CommandButtons\\BTNZ13.blp</v>
      </c>
      <c r="N67" s="162" t="s">
        <v>83</v>
      </c>
      <c r="O67" s="163" t="s">
        <v>84</v>
      </c>
      <c r="P67" s="27">
        <v>0</v>
      </c>
      <c r="Q67" s="27">
        <v>0</v>
      </c>
      <c r="R67" s="162" t="s">
        <v>83</v>
      </c>
      <c r="S67" s="162" t="s">
        <v>83</v>
      </c>
      <c r="T67" s="162" t="s">
        <v>83</v>
      </c>
      <c r="U67" s="162" t="s">
        <v>83</v>
      </c>
      <c r="V67" s="27">
        <v>3</v>
      </c>
      <c r="W67" s="27" t="s">
        <v>85</v>
      </c>
      <c r="X67" s="27">
        <v>0</v>
      </c>
      <c r="Y67" s="16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2" t="s">
        <v>83</v>
      </c>
      <c r="AF67" s="162" t="s">
        <v>83</v>
      </c>
      <c r="AG67" s="162" t="s">
        <v>83</v>
      </c>
      <c r="AH67" s="162" t="s">
        <v>83</v>
      </c>
      <c r="AI67" s="27"/>
      <c r="AJ67" s="27"/>
      <c r="AK67" s="27">
        <v>0</v>
      </c>
      <c r="AL67" s="27">
        <v>0</v>
      </c>
      <c r="AM67" s="162" t="s">
        <v>83</v>
      </c>
      <c r="AN67" s="27"/>
      <c r="AO67" s="27"/>
      <c r="AP67" s="27">
        <v>1</v>
      </c>
    </row>
    <row r="68" spans="1:42">
      <c r="A68" s="140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2" t="str">
        <f t="shared" si="14"/>
        <v>|CffFFC926[防具]乾坤护心甲lv1|r</v>
      </c>
      <c r="K68" s="142" t="str">
        <f t="shared" si="15"/>
        <v>|Cffbbbbbb属性：|r|n护甲+150|n生命值+2000000|n生命回复+50000|n|n|Cff00ff7f点击消耗20000金币进行强化|n成功率60%</v>
      </c>
      <c r="L68" s="27"/>
      <c r="M68" s="143" t="str">
        <f>VLOOKUP(LEFT(RIGHT(B68,5),4),物品!B:CU,20,FALSE)</f>
        <v>ReplaceableTextures\\CommandButtons\\BTNZ14.blp</v>
      </c>
      <c r="N68" s="162" t="s">
        <v>83</v>
      </c>
      <c r="O68" s="163" t="s">
        <v>84</v>
      </c>
      <c r="P68" s="27">
        <v>0</v>
      </c>
      <c r="Q68" s="27">
        <v>0</v>
      </c>
      <c r="R68" s="162" t="s">
        <v>83</v>
      </c>
      <c r="S68" s="162" t="s">
        <v>83</v>
      </c>
      <c r="T68" s="162" t="s">
        <v>83</v>
      </c>
      <c r="U68" s="162" t="s">
        <v>83</v>
      </c>
      <c r="V68" s="27">
        <v>3</v>
      </c>
      <c r="W68" s="27" t="s">
        <v>85</v>
      </c>
      <c r="X68" s="27">
        <v>0</v>
      </c>
      <c r="Y68" s="16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2" t="s">
        <v>83</v>
      </c>
      <c r="AF68" s="162" t="s">
        <v>83</v>
      </c>
      <c r="AG68" s="162" t="s">
        <v>83</v>
      </c>
      <c r="AH68" s="162" t="s">
        <v>83</v>
      </c>
      <c r="AI68" s="27"/>
      <c r="AJ68" s="27"/>
      <c r="AK68" s="27">
        <v>0</v>
      </c>
      <c r="AL68" s="27">
        <v>0</v>
      </c>
      <c r="AM68" s="162" t="s">
        <v>83</v>
      </c>
      <c r="AN68" s="27"/>
      <c r="AO68" s="27"/>
      <c r="AP68" s="27">
        <v>1</v>
      </c>
    </row>
    <row r="69" spans="1:42">
      <c r="A69" s="140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2" t="str">
        <f t="shared" si="14"/>
        <v>|CffFFC926[防具]乾坤护心甲lv2|r</v>
      </c>
      <c r="K69" s="142" t="str">
        <f t="shared" si="15"/>
        <v>|Cffbbbbbb属性：|r|n护甲+150|n生命值+2400000|n生命回复+60000|n|n|Cff00ff7f点击消耗20000金币进行强化|n成功率60%</v>
      </c>
      <c r="L69" s="27"/>
      <c r="M69" s="143" t="str">
        <f>VLOOKUP(LEFT(RIGHT(B69,5),4),物品!B:CU,20,FALSE)</f>
        <v>ReplaceableTextures\\CommandButtons\\BTNZ14.blp</v>
      </c>
      <c r="N69" s="162" t="s">
        <v>83</v>
      </c>
      <c r="O69" s="163" t="s">
        <v>84</v>
      </c>
      <c r="P69" s="27">
        <v>0</v>
      </c>
      <c r="Q69" s="27">
        <v>0</v>
      </c>
      <c r="R69" s="162" t="s">
        <v>83</v>
      </c>
      <c r="S69" s="162" t="s">
        <v>83</v>
      </c>
      <c r="T69" s="162" t="s">
        <v>83</v>
      </c>
      <c r="U69" s="162" t="s">
        <v>83</v>
      </c>
      <c r="V69" s="27">
        <v>3</v>
      </c>
      <c r="W69" s="27" t="s">
        <v>85</v>
      </c>
      <c r="X69" s="27">
        <v>0</v>
      </c>
      <c r="Y69" s="16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2" t="s">
        <v>83</v>
      </c>
      <c r="AF69" s="162" t="s">
        <v>83</v>
      </c>
      <c r="AG69" s="162" t="s">
        <v>83</v>
      </c>
      <c r="AH69" s="162" t="s">
        <v>83</v>
      </c>
      <c r="AI69" s="27"/>
      <c r="AJ69" s="27"/>
      <c r="AK69" s="27">
        <v>0</v>
      </c>
      <c r="AL69" s="27">
        <v>0</v>
      </c>
      <c r="AM69" s="162" t="s">
        <v>83</v>
      </c>
      <c r="AN69" s="27"/>
      <c r="AO69" s="27"/>
      <c r="AP69" s="27">
        <v>1</v>
      </c>
    </row>
    <row r="70" spans="1:42">
      <c r="A70" s="140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2" t="str">
        <f t="shared" si="14"/>
        <v>|CffFFC926[防具]乾坤护心甲lv3|r</v>
      </c>
      <c r="K70" s="142" t="str">
        <f t="shared" si="15"/>
        <v>|Cffbbbbbb属性：|r|n护甲+150|n生命值+2800000|n生命回复+70000|n|n|Cff00ff7f点击消耗20000金币进行强化|n成功率60%</v>
      </c>
      <c r="L70" s="27"/>
      <c r="M70" s="143" t="str">
        <f>VLOOKUP(LEFT(RIGHT(B70,5),4),物品!B:CU,20,FALSE)</f>
        <v>ReplaceableTextures\\CommandButtons\\BTNZ14.blp</v>
      </c>
      <c r="N70" s="162" t="s">
        <v>83</v>
      </c>
      <c r="O70" s="163" t="s">
        <v>84</v>
      </c>
      <c r="P70" s="27">
        <v>0</v>
      </c>
      <c r="Q70" s="27">
        <v>0</v>
      </c>
      <c r="R70" s="162" t="s">
        <v>83</v>
      </c>
      <c r="S70" s="162" t="s">
        <v>83</v>
      </c>
      <c r="T70" s="162" t="s">
        <v>83</v>
      </c>
      <c r="U70" s="162" t="s">
        <v>83</v>
      </c>
      <c r="V70" s="27">
        <v>3</v>
      </c>
      <c r="W70" s="27" t="s">
        <v>85</v>
      </c>
      <c r="X70" s="27">
        <v>0</v>
      </c>
      <c r="Y70" s="16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2" t="s">
        <v>83</v>
      </c>
      <c r="AF70" s="162" t="s">
        <v>83</v>
      </c>
      <c r="AG70" s="162" t="s">
        <v>83</v>
      </c>
      <c r="AH70" s="162" t="s">
        <v>83</v>
      </c>
      <c r="AI70" s="27"/>
      <c r="AJ70" s="27"/>
      <c r="AK70" s="27">
        <v>0</v>
      </c>
      <c r="AL70" s="27">
        <v>0</v>
      </c>
      <c r="AM70" s="162" t="s">
        <v>83</v>
      </c>
      <c r="AN70" s="27"/>
      <c r="AO70" s="27"/>
      <c r="AP70" s="27">
        <v>1</v>
      </c>
    </row>
    <row r="71" spans="1:42">
      <c r="A71" s="140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2" t="str">
        <f t="shared" si="14"/>
        <v>|CffFFC926[防具]乾坤护心甲lv4|r</v>
      </c>
      <c r="K71" s="142" t="str">
        <f t="shared" si="15"/>
        <v>|Cffbbbbbb属性：|r|n护甲+150|n生命值+3400000|n生命回复+85000|n|n|Cff00ff7f点击消耗20000金币进行强化|n成功率60%</v>
      </c>
      <c r="L71" s="27"/>
      <c r="M71" s="143" t="str">
        <f>VLOOKUP(LEFT(RIGHT(B71,5),4),物品!B:CU,20,FALSE)</f>
        <v>ReplaceableTextures\\CommandButtons\\BTNZ14.blp</v>
      </c>
      <c r="N71" s="162" t="s">
        <v>83</v>
      </c>
      <c r="O71" s="163" t="s">
        <v>84</v>
      </c>
      <c r="P71" s="27">
        <v>0</v>
      </c>
      <c r="Q71" s="27">
        <v>0</v>
      </c>
      <c r="R71" s="162" t="s">
        <v>83</v>
      </c>
      <c r="S71" s="162" t="s">
        <v>83</v>
      </c>
      <c r="T71" s="162" t="s">
        <v>83</v>
      </c>
      <c r="U71" s="162" t="s">
        <v>83</v>
      </c>
      <c r="V71" s="27">
        <v>3</v>
      </c>
      <c r="W71" s="27" t="s">
        <v>85</v>
      </c>
      <c r="X71" s="27">
        <v>0</v>
      </c>
      <c r="Y71" s="16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2" t="s">
        <v>83</v>
      </c>
      <c r="AF71" s="162" t="s">
        <v>83</v>
      </c>
      <c r="AG71" s="162" t="s">
        <v>83</v>
      </c>
      <c r="AH71" s="162" t="s">
        <v>83</v>
      </c>
      <c r="AI71" s="27"/>
      <c r="AJ71" s="27"/>
      <c r="AK71" s="27">
        <v>0</v>
      </c>
      <c r="AL71" s="27">
        <v>0</v>
      </c>
      <c r="AM71" s="162" t="s">
        <v>83</v>
      </c>
      <c r="AN71" s="27"/>
      <c r="AO71" s="27"/>
      <c r="AP71" s="27">
        <v>1</v>
      </c>
    </row>
    <row r="72" spans="1:42">
      <c r="A72" s="140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2" t="str">
        <f t="shared" si="14"/>
        <v>|CffFFC926[防具]乾坤护心甲lv5|r</v>
      </c>
      <c r="K72" s="142" t="str">
        <f t="shared" si="15"/>
        <v>|Cffbbbbbb属性：|r|n护甲+150|n生命值+4000000|n生命回复+100000|n|n|Cff00ff7f点击消耗50000金币进行晋阶挑战</v>
      </c>
      <c r="L72" s="27"/>
      <c r="M72" s="143" t="str">
        <f>VLOOKUP(LEFT(RIGHT(B72,5),4),物品!B:CU,20,FALSE)</f>
        <v>ReplaceableTextures\\CommandButtons\\BTNZ14.blp</v>
      </c>
      <c r="N72" s="162" t="s">
        <v>83</v>
      </c>
      <c r="O72" s="163" t="s">
        <v>84</v>
      </c>
      <c r="P72" s="27">
        <v>0</v>
      </c>
      <c r="Q72" s="27">
        <v>0</v>
      </c>
      <c r="R72" s="162" t="s">
        <v>83</v>
      </c>
      <c r="S72" s="162" t="s">
        <v>83</v>
      </c>
      <c r="T72" s="162" t="s">
        <v>83</v>
      </c>
      <c r="U72" s="162" t="s">
        <v>83</v>
      </c>
      <c r="V72" s="27">
        <v>3</v>
      </c>
      <c r="W72" s="27" t="s">
        <v>85</v>
      </c>
      <c r="X72" s="27">
        <v>0</v>
      </c>
      <c r="Y72" s="16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2" t="s">
        <v>83</v>
      </c>
      <c r="AF72" s="162" t="s">
        <v>83</v>
      </c>
      <c r="AG72" s="162" t="s">
        <v>83</v>
      </c>
      <c r="AH72" s="162" t="s">
        <v>83</v>
      </c>
      <c r="AI72" s="27"/>
      <c r="AJ72" s="27"/>
      <c r="AK72" s="27">
        <v>0</v>
      </c>
      <c r="AL72" s="27">
        <v>0</v>
      </c>
      <c r="AM72" s="162" t="s">
        <v>83</v>
      </c>
      <c r="AN72" s="27"/>
      <c r="AO72" s="27"/>
      <c r="AP72" s="27">
        <v>1</v>
      </c>
    </row>
    <row r="73" spans="1:42">
      <c r="A73" s="140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|Cffbbbbbb属性：|r|n护甲+200|n生命值+6000000|n生命回复+150000|n|n|Cff00ff7f点击消耗40000金币进行强化|n成功率50%</v>
      </c>
      <c r="J73" s="142" t="str">
        <f t="shared" si="14"/>
        <v>|CffFF0000[防具]九龙黄金甲lv1|r</v>
      </c>
      <c r="K73" s="142" t="str">
        <f t="shared" si="15"/>
        <v>|Cffbbbbbb属性：|r|n护甲+200|n生命值+6000000|n生命回复+150000|n|n|Cff00ff7f点击消耗40000金币进行强化|n成功率50%</v>
      </c>
      <c r="L73" s="27"/>
      <c r="M73" s="143" t="str">
        <f>VLOOKUP(LEFT(RIGHT(B73,5),4),物品!B:CU,20,FALSE)</f>
        <v>ReplaceableTextures\\CommandButtons\\BTNZ15.blp</v>
      </c>
      <c r="N73" s="162" t="s">
        <v>83</v>
      </c>
      <c r="O73" s="163" t="s">
        <v>84</v>
      </c>
      <c r="P73" s="27">
        <v>0</v>
      </c>
      <c r="Q73" s="27">
        <v>0</v>
      </c>
      <c r="R73" s="162" t="s">
        <v>83</v>
      </c>
      <c r="S73" s="162" t="s">
        <v>83</v>
      </c>
      <c r="T73" s="162" t="s">
        <v>83</v>
      </c>
      <c r="U73" s="162" t="s">
        <v>83</v>
      </c>
      <c r="V73" s="27">
        <v>3</v>
      </c>
      <c r="W73" s="27" t="s">
        <v>85</v>
      </c>
      <c r="X73" s="27">
        <v>0</v>
      </c>
      <c r="Y73" s="16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2" t="s">
        <v>83</v>
      </c>
      <c r="AF73" s="162" t="s">
        <v>83</v>
      </c>
      <c r="AG73" s="162" t="s">
        <v>83</v>
      </c>
      <c r="AH73" s="162" t="s">
        <v>83</v>
      </c>
      <c r="AI73" s="27"/>
      <c r="AJ73" s="27"/>
      <c r="AK73" s="27">
        <v>0</v>
      </c>
      <c r="AL73" s="27">
        <v>0</v>
      </c>
      <c r="AM73" s="162" t="s">
        <v>83</v>
      </c>
      <c r="AN73" s="27"/>
      <c r="AO73" s="27"/>
      <c r="AP73" s="27">
        <v>1</v>
      </c>
    </row>
    <row r="74" spans="1:42">
      <c r="A74" s="140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|Cffbbbbbb属性：|r|n护甲+200|n生命值+7200000|n生命回复+180000|n|n|Cff00ff7f点击消耗40000金币进行强化|n成功率50%</v>
      </c>
      <c r="J74" s="142" t="str">
        <f t="shared" si="14"/>
        <v>|CffFF0000[防具]九龙黄金甲lv2|r</v>
      </c>
      <c r="K74" s="142" t="str">
        <f t="shared" si="15"/>
        <v>|Cffbbbbbb属性：|r|n护甲+200|n生命值+7200000|n生命回复+180000|n|n|Cff00ff7f点击消耗40000金币进行强化|n成功率50%</v>
      </c>
      <c r="L74" s="27"/>
      <c r="M74" s="143" t="str">
        <f>VLOOKUP(LEFT(RIGHT(B74,5),4),物品!B:CU,20,FALSE)</f>
        <v>ReplaceableTextures\\CommandButtons\\BTNZ15.blp</v>
      </c>
      <c r="N74" s="162" t="s">
        <v>83</v>
      </c>
      <c r="O74" s="163" t="s">
        <v>84</v>
      </c>
      <c r="P74" s="27">
        <v>0</v>
      </c>
      <c r="Q74" s="27">
        <v>0</v>
      </c>
      <c r="R74" s="162" t="s">
        <v>83</v>
      </c>
      <c r="S74" s="162" t="s">
        <v>83</v>
      </c>
      <c r="T74" s="162" t="s">
        <v>83</v>
      </c>
      <c r="U74" s="162" t="s">
        <v>83</v>
      </c>
      <c r="V74" s="27">
        <v>3</v>
      </c>
      <c r="W74" s="27" t="s">
        <v>85</v>
      </c>
      <c r="X74" s="27">
        <v>0</v>
      </c>
      <c r="Y74" s="16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2" t="s">
        <v>83</v>
      </c>
      <c r="AF74" s="162" t="s">
        <v>83</v>
      </c>
      <c r="AG74" s="162" t="s">
        <v>83</v>
      </c>
      <c r="AH74" s="162" t="s">
        <v>83</v>
      </c>
      <c r="AI74" s="27"/>
      <c r="AJ74" s="27"/>
      <c r="AK74" s="27">
        <v>0</v>
      </c>
      <c r="AL74" s="27">
        <v>0</v>
      </c>
      <c r="AM74" s="162" t="s">
        <v>83</v>
      </c>
      <c r="AN74" s="27"/>
      <c r="AO74" s="27"/>
      <c r="AP74" s="27">
        <v>1</v>
      </c>
    </row>
    <row r="75" spans="1:42">
      <c r="A75" s="140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|Cffbbbbbb属性：|r|n护甲+200|n生命值+8400000|n生命回复+210000|n|n|Cff00ff7f点击消耗40000金币进行强化|n成功率50%</v>
      </c>
      <c r="J75" s="142" t="str">
        <f t="shared" si="14"/>
        <v>|CffFF0000[防具]九龙黄金甲lv3|r</v>
      </c>
      <c r="K75" s="142" t="str">
        <f t="shared" si="15"/>
        <v>|Cffbbbbbb属性：|r|n护甲+200|n生命值+8400000|n生命回复+210000|n|n|Cff00ff7f点击消耗40000金币进行强化|n成功率50%</v>
      </c>
      <c r="L75" s="27"/>
      <c r="M75" s="143" t="str">
        <f>VLOOKUP(LEFT(RIGHT(B75,5),4),物品!B:CU,20,FALSE)</f>
        <v>ReplaceableTextures\\CommandButtons\\BTNZ15.blp</v>
      </c>
      <c r="N75" s="162" t="s">
        <v>83</v>
      </c>
      <c r="O75" s="163" t="s">
        <v>84</v>
      </c>
      <c r="P75" s="27">
        <v>0</v>
      </c>
      <c r="Q75" s="27">
        <v>0</v>
      </c>
      <c r="R75" s="162" t="s">
        <v>83</v>
      </c>
      <c r="S75" s="162" t="s">
        <v>83</v>
      </c>
      <c r="T75" s="162" t="s">
        <v>83</v>
      </c>
      <c r="U75" s="162" t="s">
        <v>83</v>
      </c>
      <c r="V75" s="27">
        <v>3</v>
      </c>
      <c r="W75" s="27" t="s">
        <v>85</v>
      </c>
      <c r="X75" s="27">
        <v>0</v>
      </c>
      <c r="Y75" s="16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2" t="s">
        <v>83</v>
      </c>
      <c r="AF75" s="162" t="s">
        <v>83</v>
      </c>
      <c r="AG75" s="162" t="s">
        <v>83</v>
      </c>
      <c r="AH75" s="162" t="s">
        <v>83</v>
      </c>
      <c r="AI75" s="27"/>
      <c r="AJ75" s="27"/>
      <c r="AK75" s="27">
        <v>0</v>
      </c>
      <c r="AL75" s="27">
        <v>0</v>
      </c>
      <c r="AM75" s="162" t="s">
        <v>83</v>
      </c>
      <c r="AN75" s="27"/>
      <c r="AO75" s="27"/>
      <c r="AP75" s="27">
        <v>1</v>
      </c>
    </row>
    <row r="76" spans="1:42">
      <c r="A76" s="140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|Cffbbbbbb属性：|r|n护甲+200|n生命值+10000000|n生命回复+250000|n|n|Cff00ff7f点击消耗40000金币进行强化|n成功率50%</v>
      </c>
      <c r="J76" s="142" t="str">
        <f t="shared" si="14"/>
        <v>|CffFF0000[防具]九龙黄金甲lv4|r</v>
      </c>
      <c r="K76" s="142" t="str">
        <f t="shared" si="15"/>
        <v>|Cffbbbbbb属性：|r|n护甲+200|n生命值+10000000|n生命回复+250000|n|n|Cff00ff7f点击消耗40000金币进行强化|n成功率50%</v>
      </c>
      <c r="L76" s="27"/>
      <c r="M76" s="143" t="str">
        <f>VLOOKUP(LEFT(RIGHT(B76,5),4),物品!B:CU,20,FALSE)</f>
        <v>ReplaceableTextures\\CommandButtons\\BTNZ15.blp</v>
      </c>
      <c r="N76" s="162" t="s">
        <v>83</v>
      </c>
      <c r="O76" s="163" t="s">
        <v>84</v>
      </c>
      <c r="P76" s="27">
        <v>0</v>
      </c>
      <c r="Q76" s="27">
        <v>0</v>
      </c>
      <c r="R76" s="162" t="s">
        <v>83</v>
      </c>
      <c r="S76" s="162" t="s">
        <v>83</v>
      </c>
      <c r="T76" s="162" t="s">
        <v>83</v>
      </c>
      <c r="U76" s="162" t="s">
        <v>83</v>
      </c>
      <c r="V76" s="27">
        <v>3</v>
      </c>
      <c r="W76" s="27" t="s">
        <v>85</v>
      </c>
      <c r="X76" s="27">
        <v>0</v>
      </c>
      <c r="Y76" s="16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2" t="s">
        <v>83</v>
      </c>
      <c r="AF76" s="162" t="s">
        <v>83</v>
      </c>
      <c r="AG76" s="162" t="s">
        <v>83</v>
      </c>
      <c r="AH76" s="162" t="s">
        <v>83</v>
      </c>
      <c r="AI76" s="27"/>
      <c r="AJ76" s="27"/>
      <c r="AK76" s="27">
        <v>0</v>
      </c>
      <c r="AL76" s="27">
        <v>0</v>
      </c>
      <c r="AM76" s="162" t="s">
        <v>83</v>
      </c>
      <c r="AN76" s="27"/>
      <c r="AO76" s="27"/>
      <c r="AP76" s="27">
        <v>1</v>
      </c>
    </row>
    <row r="77" spans="1:42">
      <c r="A77" s="140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2" t="str">
        <f t="shared" si="14"/>
        <v>|CffFF0000[防具]九龙黄金甲lv5|r</v>
      </c>
      <c r="K77" s="142" t="str">
        <f t="shared" si="15"/>
        <v>|Cffbbbbbb属性：|r|n护甲+200|n生命值+12000000|n生命回复+300000|n</v>
      </c>
      <c r="L77" s="27"/>
      <c r="M77" s="143" t="str">
        <f>VLOOKUP(LEFT(RIGHT(B77,5),4),物品!B:CU,20,FALSE)</f>
        <v>ReplaceableTextures\\CommandButtons\\BTNZ15.blp</v>
      </c>
      <c r="N77" s="162" t="s">
        <v>83</v>
      </c>
      <c r="O77" s="163" t="s">
        <v>84</v>
      </c>
      <c r="P77" s="27">
        <v>0</v>
      </c>
      <c r="Q77" s="27">
        <v>0</v>
      </c>
      <c r="R77" s="162" t="s">
        <v>83</v>
      </c>
      <c r="S77" s="162" t="s">
        <v>83</v>
      </c>
      <c r="T77" s="162" t="s">
        <v>83</v>
      </c>
      <c r="U77" s="162" t="s">
        <v>83</v>
      </c>
      <c r="V77" s="27">
        <v>3</v>
      </c>
      <c r="W77" s="27" t="s">
        <v>85</v>
      </c>
      <c r="X77" s="27">
        <v>0</v>
      </c>
      <c r="Y77" s="16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2" t="s">
        <v>83</v>
      </c>
      <c r="AF77" s="162" t="s">
        <v>83</v>
      </c>
      <c r="AG77" s="162" t="s">
        <v>83</v>
      </c>
      <c r="AH77" s="162" t="s">
        <v>83</v>
      </c>
      <c r="AI77" s="27"/>
      <c r="AJ77" s="27"/>
      <c r="AK77" s="27">
        <v>0</v>
      </c>
      <c r="AL77" s="27">
        <v>0</v>
      </c>
      <c r="AM77" s="162" t="s">
        <v>83</v>
      </c>
      <c r="AN77" s="27"/>
      <c r="AO77" s="27"/>
      <c r="AP77" s="27"/>
    </row>
    <row r="78" spans="1:42">
      <c r="A78" s="140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2" t="str">
        <f t="shared" ref="J78" si="16">H78</f>
        <v>低级道果【1】</v>
      </c>
      <c r="K78" s="142" t="str">
        <f t="shared" ref="K78" si="17">I78</f>
        <v>|Cffbbbbbb属性：|r|n攻击+5000|n业力+4000|n生命值+100000|n生命回复+2000|n攻击伤害+9%|n技能伤害+8%|n</v>
      </c>
      <c r="L78" s="27"/>
      <c r="M78" s="143" t="str">
        <f>VLOOKUP(LEFT(RIGHT(B78,5),4),物品!B:CU,20,FALSE)</f>
        <v>ReplaceableTextures\\CommandButtons\\BTNOrbOfFrost.blp</v>
      </c>
      <c r="N78" s="162" t="s">
        <v>83</v>
      </c>
      <c r="O78" s="143" t="s">
        <v>87</v>
      </c>
      <c r="P78" s="27">
        <v>0</v>
      </c>
      <c r="Q78" s="27">
        <v>0</v>
      </c>
      <c r="R78" s="162" t="s">
        <v>83</v>
      </c>
      <c r="S78" s="162" t="s">
        <v>83</v>
      </c>
      <c r="T78" s="162" t="s">
        <v>83</v>
      </c>
      <c r="U78" s="162" t="s">
        <v>83</v>
      </c>
      <c r="V78" s="27"/>
      <c r="W78" s="27" t="s">
        <v>88</v>
      </c>
      <c r="X78" s="27">
        <v>0</v>
      </c>
      <c r="Y78" s="162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2" t="s">
        <v>83</v>
      </c>
      <c r="AF78" s="162" t="s">
        <v>83</v>
      </c>
      <c r="AG78" s="162" t="s">
        <v>83</v>
      </c>
      <c r="AH78" s="162" t="s">
        <v>83</v>
      </c>
      <c r="AI78" s="27">
        <v>1</v>
      </c>
      <c r="AJ78" s="27"/>
      <c r="AK78" s="27">
        <v>1</v>
      </c>
      <c r="AL78" s="27">
        <v>1</v>
      </c>
      <c r="AM78" s="162" t="s">
        <v>83</v>
      </c>
      <c r="AN78" s="27">
        <v>1</v>
      </c>
      <c r="AO78" s="27">
        <v>1</v>
      </c>
      <c r="AP78" s="27">
        <v>1</v>
      </c>
    </row>
    <row r="79" spans="1:42">
      <c r="A79" s="140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2" t="str">
        <f t="shared" ref="J79:J82" si="18">H79</f>
        <v>中级道果【2】</v>
      </c>
      <c r="K79" s="142" t="str">
        <f t="shared" ref="K79:K82" si="19">I79</f>
        <v>|Cffbbbbbb属性：|r|n攻击+7500|n业力+6000|n生命值+150000|n生命回复+3000|n攻击伤害+9%|n技能伤害+8%|n</v>
      </c>
      <c r="L79" s="27"/>
      <c r="M79" s="143" t="str">
        <f>VLOOKUP(LEFT(RIGHT(B79,5),4),物品!B:CU,20,FALSE)</f>
        <v>ReplaceableTextures\\CommandButtons\\BTNOrbOfVenom.blp</v>
      </c>
      <c r="N79" s="162" t="s">
        <v>83</v>
      </c>
      <c r="O79" s="143" t="s">
        <v>87</v>
      </c>
      <c r="P79" s="27">
        <v>0</v>
      </c>
      <c r="Q79" s="27">
        <v>0</v>
      </c>
      <c r="R79" s="162" t="s">
        <v>83</v>
      </c>
      <c r="S79" s="162" t="s">
        <v>83</v>
      </c>
      <c r="T79" s="162" t="s">
        <v>83</v>
      </c>
      <c r="U79" s="162" t="s">
        <v>83</v>
      </c>
      <c r="V79" s="27"/>
      <c r="W79" s="27" t="s">
        <v>88</v>
      </c>
      <c r="X79" s="27">
        <v>0</v>
      </c>
      <c r="Y79" s="162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2" t="s">
        <v>83</v>
      </c>
      <c r="AF79" s="162" t="s">
        <v>83</v>
      </c>
      <c r="AG79" s="162" t="s">
        <v>83</v>
      </c>
      <c r="AH79" s="162" t="s">
        <v>83</v>
      </c>
      <c r="AI79" s="27">
        <v>1</v>
      </c>
      <c r="AJ79" s="27"/>
      <c r="AK79" s="27">
        <v>1</v>
      </c>
      <c r="AL79" s="27">
        <v>1</v>
      </c>
      <c r="AM79" s="162" t="s">
        <v>83</v>
      </c>
      <c r="AN79" s="27">
        <v>1</v>
      </c>
      <c r="AO79" s="27">
        <v>1</v>
      </c>
      <c r="AP79" s="27">
        <v>1</v>
      </c>
    </row>
    <row r="80" spans="1:42">
      <c r="A80" s="140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2" t="str">
        <f t="shared" si="18"/>
        <v>|Cff00FF7F高级道果【3】|r</v>
      </c>
      <c r="K80" s="142" t="str">
        <f t="shared" si="19"/>
        <v>|Cffbbbbbb属性：|r|n攻击+12500|n业力+10000|n生命值+250000|n生命回复+5000|n攻击伤害+9%|n技能伤害+8%|n</v>
      </c>
      <c r="L80" s="27"/>
      <c r="M80" s="143" t="str">
        <f>VLOOKUP(LEFT(RIGHT(B80,5),4),物品!B:CU,20,FALSE)</f>
        <v>ReplaceableTextures\\CommandButtons\\BTNOrbOfCorruption.blp</v>
      </c>
      <c r="N80" s="162" t="s">
        <v>83</v>
      </c>
      <c r="O80" s="143" t="s">
        <v>89</v>
      </c>
      <c r="P80" s="27">
        <v>0</v>
      </c>
      <c r="Q80" s="27">
        <v>0</v>
      </c>
      <c r="R80" s="162" t="s">
        <v>83</v>
      </c>
      <c r="S80" s="162" t="s">
        <v>83</v>
      </c>
      <c r="T80" s="162" t="s">
        <v>83</v>
      </c>
      <c r="U80" s="162" t="s">
        <v>83</v>
      </c>
      <c r="V80" s="27"/>
      <c r="W80" s="27" t="s">
        <v>88</v>
      </c>
      <c r="X80" s="27">
        <v>0</v>
      </c>
      <c r="Y80" s="162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2" t="s">
        <v>83</v>
      </c>
      <c r="AF80" s="162" t="s">
        <v>83</v>
      </c>
      <c r="AG80" s="162" t="s">
        <v>83</v>
      </c>
      <c r="AH80" s="162" t="s">
        <v>83</v>
      </c>
      <c r="AI80" s="27">
        <v>1</v>
      </c>
      <c r="AJ80" s="27"/>
      <c r="AK80" s="27">
        <v>1</v>
      </c>
      <c r="AL80" s="27">
        <v>1</v>
      </c>
      <c r="AM80" s="162" t="s">
        <v>83</v>
      </c>
      <c r="AN80" s="27">
        <v>1</v>
      </c>
      <c r="AO80" s="27">
        <v>1</v>
      </c>
      <c r="AP80" s="27">
        <v>1</v>
      </c>
    </row>
    <row r="81" spans="1:42">
      <c r="A81" s="140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2" t="str">
        <f t="shared" si="18"/>
        <v>|Cff00FF7F黄级道果【4】|r</v>
      </c>
      <c r="K81" s="142" t="str">
        <f t="shared" si="19"/>
        <v>|Cffbbbbbb属性：|r|n攻击+21250|n业力+17000|n生命值+425000|n生命回复+8500|n攻击伤害+18%|n技能伤害+15%|n</v>
      </c>
      <c r="L81" s="27"/>
      <c r="M81" s="143" t="str">
        <f>VLOOKUP(LEFT(RIGHT(B81,5),4),物品!B:CU,20,FALSE)</f>
        <v>ReplaceableTextures\\CommandButtons\\BTNOrbOfFire.blp</v>
      </c>
      <c r="N81" s="162" t="s">
        <v>83</v>
      </c>
      <c r="O81" s="143" t="s">
        <v>89</v>
      </c>
      <c r="P81" s="27">
        <v>0</v>
      </c>
      <c r="Q81" s="27">
        <v>0</v>
      </c>
      <c r="R81" s="162" t="s">
        <v>83</v>
      </c>
      <c r="S81" s="162" t="s">
        <v>83</v>
      </c>
      <c r="T81" s="162" t="s">
        <v>83</v>
      </c>
      <c r="U81" s="162" t="s">
        <v>83</v>
      </c>
      <c r="V81" s="27"/>
      <c r="W81" s="27" t="s">
        <v>88</v>
      </c>
      <c r="X81" s="27">
        <v>0</v>
      </c>
      <c r="Y81" s="162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2" t="s">
        <v>83</v>
      </c>
      <c r="AF81" s="162" t="s">
        <v>83</v>
      </c>
      <c r="AG81" s="162" t="s">
        <v>83</v>
      </c>
      <c r="AH81" s="162" t="s">
        <v>83</v>
      </c>
      <c r="AI81" s="27">
        <v>1</v>
      </c>
      <c r="AJ81" s="27"/>
      <c r="AK81" s="27">
        <v>1</v>
      </c>
      <c r="AL81" s="27">
        <v>1</v>
      </c>
      <c r="AM81" s="162" t="s">
        <v>83</v>
      </c>
      <c r="AN81" s="27">
        <v>1</v>
      </c>
      <c r="AO81" s="27">
        <v>1</v>
      </c>
      <c r="AP81" s="27">
        <v>1</v>
      </c>
    </row>
    <row r="82" spans="1:42">
      <c r="A82" s="140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2" t="str">
        <f t="shared" si="18"/>
        <v>|Cff00BFFF玄级道果【5】|r</v>
      </c>
      <c r="K82" s="142" t="str">
        <f t="shared" si="19"/>
        <v>|Cffbbbbbb属性：|r|n攻击+33750|n业力+27000|n生命值+675000|n生命回复+13500|n攻击伤害+18%|n技能伤害+15%|n</v>
      </c>
      <c r="L82" s="27"/>
      <c r="M82" s="143" t="str">
        <f>VLOOKUP(LEFT(RIGHT(B82,5),4),物品!B:CU,20,FALSE)</f>
        <v>ReplaceableTextures\\CommandButtons\\BTNUsedSoulGem.blp</v>
      </c>
      <c r="N82" s="162" t="s">
        <v>83</v>
      </c>
      <c r="O82" s="143" t="s">
        <v>90</v>
      </c>
      <c r="P82" s="27">
        <v>0</v>
      </c>
      <c r="Q82" s="27">
        <v>0</v>
      </c>
      <c r="R82" s="162" t="s">
        <v>83</v>
      </c>
      <c r="S82" s="162" t="s">
        <v>83</v>
      </c>
      <c r="T82" s="162" t="s">
        <v>83</v>
      </c>
      <c r="U82" s="162" t="s">
        <v>83</v>
      </c>
      <c r="V82" s="27"/>
      <c r="W82" s="27" t="s">
        <v>88</v>
      </c>
      <c r="X82" s="27">
        <v>0</v>
      </c>
      <c r="Y82" s="162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2" t="s">
        <v>83</v>
      </c>
      <c r="AF82" s="162" t="s">
        <v>83</v>
      </c>
      <c r="AG82" s="162" t="s">
        <v>83</v>
      </c>
      <c r="AH82" s="162" t="s">
        <v>83</v>
      </c>
      <c r="AI82" s="27">
        <v>1</v>
      </c>
      <c r="AJ82" s="27"/>
      <c r="AK82" s="27">
        <v>1</v>
      </c>
      <c r="AL82" s="27">
        <v>1</v>
      </c>
      <c r="AM82" s="162" t="s">
        <v>83</v>
      </c>
      <c r="AN82" s="27">
        <v>1</v>
      </c>
      <c r="AO82" s="27">
        <v>1</v>
      </c>
      <c r="AP82" s="27">
        <v>1</v>
      </c>
    </row>
    <row r="83" spans="1:42">
      <c r="A83" s="140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2" t="str">
        <f t="shared" ref="J83:J112" si="20">H83</f>
        <v>|Cff00BFFF地级道果【6】|r</v>
      </c>
      <c r="K83" s="142" t="str">
        <f t="shared" ref="K83:K112" si="21">I83</f>
        <v>|Cffbbbbbb属性：|r|n攻击+50000|n业力+40000|n生命值+1000000|n生命回复+20000|n攻击伤害+18%|n技能伤害+15%|n</v>
      </c>
      <c r="L83" s="27"/>
      <c r="M83" s="143" t="str">
        <f>VLOOKUP(LEFT(RIGHT(B83,5),4),物品!B:CU,20,FALSE)</f>
        <v>ReplaceableTextures\\CommandButtons\\BTNOrbofSlowness.blp</v>
      </c>
      <c r="N83" s="162" t="s">
        <v>83</v>
      </c>
      <c r="O83" s="143" t="s">
        <v>90</v>
      </c>
      <c r="P83" s="27">
        <v>0</v>
      </c>
      <c r="Q83" s="27">
        <v>0</v>
      </c>
      <c r="R83" s="162" t="s">
        <v>83</v>
      </c>
      <c r="S83" s="162" t="s">
        <v>83</v>
      </c>
      <c r="T83" s="162" t="s">
        <v>83</v>
      </c>
      <c r="U83" s="162" t="s">
        <v>83</v>
      </c>
      <c r="V83" s="27"/>
      <c r="W83" s="27" t="s">
        <v>88</v>
      </c>
      <c r="X83" s="27">
        <v>0</v>
      </c>
      <c r="Y83" s="162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2" t="s">
        <v>83</v>
      </c>
      <c r="AF83" s="162" t="s">
        <v>83</v>
      </c>
      <c r="AG83" s="162" t="s">
        <v>83</v>
      </c>
      <c r="AH83" s="162" t="s">
        <v>83</v>
      </c>
      <c r="AI83" s="27">
        <v>1</v>
      </c>
      <c r="AJ83" s="27"/>
      <c r="AK83" s="27">
        <v>1</v>
      </c>
      <c r="AL83" s="27">
        <v>1</v>
      </c>
      <c r="AM83" s="162" t="s">
        <v>83</v>
      </c>
      <c r="AN83" s="27">
        <v>1</v>
      </c>
      <c r="AO83" s="27">
        <v>1</v>
      </c>
      <c r="AP83" s="27">
        <v>1</v>
      </c>
    </row>
    <row r="84" spans="1:42">
      <c r="A84" s="140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2" t="str">
        <f t="shared" si="20"/>
        <v>|CffFFC926天级道果【7】|r</v>
      </c>
      <c r="K84" s="142" t="str">
        <f t="shared" si="21"/>
        <v>|Cffbbbbbb属性：|r|n攻击+72500|n业力+58000|n生命值+1450000|n生命回复+29000|n攻击伤害+24%|n技能伤害+20%|n</v>
      </c>
      <c r="L84" s="27"/>
      <c r="M84" s="143" t="str">
        <f>VLOOKUP(LEFT(RIGHT(B84,5),4),物品!B:CU,20,FALSE)</f>
        <v>ReplaceableTextures\\CommandButtons\\BTNOrbOfLightning.blp</v>
      </c>
      <c r="N84" s="162" t="s">
        <v>83</v>
      </c>
      <c r="O84" s="143" t="s">
        <v>91</v>
      </c>
      <c r="P84" s="27">
        <v>0</v>
      </c>
      <c r="Q84" s="27">
        <v>0</v>
      </c>
      <c r="R84" s="162" t="s">
        <v>83</v>
      </c>
      <c r="S84" s="162" t="s">
        <v>83</v>
      </c>
      <c r="T84" s="162" t="s">
        <v>83</v>
      </c>
      <c r="U84" s="162" t="s">
        <v>83</v>
      </c>
      <c r="V84" s="27"/>
      <c r="W84" s="27" t="s">
        <v>88</v>
      </c>
      <c r="X84" s="27">
        <v>0</v>
      </c>
      <c r="Y84" s="162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2" t="s">
        <v>83</v>
      </c>
      <c r="AF84" s="162" t="s">
        <v>83</v>
      </c>
      <c r="AG84" s="162" t="s">
        <v>83</v>
      </c>
      <c r="AH84" s="162" t="s">
        <v>83</v>
      </c>
      <c r="AI84" s="27">
        <v>1</v>
      </c>
      <c r="AJ84" s="27"/>
      <c r="AK84" s="27">
        <v>1</v>
      </c>
      <c r="AL84" s="27">
        <v>1</v>
      </c>
      <c r="AM84" s="162" t="s">
        <v>83</v>
      </c>
      <c r="AN84" s="27">
        <v>1</v>
      </c>
      <c r="AO84" s="27">
        <v>1</v>
      </c>
      <c r="AP84" s="27">
        <v>1</v>
      </c>
    </row>
    <row r="85" spans="1:42">
      <c r="A85" s="140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2" t="str">
        <f t="shared" si="20"/>
        <v>|CffFFC926仙品道果【8】|r</v>
      </c>
      <c r="K85" s="142" t="str">
        <f t="shared" si="21"/>
        <v>|Cffbbbbbb属性：|r|n攻击+102500|n业力+82000|n生命值+2050000|n生命回复+41000|n攻击伤害+24%|n技能伤害+20%|n</v>
      </c>
      <c r="L85" s="27"/>
      <c r="M85" s="143" t="str">
        <f>VLOOKUP(LEFT(RIGHT(B85,5),4),物品!B:CU,20,FALSE)</f>
        <v>ReplaceableTextures\\CommandButtons\\BTNHeartOfAszune.blp</v>
      </c>
      <c r="N85" s="162" t="s">
        <v>83</v>
      </c>
      <c r="O85" s="143" t="s">
        <v>91</v>
      </c>
      <c r="P85" s="27">
        <v>0</v>
      </c>
      <c r="Q85" s="27">
        <v>0</v>
      </c>
      <c r="R85" s="162" t="s">
        <v>83</v>
      </c>
      <c r="S85" s="162" t="s">
        <v>83</v>
      </c>
      <c r="T85" s="162" t="s">
        <v>83</v>
      </c>
      <c r="U85" s="162" t="s">
        <v>83</v>
      </c>
      <c r="V85" s="27"/>
      <c r="W85" s="27" t="s">
        <v>88</v>
      </c>
      <c r="X85" s="27">
        <v>0</v>
      </c>
      <c r="Y85" s="162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2" t="s">
        <v>83</v>
      </c>
      <c r="AF85" s="162" t="s">
        <v>83</v>
      </c>
      <c r="AG85" s="162" t="s">
        <v>83</v>
      </c>
      <c r="AH85" s="162" t="s">
        <v>83</v>
      </c>
      <c r="AI85" s="27">
        <v>1</v>
      </c>
      <c r="AJ85" s="27"/>
      <c r="AK85" s="27">
        <v>1</v>
      </c>
      <c r="AL85" s="27">
        <v>1</v>
      </c>
      <c r="AM85" s="162" t="s">
        <v>83</v>
      </c>
      <c r="AN85" s="27">
        <v>1</v>
      </c>
      <c r="AO85" s="27">
        <v>1</v>
      </c>
      <c r="AP85" s="27">
        <v>1</v>
      </c>
    </row>
    <row r="86" spans="1:42">
      <c r="A86" s="140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2" t="str">
        <f t="shared" si="20"/>
        <v>|CffFF0000至圣道果【9】|r</v>
      </c>
      <c r="K86" s="142" t="str">
        <f t="shared" si="21"/>
        <v>|Cffbbbbbb属性：|r|n攻击+141250|n业力+113000|n生命值+2825000|n生命回复+56500|n攻击伤害+24%|n技能伤害+20%|n</v>
      </c>
      <c r="L86" s="27"/>
      <c r="M86" s="143" t="str">
        <f>VLOOKUP(LEFT(RIGHT(B86,5),4),物品!B:CU,20,FALSE)</f>
        <v>ReplaceableTextures\\CommandButtons\\BTNPhilosophersStone.blp</v>
      </c>
      <c r="N86" s="162" t="s">
        <v>83</v>
      </c>
      <c r="O86" s="143" t="s">
        <v>92</v>
      </c>
      <c r="P86" s="27">
        <v>0</v>
      </c>
      <c r="Q86" s="27">
        <v>0</v>
      </c>
      <c r="R86" s="162" t="s">
        <v>83</v>
      </c>
      <c r="S86" s="162" t="s">
        <v>83</v>
      </c>
      <c r="T86" s="162" t="s">
        <v>83</v>
      </c>
      <c r="U86" s="162" t="s">
        <v>83</v>
      </c>
      <c r="V86" s="27"/>
      <c r="W86" s="27" t="s">
        <v>88</v>
      </c>
      <c r="X86" s="27">
        <v>0</v>
      </c>
      <c r="Y86" s="162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2" t="s">
        <v>83</v>
      </c>
      <c r="AF86" s="162" t="s">
        <v>83</v>
      </c>
      <c r="AG86" s="162" t="s">
        <v>83</v>
      </c>
      <c r="AH86" s="162" t="s">
        <v>83</v>
      </c>
      <c r="AI86" s="27">
        <v>1</v>
      </c>
      <c r="AJ86" s="27"/>
      <c r="AK86" s="27">
        <v>1</v>
      </c>
      <c r="AL86" s="27">
        <v>1</v>
      </c>
      <c r="AM86" s="162" t="s">
        <v>83</v>
      </c>
      <c r="AN86" s="27">
        <v>1</v>
      </c>
      <c r="AO86" s="27">
        <v>1</v>
      </c>
      <c r="AP86" s="27">
        <v>1</v>
      </c>
    </row>
    <row r="87" spans="1:42">
      <c r="A87" s="140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2" t="str">
        <f t="shared" si="20"/>
        <v>|CffFF0000混沌道果【10】|r</v>
      </c>
      <c r="K87" s="142" t="str">
        <f t="shared" si="21"/>
        <v>|Cffbbbbbb属性：|r|n攻击+191250|n业力+153000|n生命值+3825000|n生命回复+76500|n攻击伤害+36%|n技能伤害+30%|n</v>
      </c>
      <c r="L87" s="27"/>
      <c r="M87" s="143" t="str">
        <f>VLOOKUP(LEFT(RIGHT(B87,5),4),物品!B:CU,20,FALSE)</f>
        <v>ReplaceableTextures\\CommandButtons\\BTNOrbOfDarkness.blp</v>
      </c>
      <c r="N87" s="162" t="s">
        <v>83</v>
      </c>
      <c r="O87" s="143" t="s">
        <v>92</v>
      </c>
      <c r="P87" s="27">
        <v>0</v>
      </c>
      <c r="Q87" s="27">
        <v>0</v>
      </c>
      <c r="R87" s="162" t="s">
        <v>83</v>
      </c>
      <c r="S87" s="162" t="s">
        <v>83</v>
      </c>
      <c r="T87" s="162" t="s">
        <v>83</v>
      </c>
      <c r="U87" s="162" t="s">
        <v>83</v>
      </c>
      <c r="V87" s="27"/>
      <c r="W87" s="27" t="s">
        <v>88</v>
      </c>
      <c r="X87" s="27">
        <v>0</v>
      </c>
      <c r="Y87" s="162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2" t="s">
        <v>83</v>
      </c>
      <c r="AF87" s="162" t="s">
        <v>83</v>
      </c>
      <c r="AG87" s="162" t="s">
        <v>83</v>
      </c>
      <c r="AH87" s="162" t="s">
        <v>83</v>
      </c>
      <c r="AI87" s="27">
        <v>1</v>
      </c>
      <c r="AJ87" s="27"/>
      <c r="AK87" s="27">
        <v>1</v>
      </c>
      <c r="AL87" s="27">
        <v>1</v>
      </c>
      <c r="AM87" s="162" t="s">
        <v>83</v>
      </c>
      <c r="AN87" s="27">
        <v>1</v>
      </c>
      <c r="AO87" s="27">
        <v>1</v>
      </c>
      <c r="AP87" s="27">
        <v>1</v>
      </c>
    </row>
    <row r="88" spans="1:42">
      <c r="A88" s="140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2" t="str">
        <f t="shared" ref="J88:J97" si="22">H88</f>
        <v>完美的低级道果【1】</v>
      </c>
      <c r="K88" s="142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3" t="str">
        <f>VLOOKUP(LEFT(RIGHT(B88,5),4),物品!B:CU,20,FALSE)</f>
        <v>ReplaceableTextures\\CommandButtons\\BTNDG11.blp</v>
      </c>
      <c r="N88" s="162" t="s">
        <v>83</v>
      </c>
      <c r="O88" s="143" t="s">
        <v>87</v>
      </c>
      <c r="P88" s="27">
        <v>0</v>
      </c>
      <c r="Q88" s="27">
        <v>0</v>
      </c>
      <c r="R88" s="162" t="s">
        <v>83</v>
      </c>
      <c r="S88" s="162" t="s">
        <v>83</v>
      </c>
      <c r="T88" s="162" t="s">
        <v>83</v>
      </c>
      <c r="U88" s="162" t="s">
        <v>83</v>
      </c>
      <c r="V88" s="27"/>
      <c r="W88" s="27" t="s">
        <v>93</v>
      </c>
      <c r="X88" s="27">
        <v>0</v>
      </c>
      <c r="Y88" s="162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2" t="s">
        <v>83</v>
      </c>
      <c r="AF88" s="162" t="s">
        <v>83</v>
      </c>
      <c r="AG88" s="162" t="s">
        <v>83</v>
      </c>
      <c r="AH88" s="162" t="s">
        <v>83</v>
      </c>
      <c r="AI88" s="27"/>
      <c r="AJ88" s="27"/>
      <c r="AK88" s="27">
        <v>1</v>
      </c>
      <c r="AL88" s="27">
        <v>1</v>
      </c>
      <c r="AM88" s="162" t="s">
        <v>83</v>
      </c>
      <c r="AN88" s="27">
        <v>1</v>
      </c>
      <c r="AO88" s="27">
        <v>1</v>
      </c>
      <c r="AP88" s="27">
        <v>1</v>
      </c>
    </row>
    <row r="89" spans="1:42">
      <c r="A89" s="140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2" t="str">
        <f t="shared" si="22"/>
        <v>完美的中级道果【2】</v>
      </c>
      <c r="K89" s="142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3" t="str">
        <f>VLOOKUP(LEFT(RIGHT(B89,5),4),物品!B:CU,20,FALSE)</f>
        <v>ReplaceableTextures\\CommandButtons\\BTNDG12.blp</v>
      </c>
      <c r="N89" s="162" t="s">
        <v>83</v>
      </c>
      <c r="O89" s="143" t="s">
        <v>87</v>
      </c>
      <c r="P89" s="27">
        <v>0</v>
      </c>
      <c r="Q89" s="27">
        <v>0</v>
      </c>
      <c r="R89" s="162" t="s">
        <v>83</v>
      </c>
      <c r="S89" s="162" t="s">
        <v>83</v>
      </c>
      <c r="T89" s="162" t="s">
        <v>83</v>
      </c>
      <c r="U89" s="162" t="s">
        <v>83</v>
      </c>
      <c r="V89" s="27"/>
      <c r="W89" s="27" t="s">
        <v>93</v>
      </c>
      <c r="X89" s="27">
        <v>0</v>
      </c>
      <c r="Y89" s="162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2" t="s">
        <v>83</v>
      </c>
      <c r="AF89" s="162" t="s">
        <v>83</v>
      </c>
      <c r="AG89" s="162" t="s">
        <v>83</v>
      </c>
      <c r="AH89" s="162" t="s">
        <v>83</v>
      </c>
      <c r="AI89" s="27"/>
      <c r="AJ89" s="27"/>
      <c r="AK89" s="27">
        <v>1</v>
      </c>
      <c r="AL89" s="27">
        <v>1</v>
      </c>
      <c r="AM89" s="162" t="s">
        <v>83</v>
      </c>
      <c r="AN89" s="27">
        <v>1</v>
      </c>
      <c r="AO89" s="27">
        <v>1</v>
      </c>
      <c r="AP89" s="27">
        <v>1</v>
      </c>
    </row>
    <row r="90" spans="1:42">
      <c r="A90" s="140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2" t="str">
        <f t="shared" si="22"/>
        <v>|Cff00FF7F完美的高级道果【3】|r</v>
      </c>
      <c r="K90" s="142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3" t="str">
        <f>VLOOKUP(LEFT(RIGHT(B90,5),4),物品!B:CU,20,FALSE)</f>
        <v>ReplaceableTextures\\CommandButtons\\BTNDG13.blp</v>
      </c>
      <c r="N90" s="162" t="s">
        <v>83</v>
      </c>
      <c r="O90" s="143" t="s">
        <v>89</v>
      </c>
      <c r="P90" s="27">
        <v>0</v>
      </c>
      <c r="Q90" s="27">
        <v>0</v>
      </c>
      <c r="R90" s="162" t="s">
        <v>83</v>
      </c>
      <c r="S90" s="162" t="s">
        <v>83</v>
      </c>
      <c r="T90" s="162" t="s">
        <v>83</v>
      </c>
      <c r="U90" s="162" t="s">
        <v>83</v>
      </c>
      <c r="V90" s="27"/>
      <c r="W90" s="27" t="s">
        <v>93</v>
      </c>
      <c r="X90" s="27">
        <v>0</v>
      </c>
      <c r="Y90" s="162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2" t="s">
        <v>83</v>
      </c>
      <c r="AF90" s="162" t="s">
        <v>83</v>
      </c>
      <c r="AG90" s="162" t="s">
        <v>83</v>
      </c>
      <c r="AH90" s="162" t="s">
        <v>83</v>
      </c>
      <c r="AI90" s="27"/>
      <c r="AJ90" s="27"/>
      <c r="AK90" s="27">
        <v>1</v>
      </c>
      <c r="AL90" s="27">
        <v>1</v>
      </c>
      <c r="AM90" s="162" t="s">
        <v>83</v>
      </c>
      <c r="AN90" s="27">
        <v>1</v>
      </c>
      <c r="AO90" s="27">
        <v>1</v>
      </c>
      <c r="AP90" s="27">
        <v>1</v>
      </c>
    </row>
    <row r="91" spans="1:42">
      <c r="A91" s="140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2" t="str">
        <f t="shared" si="22"/>
        <v>|Cff00FF7F完美的黄级道果【4】|r</v>
      </c>
      <c r="K91" s="142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3" t="str">
        <f>VLOOKUP(LEFT(RIGHT(B91,5),4),物品!B:CU,20,FALSE)</f>
        <v>ReplaceableTextures\\CommandButtons\\BTNDG14.blp</v>
      </c>
      <c r="N91" s="162" t="s">
        <v>83</v>
      </c>
      <c r="O91" s="143" t="s">
        <v>89</v>
      </c>
      <c r="P91" s="27">
        <v>0</v>
      </c>
      <c r="Q91" s="27">
        <v>0</v>
      </c>
      <c r="R91" s="162" t="s">
        <v>83</v>
      </c>
      <c r="S91" s="162" t="s">
        <v>83</v>
      </c>
      <c r="T91" s="162" t="s">
        <v>83</v>
      </c>
      <c r="U91" s="162" t="s">
        <v>83</v>
      </c>
      <c r="V91" s="27"/>
      <c r="W91" s="27" t="s">
        <v>93</v>
      </c>
      <c r="X91" s="27">
        <v>0</v>
      </c>
      <c r="Y91" s="162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2" t="s">
        <v>83</v>
      </c>
      <c r="AF91" s="162" t="s">
        <v>83</v>
      </c>
      <c r="AG91" s="162" t="s">
        <v>83</v>
      </c>
      <c r="AH91" s="162" t="s">
        <v>83</v>
      </c>
      <c r="AI91" s="27"/>
      <c r="AJ91" s="27"/>
      <c r="AK91" s="27">
        <v>1</v>
      </c>
      <c r="AL91" s="27">
        <v>1</v>
      </c>
      <c r="AM91" s="162" t="s">
        <v>83</v>
      </c>
      <c r="AN91" s="27">
        <v>1</v>
      </c>
      <c r="AO91" s="27">
        <v>1</v>
      </c>
      <c r="AP91" s="27">
        <v>1</v>
      </c>
    </row>
    <row r="92" spans="1:42">
      <c r="A92" s="140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2" t="str">
        <f t="shared" si="22"/>
        <v>|Cff00BFFF完美的玄级道果【5】|r</v>
      </c>
      <c r="K92" s="142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3" t="str">
        <f>VLOOKUP(LEFT(RIGHT(B92,5),4),物品!B:CU,20,FALSE)</f>
        <v>ReplaceableTextures\\CommandButtons\\BTNDG15.blp</v>
      </c>
      <c r="N92" s="162" t="s">
        <v>83</v>
      </c>
      <c r="O92" s="143" t="s">
        <v>90</v>
      </c>
      <c r="P92" s="27">
        <v>0</v>
      </c>
      <c r="Q92" s="27">
        <v>0</v>
      </c>
      <c r="R92" s="162" t="s">
        <v>83</v>
      </c>
      <c r="S92" s="162" t="s">
        <v>83</v>
      </c>
      <c r="T92" s="162" t="s">
        <v>83</v>
      </c>
      <c r="U92" s="162" t="s">
        <v>83</v>
      </c>
      <c r="V92" s="27"/>
      <c r="W92" s="27" t="s">
        <v>93</v>
      </c>
      <c r="X92" s="27">
        <v>0</v>
      </c>
      <c r="Y92" s="162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2" t="s">
        <v>83</v>
      </c>
      <c r="AF92" s="162" t="s">
        <v>83</v>
      </c>
      <c r="AG92" s="162" t="s">
        <v>83</v>
      </c>
      <c r="AH92" s="162" t="s">
        <v>83</v>
      </c>
      <c r="AI92" s="27"/>
      <c r="AJ92" s="27"/>
      <c r="AK92" s="27">
        <v>1</v>
      </c>
      <c r="AL92" s="27">
        <v>1</v>
      </c>
      <c r="AM92" s="162" t="s">
        <v>83</v>
      </c>
      <c r="AN92" s="27">
        <v>1</v>
      </c>
      <c r="AO92" s="27">
        <v>1</v>
      </c>
      <c r="AP92" s="27">
        <v>1</v>
      </c>
    </row>
    <row r="93" spans="1:42">
      <c r="A93" s="140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2" t="str">
        <f t="shared" si="22"/>
        <v>|Cff00BFFF完美的地级道果【6】|r</v>
      </c>
      <c r="K93" s="142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3" t="str">
        <f>VLOOKUP(LEFT(RIGHT(B93,5),4),物品!B:CU,20,FALSE)</f>
        <v>ReplaceableTextures\\CommandButtons\\BTNDG16.blp</v>
      </c>
      <c r="N93" s="162" t="s">
        <v>83</v>
      </c>
      <c r="O93" s="143" t="s">
        <v>90</v>
      </c>
      <c r="P93" s="27">
        <v>0</v>
      </c>
      <c r="Q93" s="27">
        <v>0</v>
      </c>
      <c r="R93" s="162" t="s">
        <v>83</v>
      </c>
      <c r="S93" s="162" t="s">
        <v>83</v>
      </c>
      <c r="T93" s="162" t="s">
        <v>83</v>
      </c>
      <c r="U93" s="162" t="s">
        <v>83</v>
      </c>
      <c r="V93" s="27"/>
      <c r="W93" s="27" t="s">
        <v>93</v>
      </c>
      <c r="X93" s="27">
        <v>0</v>
      </c>
      <c r="Y93" s="162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2" t="s">
        <v>83</v>
      </c>
      <c r="AF93" s="162" t="s">
        <v>83</v>
      </c>
      <c r="AG93" s="162" t="s">
        <v>83</v>
      </c>
      <c r="AH93" s="162" t="s">
        <v>83</v>
      </c>
      <c r="AI93" s="27"/>
      <c r="AJ93" s="27"/>
      <c r="AK93" s="27">
        <v>1</v>
      </c>
      <c r="AL93" s="27">
        <v>1</v>
      </c>
      <c r="AM93" s="162" t="s">
        <v>83</v>
      </c>
      <c r="AN93" s="27">
        <v>1</v>
      </c>
      <c r="AO93" s="27">
        <v>1</v>
      </c>
      <c r="AP93" s="27">
        <v>1</v>
      </c>
    </row>
    <row r="94" spans="1:42">
      <c r="A94" s="140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2" t="str">
        <f t="shared" si="22"/>
        <v>|CffFFC926完美的天级道果【7】|r</v>
      </c>
      <c r="K94" s="142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3" t="str">
        <f>VLOOKUP(LEFT(RIGHT(B94,5),4),物品!B:CU,20,FALSE)</f>
        <v>ReplaceableTextures\\CommandButtons\\BTNDG17.blp</v>
      </c>
      <c r="N94" s="162" t="s">
        <v>83</v>
      </c>
      <c r="O94" s="143" t="s">
        <v>91</v>
      </c>
      <c r="P94" s="27">
        <v>0</v>
      </c>
      <c r="Q94" s="27">
        <v>0</v>
      </c>
      <c r="R94" s="162" t="s">
        <v>83</v>
      </c>
      <c r="S94" s="162" t="s">
        <v>83</v>
      </c>
      <c r="T94" s="162" t="s">
        <v>83</v>
      </c>
      <c r="U94" s="162" t="s">
        <v>83</v>
      </c>
      <c r="V94" s="27"/>
      <c r="W94" s="27" t="s">
        <v>93</v>
      </c>
      <c r="X94" s="27">
        <v>0</v>
      </c>
      <c r="Y94" s="162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2" t="s">
        <v>83</v>
      </c>
      <c r="AF94" s="162" t="s">
        <v>83</v>
      </c>
      <c r="AG94" s="162" t="s">
        <v>83</v>
      </c>
      <c r="AH94" s="162" t="s">
        <v>83</v>
      </c>
      <c r="AI94" s="27"/>
      <c r="AJ94" s="27"/>
      <c r="AK94" s="27">
        <v>1</v>
      </c>
      <c r="AL94" s="27">
        <v>1</v>
      </c>
      <c r="AM94" s="162" t="s">
        <v>83</v>
      </c>
      <c r="AN94" s="27">
        <v>1</v>
      </c>
      <c r="AO94" s="27">
        <v>1</v>
      </c>
      <c r="AP94" s="27">
        <v>1</v>
      </c>
    </row>
    <row r="95" spans="1:42">
      <c r="A95" s="140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2" t="str">
        <f t="shared" si="22"/>
        <v>|CffFFC926完美的仙品道果【8】|r</v>
      </c>
      <c r="K95" s="142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3" t="str">
        <f>VLOOKUP(LEFT(RIGHT(B95,5),4),物品!B:CU,20,FALSE)</f>
        <v>ReplaceableTextures\\CommandButtons\\BTNDG18.blp</v>
      </c>
      <c r="N95" s="162" t="s">
        <v>83</v>
      </c>
      <c r="O95" s="143" t="s">
        <v>91</v>
      </c>
      <c r="P95" s="27">
        <v>0</v>
      </c>
      <c r="Q95" s="27">
        <v>0</v>
      </c>
      <c r="R95" s="162" t="s">
        <v>83</v>
      </c>
      <c r="S95" s="162" t="s">
        <v>83</v>
      </c>
      <c r="T95" s="162" t="s">
        <v>83</v>
      </c>
      <c r="U95" s="162" t="s">
        <v>83</v>
      </c>
      <c r="V95" s="27"/>
      <c r="W95" s="27" t="s">
        <v>93</v>
      </c>
      <c r="X95" s="27">
        <v>0</v>
      </c>
      <c r="Y95" s="162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2" t="s">
        <v>83</v>
      </c>
      <c r="AF95" s="162" t="s">
        <v>83</v>
      </c>
      <c r="AG95" s="162" t="s">
        <v>83</v>
      </c>
      <c r="AH95" s="162" t="s">
        <v>83</v>
      </c>
      <c r="AI95" s="27"/>
      <c r="AJ95" s="27"/>
      <c r="AK95" s="27">
        <v>1</v>
      </c>
      <c r="AL95" s="27">
        <v>1</v>
      </c>
      <c r="AM95" s="162" t="s">
        <v>83</v>
      </c>
      <c r="AN95" s="27">
        <v>1</v>
      </c>
      <c r="AO95" s="27">
        <v>1</v>
      </c>
      <c r="AP95" s="27">
        <v>1</v>
      </c>
    </row>
    <row r="96" spans="1:42">
      <c r="A96" s="140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2" t="str">
        <f t="shared" si="22"/>
        <v>|CffFF0000完美的至圣道果【9】|r</v>
      </c>
      <c r="K96" s="142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3" t="str">
        <f>VLOOKUP(LEFT(RIGHT(B96,5),4),物品!B:CU,20,FALSE)</f>
        <v>ReplaceableTextures\\CommandButtons\\BTNDG19.blp</v>
      </c>
      <c r="N96" s="162" t="s">
        <v>83</v>
      </c>
      <c r="O96" s="143" t="s">
        <v>92</v>
      </c>
      <c r="P96" s="27">
        <v>0</v>
      </c>
      <c r="Q96" s="27">
        <v>0</v>
      </c>
      <c r="R96" s="162" t="s">
        <v>83</v>
      </c>
      <c r="S96" s="162" t="s">
        <v>83</v>
      </c>
      <c r="T96" s="162" t="s">
        <v>83</v>
      </c>
      <c r="U96" s="162" t="s">
        <v>83</v>
      </c>
      <c r="V96" s="27"/>
      <c r="W96" s="27" t="s">
        <v>93</v>
      </c>
      <c r="X96" s="27">
        <v>0</v>
      </c>
      <c r="Y96" s="162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2" t="s">
        <v>83</v>
      </c>
      <c r="AF96" s="162" t="s">
        <v>83</v>
      </c>
      <c r="AG96" s="162" t="s">
        <v>83</v>
      </c>
      <c r="AH96" s="162" t="s">
        <v>83</v>
      </c>
      <c r="AI96" s="27"/>
      <c r="AJ96" s="27"/>
      <c r="AK96" s="27">
        <v>1</v>
      </c>
      <c r="AL96" s="27">
        <v>1</v>
      </c>
      <c r="AM96" s="162" t="s">
        <v>83</v>
      </c>
      <c r="AN96" s="27">
        <v>1</v>
      </c>
      <c r="AO96" s="27">
        <v>1</v>
      </c>
      <c r="AP96" s="27">
        <v>1</v>
      </c>
    </row>
    <row r="97" spans="1:42">
      <c r="A97" s="140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2" t="str">
        <f t="shared" si="22"/>
        <v>|CffFF0000完美的混沌道果【10】|r</v>
      </c>
      <c r="K97" s="142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3" t="str">
        <f>VLOOKUP(LEFT(RIGHT(B97,5),4),物品!B:CU,20,FALSE)</f>
        <v>ReplaceableTextures\\CommandButtons\\BTNDG20.blp</v>
      </c>
      <c r="N97" s="162" t="s">
        <v>83</v>
      </c>
      <c r="O97" s="143" t="s">
        <v>92</v>
      </c>
      <c r="P97" s="27">
        <v>0</v>
      </c>
      <c r="Q97" s="27">
        <v>0</v>
      </c>
      <c r="R97" s="162" t="s">
        <v>83</v>
      </c>
      <c r="S97" s="162" t="s">
        <v>83</v>
      </c>
      <c r="T97" s="162" t="s">
        <v>83</v>
      </c>
      <c r="U97" s="162" t="s">
        <v>83</v>
      </c>
      <c r="V97" s="27"/>
      <c r="W97" s="27" t="s">
        <v>93</v>
      </c>
      <c r="X97" s="27">
        <v>0</v>
      </c>
      <c r="Y97" s="162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2" t="s">
        <v>83</v>
      </c>
      <c r="AF97" s="162" t="s">
        <v>83</v>
      </c>
      <c r="AG97" s="162" t="s">
        <v>83</v>
      </c>
      <c r="AH97" s="162" t="s">
        <v>83</v>
      </c>
      <c r="AI97" s="27"/>
      <c r="AJ97" s="27"/>
      <c r="AK97" s="27">
        <v>1</v>
      </c>
      <c r="AL97" s="27">
        <v>1</v>
      </c>
      <c r="AM97" s="162" t="s">
        <v>83</v>
      </c>
      <c r="AN97" s="27">
        <v>1</v>
      </c>
      <c r="AO97" s="27">
        <v>1</v>
      </c>
      <c r="AP97" s="27">
        <v>1</v>
      </c>
    </row>
    <row r="98" spans="1:42">
      <c r="A98" s="140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2" t="str">
        <f t="shared" si="20"/>
        <v>残缺的低级道果【1】</v>
      </c>
      <c r="K98" s="142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3" t="str">
        <f>VLOOKUP(LEFT(RIGHT(B98,5),4),物品!B:CU,20,FALSE)</f>
        <v>ReplaceableTextures\\CommandButtons\\BTNDG01.blp</v>
      </c>
      <c r="N98" s="162" t="s">
        <v>83</v>
      </c>
      <c r="O98" s="143" t="s">
        <v>87</v>
      </c>
      <c r="P98" s="27">
        <v>0</v>
      </c>
      <c r="Q98" s="27">
        <v>0</v>
      </c>
      <c r="R98" s="162" t="s">
        <v>83</v>
      </c>
      <c r="S98" s="162" t="s">
        <v>83</v>
      </c>
      <c r="T98" s="162" t="s">
        <v>83</v>
      </c>
      <c r="U98" s="162" t="s">
        <v>83</v>
      </c>
      <c r="V98" s="27"/>
      <c r="W98" s="27" t="s">
        <v>93</v>
      </c>
      <c r="X98" s="27">
        <v>0</v>
      </c>
      <c r="Y98" s="162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2" t="s">
        <v>83</v>
      </c>
      <c r="AF98" s="162" t="s">
        <v>83</v>
      </c>
      <c r="AG98" s="162" t="s">
        <v>83</v>
      </c>
      <c r="AH98" s="162" t="s">
        <v>83</v>
      </c>
      <c r="AI98" s="27"/>
      <c r="AJ98" s="27"/>
      <c r="AK98" s="27">
        <v>1</v>
      </c>
      <c r="AL98" s="27">
        <v>1</v>
      </c>
      <c r="AM98" s="162" t="s">
        <v>83</v>
      </c>
      <c r="AN98" s="27">
        <v>1</v>
      </c>
      <c r="AO98" s="27">
        <v>1</v>
      </c>
      <c r="AP98" s="27">
        <v>1</v>
      </c>
    </row>
    <row r="99" spans="1:42">
      <c r="A99" s="140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2" t="str">
        <f t="shared" si="20"/>
        <v>残缺的中级道果【2】</v>
      </c>
      <c r="K99" s="142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3" t="str">
        <f>VLOOKUP(LEFT(RIGHT(B99,5),4),物品!B:CU,20,FALSE)</f>
        <v>ReplaceableTextures\\CommandButtons\\BTNDG02.blp</v>
      </c>
      <c r="N99" s="162" t="s">
        <v>83</v>
      </c>
      <c r="O99" s="143" t="s">
        <v>87</v>
      </c>
      <c r="P99" s="27">
        <v>0</v>
      </c>
      <c r="Q99" s="27">
        <v>0</v>
      </c>
      <c r="R99" s="162" t="s">
        <v>83</v>
      </c>
      <c r="S99" s="162" t="s">
        <v>83</v>
      </c>
      <c r="T99" s="162" t="s">
        <v>83</v>
      </c>
      <c r="U99" s="162" t="s">
        <v>83</v>
      </c>
      <c r="V99" s="27"/>
      <c r="W99" s="27" t="s">
        <v>93</v>
      </c>
      <c r="X99" s="27">
        <v>0</v>
      </c>
      <c r="Y99" s="162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2" t="s">
        <v>83</v>
      </c>
      <c r="AF99" s="162" t="s">
        <v>83</v>
      </c>
      <c r="AG99" s="162" t="s">
        <v>83</v>
      </c>
      <c r="AH99" s="162" t="s">
        <v>83</v>
      </c>
      <c r="AI99" s="27"/>
      <c r="AJ99" s="27"/>
      <c r="AK99" s="27">
        <v>1</v>
      </c>
      <c r="AL99" s="27">
        <v>1</v>
      </c>
      <c r="AM99" s="162" t="s">
        <v>83</v>
      </c>
      <c r="AN99" s="27">
        <v>1</v>
      </c>
      <c r="AO99" s="27">
        <v>1</v>
      </c>
      <c r="AP99" s="27">
        <v>1</v>
      </c>
    </row>
    <row r="100" spans="1:42">
      <c r="A100" s="140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2" t="str">
        <f t="shared" ref="J100:J103" si="24">H100</f>
        <v>|Cff00FF7F残缺的高级道果【3】|r</v>
      </c>
      <c r="K100" s="142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3" t="str">
        <f>VLOOKUP(LEFT(RIGHT(B100,5),4),物品!B:CU,20,FALSE)</f>
        <v>ReplaceableTextures\\CommandButtons\\BTNDG03.blp</v>
      </c>
      <c r="N100" s="162" t="s">
        <v>83</v>
      </c>
      <c r="O100" s="143" t="s">
        <v>89</v>
      </c>
      <c r="P100" s="27">
        <v>0</v>
      </c>
      <c r="Q100" s="27">
        <v>0</v>
      </c>
      <c r="R100" s="162" t="s">
        <v>83</v>
      </c>
      <c r="S100" s="162" t="s">
        <v>83</v>
      </c>
      <c r="T100" s="162" t="s">
        <v>83</v>
      </c>
      <c r="U100" s="162" t="s">
        <v>83</v>
      </c>
      <c r="V100" s="27"/>
      <c r="W100" s="27" t="s">
        <v>93</v>
      </c>
      <c r="X100" s="27">
        <v>0</v>
      </c>
      <c r="Y100" s="162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2" t="s">
        <v>83</v>
      </c>
      <c r="AF100" s="162" t="s">
        <v>83</v>
      </c>
      <c r="AG100" s="162" t="s">
        <v>83</v>
      </c>
      <c r="AH100" s="162" t="s">
        <v>83</v>
      </c>
      <c r="AI100" s="27"/>
      <c r="AJ100" s="27"/>
      <c r="AK100" s="27">
        <v>1</v>
      </c>
      <c r="AL100" s="27">
        <v>1</v>
      </c>
      <c r="AM100" s="162" t="s">
        <v>83</v>
      </c>
      <c r="AN100" s="27">
        <v>1</v>
      </c>
      <c r="AO100" s="27">
        <v>1</v>
      </c>
      <c r="AP100" s="27">
        <v>1</v>
      </c>
    </row>
    <row r="101" spans="1:42">
      <c r="A101" s="140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2" t="str">
        <f t="shared" si="24"/>
        <v>|Cff00FF7F残缺的黄级道果【4】|r</v>
      </c>
      <c r="K101" s="142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3" t="str">
        <f>VLOOKUP(LEFT(RIGHT(B101,5),4),物品!B:CU,20,FALSE)</f>
        <v>ReplaceableTextures\\CommandButtons\\BTNDG04.blp</v>
      </c>
      <c r="N101" s="162" t="s">
        <v>83</v>
      </c>
      <c r="O101" s="143" t="s">
        <v>89</v>
      </c>
      <c r="P101" s="27">
        <v>0</v>
      </c>
      <c r="Q101" s="27">
        <v>0</v>
      </c>
      <c r="R101" s="162" t="s">
        <v>83</v>
      </c>
      <c r="S101" s="162" t="s">
        <v>83</v>
      </c>
      <c r="T101" s="162" t="s">
        <v>83</v>
      </c>
      <c r="U101" s="162" t="s">
        <v>83</v>
      </c>
      <c r="V101" s="27"/>
      <c r="W101" s="27" t="s">
        <v>93</v>
      </c>
      <c r="X101" s="27">
        <v>0</v>
      </c>
      <c r="Y101" s="162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2" t="s">
        <v>83</v>
      </c>
      <c r="AF101" s="162" t="s">
        <v>83</v>
      </c>
      <c r="AG101" s="162" t="s">
        <v>83</v>
      </c>
      <c r="AH101" s="162" t="s">
        <v>83</v>
      </c>
      <c r="AI101" s="27"/>
      <c r="AJ101" s="27"/>
      <c r="AK101" s="27">
        <v>1</v>
      </c>
      <c r="AL101" s="27">
        <v>1</v>
      </c>
      <c r="AM101" s="162" t="s">
        <v>83</v>
      </c>
      <c r="AN101" s="27">
        <v>1</v>
      </c>
      <c r="AO101" s="27">
        <v>1</v>
      </c>
      <c r="AP101" s="27">
        <v>1</v>
      </c>
    </row>
    <row r="102" spans="1:42">
      <c r="A102" s="140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2" t="str">
        <f t="shared" si="24"/>
        <v>|Cff00BFFF残缺的玄级道果【5】|r</v>
      </c>
      <c r="K102" s="142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3" t="str">
        <f>VLOOKUP(LEFT(RIGHT(B102,5),4),物品!B:CU,20,FALSE)</f>
        <v>ReplaceableTextures\\CommandButtons\\BTNDG05.blp</v>
      </c>
      <c r="N102" s="162" t="s">
        <v>83</v>
      </c>
      <c r="O102" s="143" t="s">
        <v>90</v>
      </c>
      <c r="P102" s="27">
        <v>0</v>
      </c>
      <c r="Q102" s="27">
        <v>0</v>
      </c>
      <c r="R102" s="162" t="s">
        <v>83</v>
      </c>
      <c r="S102" s="162" t="s">
        <v>83</v>
      </c>
      <c r="T102" s="162" t="s">
        <v>83</v>
      </c>
      <c r="U102" s="162" t="s">
        <v>83</v>
      </c>
      <c r="V102" s="27"/>
      <c r="W102" s="27" t="s">
        <v>93</v>
      </c>
      <c r="X102" s="27">
        <v>0</v>
      </c>
      <c r="Y102" s="162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2" t="s">
        <v>83</v>
      </c>
      <c r="AF102" s="162" t="s">
        <v>83</v>
      </c>
      <c r="AG102" s="162" t="s">
        <v>83</v>
      </c>
      <c r="AH102" s="162" t="s">
        <v>83</v>
      </c>
      <c r="AI102" s="27"/>
      <c r="AJ102" s="27"/>
      <c r="AK102" s="27">
        <v>1</v>
      </c>
      <c r="AL102" s="27">
        <v>1</v>
      </c>
      <c r="AM102" s="162" t="s">
        <v>83</v>
      </c>
      <c r="AN102" s="27">
        <v>1</v>
      </c>
      <c r="AO102" s="27">
        <v>1</v>
      </c>
      <c r="AP102" s="27">
        <v>1</v>
      </c>
    </row>
    <row r="103" spans="1:42">
      <c r="A103" s="140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2" t="str">
        <f t="shared" si="24"/>
        <v>|Cff00BFFF残缺的地级道果【6】|r</v>
      </c>
      <c r="K103" s="142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3" t="str">
        <f>VLOOKUP(LEFT(RIGHT(B103,5),4),物品!B:CU,20,FALSE)</f>
        <v>ReplaceableTextures\\CommandButtons\\BTNDG06.blp</v>
      </c>
      <c r="N103" s="162" t="s">
        <v>83</v>
      </c>
      <c r="O103" s="143" t="s">
        <v>90</v>
      </c>
      <c r="P103" s="27">
        <v>0</v>
      </c>
      <c r="Q103" s="27">
        <v>0</v>
      </c>
      <c r="R103" s="162" t="s">
        <v>83</v>
      </c>
      <c r="S103" s="162" t="s">
        <v>83</v>
      </c>
      <c r="T103" s="162" t="s">
        <v>83</v>
      </c>
      <c r="U103" s="162" t="s">
        <v>83</v>
      </c>
      <c r="V103" s="27"/>
      <c r="W103" s="27" t="s">
        <v>93</v>
      </c>
      <c r="X103" s="27">
        <v>0</v>
      </c>
      <c r="Y103" s="162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2" t="s">
        <v>83</v>
      </c>
      <c r="AF103" s="162" t="s">
        <v>83</v>
      </c>
      <c r="AG103" s="162" t="s">
        <v>83</v>
      </c>
      <c r="AH103" s="162" t="s">
        <v>83</v>
      </c>
      <c r="AI103" s="27"/>
      <c r="AJ103" s="27"/>
      <c r="AK103" s="27">
        <v>1</v>
      </c>
      <c r="AL103" s="27">
        <v>1</v>
      </c>
      <c r="AM103" s="162" t="s">
        <v>83</v>
      </c>
      <c r="AN103" s="27">
        <v>1</v>
      </c>
      <c r="AO103" s="27">
        <v>1</v>
      </c>
      <c r="AP103" s="27">
        <v>1</v>
      </c>
    </row>
    <row r="104" spans="1:42">
      <c r="A104" s="140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2" t="str">
        <f t="shared" si="20"/>
        <v>|CffFFC926残缺的天级道果【7】|r</v>
      </c>
      <c r="K104" s="142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3" t="str">
        <f>VLOOKUP(LEFT(RIGHT(B104,5),4),物品!B:CU,20,FALSE)</f>
        <v>ReplaceableTextures\\CommandButtons\\BTNDG07.blp</v>
      </c>
      <c r="N104" s="162" t="s">
        <v>83</v>
      </c>
      <c r="O104" s="143" t="s">
        <v>91</v>
      </c>
      <c r="P104" s="27">
        <v>0</v>
      </c>
      <c r="Q104" s="27">
        <v>0</v>
      </c>
      <c r="R104" s="162" t="s">
        <v>83</v>
      </c>
      <c r="S104" s="162" t="s">
        <v>83</v>
      </c>
      <c r="T104" s="162" t="s">
        <v>83</v>
      </c>
      <c r="U104" s="162" t="s">
        <v>83</v>
      </c>
      <c r="V104" s="27"/>
      <c r="W104" s="27" t="s">
        <v>93</v>
      </c>
      <c r="X104" s="27">
        <v>0</v>
      </c>
      <c r="Y104" s="162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2" t="s">
        <v>83</v>
      </c>
      <c r="AF104" s="162" t="s">
        <v>83</v>
      </c>
      <c r="AG104" s="162" t="s">
        <v>83</v>
      </c>
      <c r="AH104" s="162" t="s">
        <v>83</v>
      </c>
      <c r="AI104" s="27"/>
      <c r="AJ104" s="27"/>
      <c r="AK104" s="27">
        <v>1</v>
      </c>
      <c r="AL104" s="27">
        <v>1</v>
      </c>
      <c r="AM104" s="162" t="s">
        <v>83</v>
      </c>
      <c r="AN104" s="27">
        <v>1</v>
      </c>
      <c r="AO104" s="27">
        <v>1</v>
      </c>
      <c r="AP104" s="27">
        <v>1</v>
      </c>
    </row>
    <row r="105" spans="1:42">
      <c r="A105" s="140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2" t="str">
        <f t="shared" si="20"/>
        <v>|CffFFC926残缺的仙品道果【8】|r</v>
      </c>
      <c r="K105" s="142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3" t="str">
        <f>VLOOKUP(LEFT(RIGHT(B105,5),4),物品!B:CU,20,FALSE)</f>
        <v>ReplaceableTextures\\CommandButtons\\BTNDG08.blp</v>
      </c>
      <c r="N105" s="162" t="s">
        <v>83</v>
      </c>
      <c r="O105" s="143" t="s">
        <v>91</v>
      </c>
      <c r="P105" s="27">
        <v>0</v>
      </c>
      <c r="Q105" s="27">
        <v>0</v>
      </c>
      <c r="R105" s="162" t="s">
        <v>83</v>
      </c>
      <c r="S105" s="162" t="s">
        <v>83</v>
      </c>
      <c r="T105" s="162" t="s">
        <v>83</v>
      </c>
      <c r="U105" s="162" t="s">
        <v>83</v>
      </c>
      <c r="V105" s="27"/>
      <c r="W105" s="27" t="s">
        <v>93</v>
      </c>
      <c r="X105" s="27">
        <v>0</v>
      </c>
      <c r="Y105" s="162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2" t="s">
        <v>83</v>
      </c>
      <c r="AF105" s="162" t="s">
        <v>83</v>
      </c>
      <c r="AG105" s="162" t="s">
        <v>83</v>
      </c>
      <c r="AH105" s="162" t="s">
        <v>83</v>
      </c>
      <c r="AI105" s="27"/>
      <c r="AJ105" s="27"/>
      <c r="AK105" s="27">
        <v>1</v>
      </c>
      <c r="AL105" s="27">
        <v>1</v>
      </c>
      <c r="AM105" s="162" t="s">
        <v>83</v>
      </c>
      <c r="AN105" s="27">
        <v>1</v>
      </c>
      <c r="AO105" s="27">
        <v>1</v>
      </c>
      <c r="AP105" s="27">
        <v>1</v>
      </c>
    </row>
    <row r="106" spans="1:42">
      <c r="A106" s="140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2" t="str">
        <f t="shared" si="20"/>
        <v>|CffFF0000残缺的至圣道果【9】|r</v>
      </c>
      <c r="K106" s="142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3" t="str">
        <f>VLOOKUP(LEFT(RIGHT(B106,5),4),物品!B:CU,20,FALSE)</f>
        <v>ReplaceableTextures\\CommandButtons\\BTNDG09.blp</v>
      </c>
      <c r="N106" s="162" t="s">
        <v>83</v>
      </c>
      <c r="O106" s="143" t="s">
        <v>92</v>
      </c>
      <c r="P106" s="27">
        <v>0</v>
      </c>
      <c r="Q106" s="27">
        <v>0</v>
      </c>
      <c r="R106" s="162" t="s">
        <v>83</v>
      </c>
      <c r="S106" s="162" t="s">
        <v>83</v>
      </c>
      <c r="T106" s="162" t="s">
        <v>83</v>
      </c>
      <c r="U106" s="162" t="s">
        <v>83</v>
      </c>
      <c r="V106" s="27"/>
      <c r="W106" s="27" t="s">
        <v>93</v>
      </c>
      <c r="X106" s="27">
        <v>0</v>
      </c>
      <c r="Y106" s="162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2" t="s">
        <v>83</v>
      </c>
      <c r="AF106" s="162" t="s">
        <v>83</v>
      </c>
      <c r="AG106" s="162" t="s">
        <v>83</v>
      </c>
      <c r="AH106" s="162" t="s">
        <v>83</v>
      </c>
      <c r="AI106" s="27"/>
      <c r="AJ106" s="27"/>
      <c r="AK106" s="27">
        <v>1</v>
      </c>
      <c r="AL106" s="27">
        <v>1</v>
      </c>
      <c r="AM106" s="162" t="s">
        <v>83</v>
      </c>
      <c r="AN106" s="27">
        <v>1</v>
      </c>
      <c r="AO106" s="27">
        <v>1</v>
      </c>
      <c r="AP106" s="27">
        <v>1</v>
      </c>
    </row>
    <row r="107" spans="1:42">
      <c r="A107" s="140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2" t="str">
        <f t="shared" si="20"/>
        <v>|CffFF0000残缺的混沌道果【10】|r</v>
      </c>
      <c r="K107" s="142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3" t="str">
        <f>VLOOKUP(LEFT(RIGHT(B107,5),4),物品!B:CU,20,FALSE)</f>
        <v>ReplaceableTextures\\CommandButtons\\BTNDG10.blp</v>
      </c>
      <c r="N107" s="162" t="s">
        <v>83</v>
      </c>
      <c r="O107" s="143" t="s">
        <v>92</v>
      </c>
      <c r="P107" s="27">
        <v>0</v>
      </c>
      <c r="Q107" s="27">
        <v>0</v>
      </c>
      <c r="R107" s="162" t="s">
        <v>83</v>
      </c>
      <c r="S107" s="162" t="s">
        <v>83</v>
      </c>
      <c r="T107" s="162" t="s">
        <v>83</v>
      </c>
      <c r="U107" s="162" t="s">
        <v>83</v>
      </c>
      <c r="V107" s="27"/>
      <c r="W107" s="27" t="s">
        <v>93</v>
      </c>
      <c r="X107" s="27">
        <v>0</v>
      </c>
      <c r="Y107" s="162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2" t="s">
        <v>83</v>
      </c>
      <c r="AF107" s="162" t="s">
        <v>83</v>
      </c>
      <c r="AG107" s="162" t="s">
        <v>83</v>
      </c>
      <c r="AH107" s="162" t="s">
        <v>83</v>
      </c>
      <c r="AI107" s="27"/>
      <c r="AJ107" s="27"/>
      <c r="AK107" s="27">
        <v>1</v>
      </c>
      <c r="AL107" s="27">
        <v>1</v>
      </c>
      <c r="AM107" s="162" t="s">
        <v>83</v>
      </c>
      <c r="AN107" s="27">
        <v>1</v>
      </c>
      <c r="AO107" s="27">
        <v>1</v>
      </c>
      <c r="AP107" s="27">
        <v>1</v>
      </c>
    </row>
    <row r="108" spans="1:42">
      <c r="A108" s="140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2" t="str">
        <f t="shared" si="20"/>
        <v>Q技能随机卷</v>
      </c>
      <c r="K108" s="142" t="str">
        <f t="shared" si="21"/>
        <v>随机获得|Cffffd24d1|r个|Cffffd24dQ技能|r</v>
      </c>
      <c r="L108" s="27"/>
      <c r="M108" s="143" t="str">
        <f>VLOOKUP(LEFT(RIGHT(B108,5),4),物品!B:CU,20,FALSE)</f>
        <v>ReplaceableTextures\\CommandButtons\\BTN001.blp</v>
      </c>
      <c r="N108" s="162" t="s">
        <v>83</v>
      </c>
      <c r="O108" s="143" t="s">
        <v>94</v>
      </c>
      <c r="P108" s="27">
        <v>0</v>
      </c>
      <c r="Q108" s="27">
        <v>0</v>
      </c>
      <c r="R108" s="162" t="s">
        <v>83</v>
      </c>
      <c r="S108" s="162" t="s">
        <v>83</v>
      </c>
      <c r="T108" s="162" t="s">
        <v>83</v>
      </c>
      <c r="U108" s="162" t="s">
        <v>83</v>
      </c>
      <c r="V108" s="27"/>
      <c r="W108" s="27" t="s">
        <v>93</v>
      </c>
      <c r="X108" s="27">
        <v>0</v>
      </c>
      <c r="Y108" s="162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2" t="s">
        <v>83</v>
      </c>
      <c r="AF108" s="162" t="s">
        <v>83</v>
      </c>
      <c r="AG108" s="162" t="s">
        <v>83</v>
      </c>
      <c r="AH108" s="162" t="s">
        <v>83</v>
      </c>
      <c r="AI108" s="27"/>
      <c r="AJ108" s="27"/>
      <c r="AK108" s="27">
        <v>1</v>
      </c>
      <c r="AL108" s="27">
        <v>1</v>
      </c>
      <c r="AM108" s="162" t="s">
        <v>83</v>
      </c>
      <c r="AN108" s="27">
        <v>1</v>
      </c>
      <c r="AO108" s="27">
        <v>1</v>
      </c>
      <c r="AP108" s="27">
        <v>1</v>
      </c>
    </row>
    <row r="109" spans="1:42">
      <c r="A109" s="140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2" t="str">
        <f t="shared" si="20"/>
        <v>|Cff00BFFF技能进阶石【完美】|r</v>
      </c>
      <c r="K109" s="142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3" t="str">
        <f>VLOOKUP(LEFT(RIGHT(B109,5),4),物品!B:CU,20,FALSE)</f>
        <v>ReplaceableTextures\\CommandButtons\\BTNIN05.blp</v>
      </c>
      <c r="N109" s="162" t="s">
        <v>83</v>
      </c>
      <c r="O109" s="174" t="s">
        <v>981</v>
      </c>
      <c r="P109" s="27"/>
      <c r="Q109" s="27"/>
      <c r="R109" s="162" t="s">
        <v>83</v>
      </c>
      <c r="S109" s="162" t="s">
        <v>83</v>
      </c>
      <c r="T109" s="162" t="s">
        <v>83</v>
      </c>
      <c r="U109" s="162" t="s">
        <v>83</v>
      </c>
      <c r="V109" s="27"/>
      <c r="W109" s="27" t="s">
        <v>88</v>
      </c>
      <c r="X109" s="27">
        <v>0</v>
      </c>
      <c r="Y109" s="162" t="s">
        <v>83</v>
      </c>
      <c r="Z109" s="27">
        <v>0</v>
      </c>
      <c r="AA109" s="27">
        <v>0</v>
      </c>
      <c r="AB109" s="142">
        <v>0</v>
      </c>
      <c r="AC109" s="27">
        <v>1</v>
      </c>
      <c r="AD109" s="27">
        <v>1</v>
      </c>
      <c r="AE109" s="162" t="s">
        <v>83</v>
      </c>
      <c r="AF109" s="162" t="s">
        <v>83</v>
      </c>
      <c r="AG109" s="162" t="s">
        <v>83</v>
      </c>
      <c r="AH109" s="162" t="s">
        <v>83</v>
      </c>
      <c r="AI109" s="27">
        <v>1</v>
      </c>
      <c r="AJ109" s="27"/>
      <c r="AK109" s="27">
        <v>1</v>
      </c>
      <c r="AL109" s="27">
        <v>1</v>
      </c>
      <c r="AM109" s="162" t="s">
        <v>83</v>
      </c>
      <c r="AN109" s="27">
        <v>1</v>
      </c>
      <c r="AO109" s="27">
        <v>1</v>
      </c>
      <c r="AP109" s="27">
        <v>1</v>
      </c>
    </row>
    <row r="110" spans="1:42">
      <c r="A110" s="140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2" t="str">
        <f t="shared" si="20"/>
        <v>|CffFFD24D品质潜能石【完美】|r</v>
      </c>
      <c r="K110" s="142" t="str">
        <f t="shared" si="21"/>
        <v>购买需求：灵力x20|n|n使用后为指定技能增加1点品质潜力</v>
      </c>
      <c r="L110" s="27"/>
      <c r="M110" s="143" t="str">
        <f>VLOOKUP(LEFT(RIGHT(B110,5),4),物品!B:CU,20,FALSE)</f>
        <v>ReplaceableTextures\\CommandButtons\\BTNIN04.blp</v>
      </c>
      <c r="N110" s="162" t="s">
        <v>83</v>
      </c>
      <c r="O110" s="143" t="s">
        <v>91</v>
      </c>
      <c r="P110" s="27"/>
      <c r="Q110" s="27"/>
      <c r="R110" s="162" t="s">
        <v>83</v>
      </c>
      <c r="S110" s="162" t="s">
        <v>83</v>
      </c>
      <c r="T110" s="162" t="s">
        <v>83</v>
      </c>
      <c r="U110" s="162" t="s">
        <v>83</v>
      </c>
      <c r="V110" s="27"/>
      <c r="W110" s="27" t="s">
        <v>88</v>
      </c>
      <c r="X110" s="27">
        <v>0</v>
      </c>
      <c r="Y110" s="162" t="s">
        <v>83</v>
      </c>
      <c r="Z110" s="27">
        <v>0</v>
      </c>
      <c r="AA110" s="27">
        <v>0</v>
      </c>
      <c r="AB110" s="142">
        <v>0</v>
      </c>
      <c r="AC110" s="27">
        <v>1</v>
      </c>
      <c r="AD110" s="27">
        <v>1</v>
      </c>
      <c r="AE110" s="162" t="s">
        <v>83</v>
      </c>
      <c r="AF110" s="162" t="s">
        <v>83</v>
      </c>
      <c r="AG110" s="162" t="s">
        <v>83</v>
      </c>
      <c r="AH110" s="162" t="s">
        <v>83</v>
      </c>
      <c r="AI110" s="27">
        <v>1</v>
      </c>
      <c r="AJ110" s="27"/>
      <c r="AK110" s="27">
        <v>1</v>
      </c>
      <c r="AL110" s="27">
        <v>1</v>
      </c>
      <c r="AM110" s="162" t="s">
        <v>83</v>
      </c>
      <c r="AN110" s="27">
        <v>1</v>
      </c>
      <c r="AO110" s="27">
        <v>1</v>
      </c>
      <c r="AP110" s="27">
        <v>1</v>
      </c>
    </row>
    <row r="111" spans="1:42">
      <c r="A111" s="140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2" t="str">
        <f t="shared" si="20"/>
        <v>|Cff00FF7F技能进阶石【残缺】|r</v>
      </c>
      <c r="K111" s="142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3" t="str">
        <f>VLOOKUP(LEFT(RIGHT(B111,5),4),物品!B:CU,20,FALSE)</f>
        <v>ReplaceableTextures\\CommandButtons\\BTNIN06.blp</v>
      </c>
      <c r="N111" s="162" t="s">
        <v>83</v>
      </c>
      <c r="O111" s="174" t="s">
        <v>982</v>
      </c>
      <c r="P111" s="27"/>
      <c r="Q111" s="27"/>
      <c r="R111" s="162" t="s">
        <v>83</v>
      </c>
      <c r="S111" s="162" t="s">
        <v>83</v>
      </c>
      <c r="T111" s="162" t="s">
        <v>83</v>
      </c>
      <c r="U111" s="162" t="s">
        <v>83</v>
      </c>
      <c r="V111" s="27"/>
      <c r="W111" s="27" t="s">
        <v>88</v>
      </c>
      <c r="X111" s="27">
        <v>0</v>
      </c>
      <c r="Y111" s="162" t="s">
        <v>83</v>
      </c>
      <c r="Z111" s="27">
        <v>0</v>
      </c>
      <c r="AA111" s="27">
        <v>0</v>
      </c>
      <c r="AB111" s="142">
        <v>0</v>
      </c>
      <c r="AC111" s="27">
        <v>1</v>
      </c>
      <c r="AD111" s="27">
        <v>1</v>
      </c>
      <c r="AE111" s="162" t="s">
        <v>83</v>
      </c>
      <c r="AF111" s="162" t="s">
        <v>83</v>
      </c>
      <c r="AG111" s="162" t="s">
        <v>83</v>
      </c>
      <c r="AH111" s="162" t="s">
        <v>83</v>
      </c>
      <c r="AI111" s="27">
        <v>1</v>
      </c>
      <c r="AJ111" s="27"/>
      <c r="AK111" s="27">
        <v>1</v>
      </c>
      <c r="AL111" s="27">
        <v>1</v>
      </c>
      <c r="AM111" s="162" t="s">
        <v>83</v>
      </c>
      <c r="AN111" s="27">
        <v>1</v>
      </c>
      <c r="AO111" s="27">
        <v>1</v>
      </c>
      <c r="AP111" s="27">
        <v>1</v>
      </c>
    </row>
    <row r="112" spans="1:42">
      <c r="A112" s="140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2" t="str">
        <f t="shared" si="20"/>
        <v>|CffFFD24D品质潜能石【】|r</v>
      </c>
      <c r="K112" s="142">
        <f t="shared" si="21"/>
        <v>0</v>
      </c>
      <c r="L112" s="27"/>
      <c r="M112" s="143" t="str">
        <f>VLOOKUP(LEFT(RIGHT(B112,5),4),物品!B:CU,20,FALSE)</f>
        <v>ReplaceableTextures\\CommandButtons\\BTNIN04.blp</v>
      </c>
      <c r="N112" s="162" t="s">
        <v>83</v>
      </c>
      <c r="O112" s="143" t="s">
        <v>91</v>
      </c>
      <c r="P112" s="27"/>
      <c r="Q112" s="27"/>
      <c r="R112" s="162" t="s">
        <v>83</v>
      </c>
      <c r="S112" s="162" t="s">
        <v>83</v>
      </c>
      <c r="T112" s="162" t="s">
        <v>83</v>
      </c>
      <c r="U112" s="162" t="s">
        <v>83</v>
      </c>
      <c r="V112" s="27"/>
      <c r="W112" s="27" t="s">
        <v>88</v>
      </c>
      <c r="X112" s="27">
        <v>0</v>
      </c>
      <c r="Y112" s="162" t="s">
        <v>83</v>
      </c>
      <c r="Z112" s="27">
        <v>0</v>
      </c>
      <c r="AA112" s="27">
        <v>0</v>
      </c>
      <c r="AB112" s="142">
        <v>0</v>
      </c>
      <c r="AC112" s="27">
        <v>1</v>
      </c>
      <c r="AD112" s="27">
        <v>1</v>
      </c>
      <c r="AE112" s="162" t="s">
        <v>83</v>
      </c>
      <c r="AF112" s="162" t="s">
        <v>83</v>
      </c>
      <c r="AG112" s="162" t="s">
        <v>83</v>
      </c>
      <c r="AH112" s="162" t="s">
        <v>83</v>
      </c>
      <c r="AI112" s="27">
        <v>1</v>
      </c>
      <c r="AJ112" s="27"/>
      <c r="AK112" s="27">
        <v>1</v>
      </c>
      <c r="AL112" s="27">
        <v>1</v>
      </c>
      <c r="AM112" s="162" t="s">
        <v>83</v>
      </c>
      <c r="AN112" s="27">
        <v>1</v>
      </c>
      <c r="AO112" s="27">
        <v>1</v>
      </c>
      <c r="AP112" s="27">
        <v>1</v>
      </c>
    </row>
    <row r="113" spans="1:42">
      <c r="A113" s="140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2" t="str">
        <f t="shared" ref="J113:J114" si="26">H113</f>
        <v>|Cff00BFFF技能进阶石【完美】|r</v>
      </c>
      <c r="K113" s="142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3" t="str">
        <f>VLOOKUP(LEFT(RIGHT(B113,5),4),物品!B:CU,20,FALSE)</f>
        <v>ReplaceableTextures\\CommandButtons\\BTNIN05.blp</v>
      </c>
      <c r="N113" s="162" t="s">
        <v>83</v>
      </c>
      <c r="O113" s="174" t="s">
        <v>981</v>
      </c>
      <c r="P113" s="27">
        <v>1</v>
      </c>
      <c r="Q113" s="27">
        <v>2</v>
      </c>
      <c r="R113" s="162" t="s">
        <v>83</v>
      </c>
      <c r="S113" s="162" t="s">
        <v>83</v>
      </c>
      <c r="T113" s="162" t="s">
        <v>83</v>
      </c>
      <c r="U113" s="162" t="s">
        <v>83</v>
      </c>
      <c r="V113" s="27"/>
      <c r="W113" s="27" t="s">
        <v>93</v>
      </c>
      <c r="X113" s="27">
        <v>0</v>
      </c>
      <c r="Y113" s="162" t="s">
        <v>83</v>
      </c>
      <c r="Z113" s="27">
        <v>0</v>
      </c>
      <c r="AA113" s="27">
        <v>0</v>
      </c>
      <c r="AB113" s="142">
        <v>35</v>
      </c>
      <c r="AC113" s="27">
        <v>1</v>
      </c>
      <c r="AD113" s="27">
        <v>1</v>
      </c>
      <c r="AE113" s="162" t="s">
        <v>83</v>
      </c>
      <c r="AF113" s="162" t="s">
        <v>83</v>
      </c>
      <c r="AG113" s="162" t="s">
        <v>83</v>
      </c>
      <c r="AH113" s="162" t="s">
        <v>83</v>
      </c>
      <c r="AI113" s="27"/>
      <c r="AJ113" s="27"/>
      <c r="AK113" s="27">
        <v>1</v>
      </c>
      <c r="AL113" s="27">
        <v>1</v>
      </c>
      <c r="AM113" s="162" t="s">
        <v>83</v>
      </c>
      <c r="AN113" s="27">
        <v>1</v>
      </c>
      <c r="AO113" s="27">
        <v>1</v>
      </c>
      <c r="AP113" s="27">
        <v>1</v>
      </c>
    </row>
    <row r="114" spans="1:42">
      <c r="A114" s="140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2" t="str">
        <f t="shared" si="26"/>
        <v>|CffFF0000技能进化石|r</v>
      </c>
      <c r="K114" s="142" t="str">
        <f t="shared" si="27"/>
        <v>使指定的|Cffffc926A级|r技能进化为|Cffff0000S级|r。</v>
      </c>
      <c r="L114" s="27"/>
      <c r="M114" s="143" t="str">
        <f>VLOOKUP(LEFT(RIGHT(B114,5),4),物品!B:CU,20,FALSE)</f>
        <v>ReplaceableTextures\\CommandButtons\\BTNIN04.blp</v>
      </c>
      <c r="N114" s="162" t="s">
        <v>83</v>
      </c>
      <c r="O114" s="143" t="s">
        <v>91</v>
      </c>
      <c r="P114" s="27"/>
      <c r="Q114" s="27"/>
      <c r="R114" s="162" t="s">
        <v>83</v>
      </c>
      <c r="S114" s="162" t="s">
        <v>83</v>
      </c>
      <c r="T114" s="162" t="s">
        <v>83</v>
      </c>
      <c r="U114" s="162" t="s">
        <v>83</v>
      </c>
      <c r="V114" s="27"/>
      <c r="W114" s="27" t="s">
        <v>93</v>
      </c>
      <c r="X114" s="27">
        <v>0</v>
      </c>
      <c r="Y114" s="162" t="s">
        <v>83</v>
      </c>
      <c r="Z114" s="27">
        <v>0</v>
      </c>
      <c r="AA114" s="27">
        <v>0</v>
      </c>
      <c r="AB114" s="142">
        <v>0</v>
      </c>
      <c r="AC114" s="27">
        <v>1</v>
      </c>
      <c r="AD114" s="27">
        <v>1</v>
      </c>
      <c r="AE114" s="162" t="s">
        <v>83</v>
      </c>
      <c r="AF114" s="162" t="s">
        <v>83</v>
      </c>
      <c r="AG114" s="162" t="s">
        <v>83</v>
      </c>
      <c r="AH114" s="162" t="s">
        <v>83</v>
      </c>
      <c r="AI114" s="27"/>
      <c r="AJ114" s="27"/>
      <c r="AK114" s="27">
        <v>1</v>
      </c>
      <c r="AL114" s="27">
        <v>1</v>
      </c>
      <c r="AM114" s="162" t="s">
        <v>83</v>
      </c>
      <c r="AN114" s="27">
        <v>1</v>
      </c>
      <c r="AO114" s="27">
        <v>1</v>
      </c>
      <c r="AP114" s="27">
        <v>1</v>
      </c>
    </row>
    <row r="115" spans="1:42">
      <c r="A115" s="140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2" t="str">
        <f t="shared" ref="J115" si="28">H115</f>
        <v>|Cff00FF7F技能进阶石【残缺】|r</v>
      </c>
      <c r="K115" s="142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3" t="str">
        <f>VLOOKUP(LEFT(RIGHT(B115,5),4),物品!B:CU,20,FALSE)</f>
        <v>ReplaceableTextures\\CommandButtons\\BTNIN06.blp</v>
      </c>
      <c r="N115" s="162" t="s">
        <v>83</v>
      </c>
      <c r="O115" s="174" t="s">
        <v>982</v>
      </c>
      <c r="P115" s="27">
        <v>0</v>
      </c>
      <c r="Q115" s="27">
        <v>2</v>
      </c>
      <c r="R115" s="162" t="s">
        <v>83</v>
      </c>
      <c r="S115" s="162" t="s">
        <v>83</v>
      </c>
      <c r="T115" s="162" t="s">
        <v>83</v>
      </c>
      <c r="U115" s="162" t="s">
        <v>83</v>
      </c>
      <c r="V115" s="27"/>
      <c r="W115" s="27" t="s">
        <v>93</v>
      </c>
      <c r="X115" s="27">
        <v>0</v>
      </c>
      <c r="Y115" s="162" t="s">
        <v>83</v>
      </c>
      <c r="Z115" s="27">
        <v>0</v>
      </c>
      <c r="AA115" s="27">
        <v>0</v>
      </c>
      <c r="AB115" s="142">
        <v>10</v>
      </c>
      <c r="AC115" s="27">
        <v>1</v>
      </c>
      <c r="AD115" s="27">
        <v>1</v>
      </c>
      <c r="AE115" s="162" t="s">
        <v>83</v>
      </c>
      <c r="AF115" s="162" t="s">
        <v>83</v>
      </c>
      <c r="AG115" s="162" t="s">
        <v>83</v>
      </c>
      <c r="AH115" s="162" t="s">
        <v>83</v>
      </c>
      <c r="AI115" s="27"/>
      <c r="AJ115" s="27"/>
      <c r="AK115" s="27">
        <v>1</v>
      </c>
      <c r="AL115" s="27">
        <v>1</v>
      </c>
      <c r="AM115" s="162" t="s">
        <v>83</v>
      </c>
      <c r="AN115" s="27">
        <v>1</v>
      </c>
      <c r="AO115" s="27">
        <v>1</v>
      </c>
      <c r="AP115" s="27">
        <v>1</v>
      </c>
    </row>
    <row r="116" spans="1:42">
      <c r="A116" s="140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2" t="str">
        <f t="shared" ref="J116" si="30">H116</f>
        <v>|CffFFD24D品质潜能石【】|r</v>
      </c>
      <c r="K116" s="142">
        <f t="shared" ref="K116" si="31">I116</f>
        <v>0</v>
      </c>
      <c r="L116" s="27"/>
      <c r="M116" s="143" t="str">
        <f>VLOOKUP(LEFT(RIGHT(B116,5),4),物品!B:CU,20,FALSE)</f>
        <v>ReplaceableTextures\\CommandButtons\\BTNIN04.blp</v>
      </c>
      <c r="N116" s="162" t="s">
        <v>83</v>
      </c>
      <c r="O116" s="143" t="s">
        <v>91</v>
      </c>
      <c r="P116" s="27"/>
      <c r="Q116" s="27"/>
      <c r="R116" s="162" t="s">
        <v>83</v>
      </c>
      <c r="S116" s="162" t="s">
        <v>83</v>
      </c>
      <c r="T116" s="162" t="s">
        <v>83</v>
      </c>
      <c r="U116" s="162" t="s">
        <v>83</v>
      </c>
      <c r="V116" s="27"/>
      <c r="W116" s="27" t="s">
        <v>93</v>
      </c>
      <c r="X116" s="27">
        <v>0</v>
      </c>
      <c r="Y116" s="162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2" t="s">
        <v>83</v>
      </c>
      <c r="AF116" s="162" t="s">
        <v>83</v>
      </c>
      <c r="AG116" s="162" t="s">
        <v>83</v>
      </c>
      <c r="AH116" s="162" t="s">
        <v>83</v>
      </c>
      <c r="AI116" s="27"/>
      <c r="AJ116" s="27"/>
      <c r="AK116" s="27">
        <v>1</v>
      </c>
      <c r="AL116" s="27">
        <v>1</v>
      </c>
      <c r="AM116" s="162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40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2" t="str">
        <f t="shared" ref="J117" si="32">H117</f>
        <v>随机法宝</v>
      </c>
      <c r="K117" s="142" t="str">
        <f t="shared" ref="K117" si="33">I117</f>
        <v>获得一个随机品质的|Cffffc926法宝|r。</v>
      </c>
      <c r="L117" s="27"/>
      <c r="M117" s="143" t="str">
        <f>VLOOKUP(LEFT(RIGHT(B117,5),4),物品!B:CU,20,FALSE)</f>
        <v>ReplaceableTextures\\CommandButtons\\BTNCF01.blp</v>
      </c>
      <c r="N117" s="162" t="s">
        <v>83</v>
      </c>
      <c r="O117" s="143" t="s">
        <v>95</v>
      </c>
      <c r="P117" s="27">
        <v>0</v>
      </c>
      <c r="Q117" s="27">
        <v>0</v>
      </c>
      <c r="R117" s="162" t="s">
        <v>83</v>
      </c>
      <c r="S117" s="162" t="s">
        <v>83</v>
      </c>
      <c r="T117" s="162" t="s">
        <v>83</v>
      </c>
      <c r="U117" s="162" t="s">
        <v>83</v>
      </c>
      <c r="V117" s="27"/>
      <c r="W117" s="27" t="s">
        <v>88</v>
      </c>
      <c r="X117" s="27">
        <v>0</v>
      </c>
      <c r="Y117" s="162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2" t="s">
        <v>83</v>
      </c>
      <c r="AF117" s="162" t="s">
        <v>83</v>
      </c>
      <c r="AG117" s="162" t="s">
        <v>83</v>
      </c>
      <c r="AH117" s="162" t="s">
        <v>83</v>
      </c>
      <c r="AI117" s="27">
        <v>1</v>
      </c>
      <c r="AJ117" s="27"/>
      <c r="AK117" s="27">
        <v>1</v>
      </c>
      <c r="AL117" s="27">
        <v>1</v>
      </c>
      <c r="AM117" s="162" t="s">
        <v>83</v>
      </c>
      <c r="AN117" s="27">
        <v>1</v>
      </c>
      <c r="AO117" s="27">
        <v>1</v>
      </c>
      <c r="AP117" s="27">
        <v>1</v>
      </c>
    </row>
    <row r="118" spans="1:42">
      <c r="A118" s="140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2" t="str">
        <f t="shared" ref="J118:J121" si="34">H118</f>
        <v>蛋黄月饼</v>
      </c>
      <c r="K118" s="142" t="str">
        <f t="shared" ref="K118:K121" si="35">I118</f>
        <v>回复|Cffffd24d80%|r生命，|Cff00ff7f解除|r异常状态</v>
      </c>
      <c r="L118" s="27"/>
      <c r="M118" s="143" t="str">
        <f>VLOOKUP(LEFT(RIGHT(B118,5),4),物品!B:CU,20,FALSE)</f>
        <v>ReplaceableTextures\\CommandButtons\\BTNI001.blp</v>
      </c>
      <c r="N118" s="162" t="s">
        <v>83</v>
      </c>
      <c r="O118" s="143" t="s">
        <v>94</v>
      </c>
      <c r="P118" s="27">
        <v>0</v>
      </c>
      <c r="Q118" s="27">
        <v>0</v>
      </c>
      <c r="R118" s="162" t="s">
        <v>83</v>
      </c>
      <c r="S118" s="162" t="s">
        <v>83</v>
      </c>
      <c r="T118" s="162" t="s">
        <v>83</v>
      </c>
      <c r="U118" s="162" t="s">
        <v>83</v>
      </c>
      <c r="V118" s="27"/>
      <c r="W118" s="27" t="s">
        <v>93</v>
      </c>
      <c r="X118" s="27">
        <v>0</v>
      </c>
      <c r="Y118" s="162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2" t="s">
        <v>83</v>
      </c>
      <c r="AF118" s="162" t="s">
        <v>83</v>
      </c>
      <c r="AG118" s="162" t="s">
        <v>83</v>
      </c>
      <c r="AH118" s="162" t="s">
        <v>83</v>
      </c>
      <c r="AI118" s="27"/>
      <c r="AJ118" s="27"/>
      <c r="AK118" s="27">
        <v>1</v>
      </c>
      <c r="AL118" s="27">
        <v>1</v>
      </c>
      <c r="AM118" s="162" t="s">
        <v>83</v>
      </c>
      <c r="AN118" s="27">
        <v>1</v>
      </c>
      <c r="AO118" s="27">
        <v>1</v>
      </c>
      <c r="AP118" s="27">
        <v>1</v>
      </c>
    </row>
    <row r="119" spans="1:42">
      <c r="A119" s="140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2" t="str">
        <f t="shared" si="34"/>
        <v>豆沙月饼</v>
      </c>
      <c r="K119" s="142" t="str">
        <f t="shared" si="35"/>
        <v>暴击|Cffff0000+10%|n|n|r|Cff00ff7f效果持续15秒。|r</v>
      </c>
      <c r="L119" s="27"/>
      <c r="M119" s="143" t="str">
        <f>VLOOKUP(LEFT(RIGHT(B119,5),4),物品!B:CU,20,FALSE)</f>
        <v>ReplaceableTextures\\CommandButtons\\BTNI002.blp</v>
      </c>
      <c r="N119" s="162" t="s">
        <v>83</v>
      </c>
      <c r="O119" s="143" t="s">
        <v>94</v>
      </c>
      <c r="P119" s="27">
        <v>0</v>
      </c>
      <c r="Q119" s="27">
        <v>0</v>
      </c>
      <c r="R119" s="162" t="s">
        <v>83</v>
      </c>
      <c r="S119" s="162" t="s">
        <v>83</v>
      </c>
      <c r="T119" s="162" t="s">
        <v>83</v>
      </c>
      <c r="U119" s="162" t="s">
        <v>83</v>
      </c>
      <c r="V119" s="27"/>
      <c r="W119" s="27" t="s">
        <v>93</v>
      </c>
      <c r="X119" s="27">
        <v>0</v>
      </c>
      <c r="Y119" s="162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2" t="s">
        <v>83</v>
      </c>
      <c r="AF119" s="162" t="s">
        <v>83</v>
      </c>
      <c r="AG119" s="162" t="s">
        <v>83</v>
      </c>
      <c r="AH119" s="162" t="s">
        <v>83</v>
      </c>
      <c r="AI119" s="27"/>
      <c r="AJ119" s="27"/>
      <c r="AK119" s="27">
        <v>1</v>
      </c>
      <c r="AL119" s="27">
        <v>1</v>
      </c>
      <c r="AM119" s="162" t="s">
        <v>83</v>
      </c>
      <c r="AN119" s="27">
        <v>1</v>
      </c>
      <c r="AO119" s="27">
        <v>1</v>
      </c>
      <c r="AP119" s="27">
        <v>1</v>
      </c>
    </row>
    <row r="120" spans="1:42">
      <c r="A120" s="140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2" t="str">
        <f t="shared" si="34"/>
        <v>冰皮月饼</v>
      </c>
      <c r="K120" s="142" t="str">
        <f t="shared" si="35"/>
        <v>攻击速度|Cffffd24d+40%|r。|n|n|Cff00ff7f持续15秒。|r</v>
      </c>
      <c r="L120" s="27"/>
      <c r="M120" s="143" t="str">
        <f>VLOOKUP(LEFT(RIGHT(B120,5),4),物品!B:CU,20,FALSE)</f>
        <v>ReplaceableTextures\\CommandButtons\\BTNI003.blp</v>
      </c>
      <c r="N120" s="162" t="s">
        <v>83</v>
      </c>
      <c r="O120" s="143" t="s">
        <v>94</v>
      </c>
      <c r="P120" s="27">
        <v>0</v>
      </c>
      <c r="Q120" s="27">
        <v>0</v>
      </c>
      <c r="R120" s="162" t="s">
        <v>83</v>
      </c>
      <c r="S120" s="162" t="s">
        <v>83</v>
      </c>
      <c r="T120" s="162" t="s">
        <v>83</v>
      </c>
      <c r="U120" s="162" t="s">
        <v>83</v>
      </c>
      <c r="V120" s="27"/>
      <c r="W120" s="27" t="s">
        <v>93</v>
      </c>
      <c r="X120" s="27">
        <v>0</v>
      </c>
      <c r="Y120" s="162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2" t="s">
        <v>83</v>
      </c>
      <c r="AF120" s="162" t="s">
        <v>83</v>
      </c>
      <c r="AG120" s="162" t="s">
        <v>83</v>
      </c>
      <c r="AH120" s="162" t="s">
        <v>83</v>
      </c>
      <c r="AI120" s="27"/>
      <c r="AJ120" s="27"/>
      <c r="AK120" s="27">
        <v>1</v>
      </c>
      <c r="AL120" s="27">
        <v>1</v>
      </c>
      <c r="AM120" s="162" t="s">
        <v>83</v>
      </c>
      <c r="AN120" s="27">
        <v>1</v>
      </c>
      <c r="AO120" s="27">
        <v>1</v>
      </c>
      <c r="AP120" s="27">
        <v>1</v>
      </c>
    </row>
    <row r="121" spans="1:42">
      <c r="A121" s="140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2" t="str">
        <f t="shared" si="34"/>
        <v>果蔬月饼</v>
      </c>
      <c r="K121" s="142" t="str">
        <f t="shared" si="35"/>
        <v>技能伤害提高|Cffffd24d20%|r|Cfff0f0f0。|n|n|r|Cff00ff7f持续15秒。|r</v>
      </c>
      <c r="L121" s="27"/>
      <c r="M121" s="143" t="str">
        <f>VLOOKUP(LEFT(RIGHT(B121,5),4),物品!B:CU,20,FALSE)</f>
        <v>ReplaceableTextures\\CommandButtons\\BTNI004.blp</v>
      </c>
      <c r="N121" s="162" t="s">
        <v>83</v>
      </c>
      <c r="O121" s="143" t="s">
        <v>94</v>
      </c>
      <c r="P121" s="27">
        <v>0</v>
      </c>
      <c r="Q121" s="27">
        <v>0</v>
      </c>
      <c r="R121" s="162" t="s">
        <v>83</v>
      </c>
      <c r="S121" s="162" t="s">
        <v>83</v>
      </c>
      <c r="T121" s="162" t="s">
        <v>83</v>
      </c>
      <c r="U121" s="162" t="s">
        <v>83</v>
      </c>
      <c r="V121" s="27"/>
      <c r="W121" s="27" t="s">
        <v>93</v>
      </c>
      <c r="X121" s="27">
        <v>0</v>
      </c>
      <c r="Y121" s="162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2" t="s">
        <v>83</v>
      </c>
      <c r="AF121" s="162" t="s">
        <v>83</v>
      </c>
      <c r="AG121" s="162" t="s">
        <v>83</v>
      </c>
      <c r="AH121" s="162" t="s">
        <v>83</v>
      </c>
      <c r="AI121" s="27"/>
      <c r="AJ121" s="27"/>
      <c r="AK121" s="27">
        <v>1</v>
      </c>
      <c r="AL121" s="27">
        <v>1</v>
      </c>
      <c r="AM121" s="162" t="s">
        <v>83</v>
      </c>
      <c r="AN121" s="27">
        <v>1</v>
      </c>
      <c r="AO121" s="27">
        <v>1</v>
      </c>
      <c r="AP121" s="27">
        <v>1</v>
      </c>
    </row>
    <row r="122" spans="1:42">
      <c r="A122" s="140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2" t="str">
        <f t="shared" ref="J122:J124" si="36">H122</f>
        <v>鲜肉月饼</v>
      </c>
      <c r="K122" s="142" t="str">
        <f t="shared" ref="K122:K124" si="37">I122</f>
        <v>攻击伤害提高|Cffffd24d20%|r。|n|n|Cff00ff7f持续15秒。|r</v>
      </c>
      <c r="L122" s="27"/>
      <c r="M122" s="143" t="str">
        <f>VLOOKUP(LEFT(RIGHT(B122,5),4),物品!B:CU,20,FALSE)</f>
        <v>ReplaceableTextures\\CommandButtons\\BTNI005.blp</v>
      </c>
      <c r="N122" s="162" t="s">
        <v>83</v>
      </c>
      <c r="O122" s="143" t="s">
        <v>94</v>
      </c>
      <c r="P122" s="27">
        <v>0</v>
      </c>
      <c r="Q122" s="27">
        <v>0</v>
      </c>
      <c r="R122" s="162" t="s">
        <v>83</v>
      </c>
      <c r="S122" s="162" t="s">
        <v>83</v>
      </c>
      <c r="T122" s="162" t="s">
        <v>83</v>
      </c>
      <c r="U122" s="162" t="s">
        <v>83</v>
      </c>
      <c r="V122" s="27"/>
      <c r="W122" s="27" t="s">
        <v>93</v>
      </c>
      <c r="X122" s="27">
        <v>0</v>
      </c>
      <c r="Y122" s="162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2" t="s">
        <v>83</v>
      </c>
      <c r="AF122" s="162" t="s">
        <v>83</v>
      </c>
      <c r="AG122" s="162" t="s">
        <v>83</v>
      </c>
      <c r="AH122" s="162" t="s">
        <v>83</v>
      </c>
      <c r="AI122" s="27"/>
      <c r="AJ122" s="27"/>
      <c r="AK122" s="27">
        <v>1</v>
      </c>
      <c r="AL122" s="27">
        <v>1</v>
      </c>
      <c r="AM122" s="162" t="s">
        <v>83</v>
      </c>
      <c r="AN122" s="27">
        <v>1</v>
      </c>
      <c r="AO122" s="27">
        <v>1</v>
      </c>
      <c r="AP122" s="27">
        <v>1</v>
      </c>
    </row>
    <row r="123" spans="1:42">
      <c r="A123" s="140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护甲|Cffffc926+5|n|r金币加成|Cffffc926+10%|n|r|n|Cffcccccc击杀300个敌人后奖励：|r|n金币|Cffffc926+|r|Cffffd24d3000~6000|r|n|n|Cff00ff7f同时只能携带一个招魂幡|r</v>
      </c>
      <c r="J123" s="142" t="str">
        <f t="shared" ref="J123" si="38">H123</f>
        <v>招魂幡Lv0</v>
      </c>
      <c r="K123" s="142" t="str">
        <f t="shared" ref="K123" si="39">I123</f>
        <v>护甲|Cffffc926+5|n|r金币加成|Cffffc926+10%|n|r|n|Cffcccccc击杀300个敌人后奖励：|r|n金币|Cffffc926+|r|Cffffd24d3000~6000|r|n|n|Cff00ff7f同时只能携带一个招魂幡|r</v>
      </c>
      <c r="L123" s="27"/>
      <c r="M123" s="143" t="str">
        <f>VLOOKUP(LEFT(RIGHT(B123,5),4),物品!B:CU,20,FALSE)</f>
        <v>ReplaceableTextures\\CommandButtons\\BTNZHP1.blp</v>
      </c>
      <c r="N123" s="27">
        <v>0.5</v>
      </c>
      <c r="O123" s="143" t="s">
        <v>96</v>
      </c>
      <c r="P123" s="27">
        <v>0</v>
      </c>
      <c r="Q123" s="27">
        <v>0</v>
      </c>
      <c r="R123" s="162" t="s">
        <v>83</v>
      </c>
      <c r="S123" s="162" t="s">
        <v>83</v>
      </c>
      <c r="T123" s="162" t="s">
        <v>83</v>
      </c>
      <c r="U123" s="162" t="s">
        <v>83</v>
      </c>
      <c r="V123" s="27">
        <v>4</v>
      </c>
      <c r="W123" s="27" t="s">
        <v>85</v>
      </c>
      <c r="X123" s="27">
        <v>0</v>
      </c>
      <c r="Y123" s="162" t="s">
        <v>83</v>
      </c>
      <c r="Z123" s="27">
        <v>0</v>
      </c>
      <c r="AA123" s="27">
        <v>0</v>
      </c>
      <c r="AB123" s="142">
        <v>1</v>
      </c>
      <c r="AC123" s="27">
        <v>1</v>
      </c>
      <c r="AD123" s="27">
        <v>1</v>
      </c>
      <c r="AE123" s="162" t="s">
        <v>83</v>
      </c>
      <c r="AF123" s="162" t="s">
        <v>83</v>
      </c>
      <c r="AG123" s="162" t="s">
        <v>83</v>
      </c>
      <c r="AH123" s="162" t="s">
        <v>83</v>
      </c>
      <c r="AI123" s="27"/>
      <c r="AJ123" s="27"/>
      <c r="AK123" s="27">
        <v>1</v>
      </c>
      <c r="AL123" s="27">
        <v>1</v>
      </c>
      <c r="AM123" s="162" t="s">
        <v>83</v>
      </c>
      <c r="AN123" s="27">
        <v>300</v>
      </c>
      <c r="AO123" s="27"/>
      <c r="AP123" s="27"/>
    </row>
    <row r="124" spans="1:42">
      <c r="A124" s="140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护甲|Cffffc926+10|n|r金币加成|Cffffc926+15%|n|n|r|Cffcccccc击杀1000个敌人后奖励：|r|n金币|Cffffc926+7000~12000|r|n|n|Cff00ff7f同时只能携带一个招魂幡|r</v>
      </c>
      <c r="J124" s="142" t="str">
        <f t="shared" si="36"/>
        <v>招魂幡Lv1</v>
      </c>
      <c r="K124" s="142" t="str">
        <f t="shared" si="37"/>
        <v>护甲|Cffffc926+10|n|r金币加成|Cffffc926+15%|n|n|r|Cffcccccc击杀1000个敌人后奖励：|r|n金币|Cffffc926+7000~12000|r|n|n|Cff00ff7f同时只能携带一个招魂幡|r</v>
      </c>
      <c r="L124" s="27"/>
      <c r="M124" s="143" t="str">
        <f>VLOOKUP(LEFT(RIGHT(B124,5),4),物品!B:CU,20,FALSE)</f>
        <v>ReplaceableTextures\\CommandButtons\\BTNZHP1.blp</v>
      </c>
      <c r="N124" s="27">
        <v>0.5</v>
      </c>
      <c r="O124" s="143" t="s">
        <v>96</v>
      </c>
      <c r="P124" s="27">
        <v>0</v>
      </c>
      <c r="Q124" s="27">
        <v>0</v>
      </c>
      <c r="R124" s="162" t="s">
        <v>83</v>
      </c>
      <c r="S124" s="162" t="s">
        <v>83</v>
      </c>
      <c r="T124" s="162" t="s">
        <v>83</v>
      </c>
      <c r="U124" s="162" t="s">
        <v>83</v>
      </c>
      <c r="V124" s="27">
        <v>4</v>
      </c>
      <c r="W124" s="27" t="s">
        <v>85</v>
      </c>
      <c r="X124" s="27">
        <v>0</v>
      </c>
      <c r="Y124" s="162" t="s">
        <v>83</v>
      </c>
      <c r="Z124" s="27">
        <v>0</v>
      </c>
      <c r="AA124" s="27">
        <v>0</v>
      </c>
      <c r="AB124" s="142">
        <v>2</v>
      </c>
      <c r="AC124" s="27">
        <v>1</v>
      </c>
      <c r="AD124" s="27">
        <v>1</v>
      </c>
      <c r="AE124" s="162" t="s">
        <v>83</v>
      </c>
      <c r="AF124" s="162" t="s">
        <v>83</v>
      </c>
      <c r="AG124" s="162" t="s">
        <v>83</v>
      </c>
      <c r="AH124" s="162" t="s">
        <v>83</v>
      </c>
      <c r="AI124" s="27"/>
      <c r="AJ124" s="27"/>
      <c r="AK124" s="27">
        <v>1</v>
      </c>
      <c r="AL124" s="27">
        <v>1</v>
      </c>
      <c r="AM124" s="162" t="s">
        <v>83</v>
      </c>
      <c r="AN124" s="27">
        <v>1000</v>
      </c>
      <c r="AO124" s="27"/>
      <c r="AP124" s="27"/>
    </row>
    <row r="125" spans="1:42">
      <c r="A125" s="140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护甲|Cffffc926+20|n|r金币加成|Cffffc926+20%|n|n|r|Cffcccccc击杀1000个敌人后奖励：|r|n金币|Cffffc926+8000|r|Cffffd24d~13000|r|n|n|Cff00ff7f同时只能携带一个招魂幡|r</v>
      </c>
      <c r="J125" s="142" t="str">
        <f t="shared" ref="J125:J126" si="40">H125</f>
        <v>|Cff00FF7F招魂幡Lv2|r</v>
      </c>
      <c r="K125" s="142" t="str">
        <f t="shared" ref="K125:K126" si="41">I125</f>
        <v>护甲|Cffffc926+20|n|r金币加成|Cffffc926+20%|n|n|r|Cffcccccc击杀1000个敌人后奖励：|r|n金币|Cffffc926+8000|r|Cffffd24d~13000|r|n|n|Cff00ff7f同时只能携带一个招魂幡|r</v>
      </c>
      <c r="L125" s="27"/>
      <c r="M125" s="143" t="str">
        <f>VLOOKUP(LEFT(RIGHT(B125,5),4),物品!B:CU,20,FALSE)</f>
        <v>ReplaceableTextures\\CommandButtons\\BTNZHP2.blp</v>
      </c>
      <c r="N125" s="27">
        <v>0.5</v>
      </c>
      <c r="O125" s="143" t="s">
        <v>96</v>
      </c>
      <c r="P125" s="27">
        <v>1</v>
      </c>
      <c r="Q125" s="27">
        <v>0</v>
      </c>
      <c r="R125" s="162" t="s">
        <v>83</v>
      </c>
      <c r="S125" s="162" t="s">
        <v>83</v>
      </c>
      <c r="T125" s="162" t="s">
        <v>83</v>
      </c>
      <c r="U125" s="162" t="s">
        <v>83</v>
      </c>
      <c r="V125" s="27">
        <v>4</v>
      </c>
      <c r="W125" s="27" t="s">
        <v>85</v>
      </c>
      <c r="X125" s="27">
        <v>0</v>
      </c>
      <c r="Y125" s="162" t="s">
        <v>83</v>
      </c>
      <c r="Z125" s="27">
        <v>0</v>
      </c>
      <c r="AA125" s="27">
        <v>0</v>
      </c>
      <c r="AB125" s="142">
        <v>5</v>
      </c>
      <c r="AC125" s="27">
        <v>1</v>
      </c>
      <c r="AD125" s="27">
        <v>1</v>
      </c>
      <c r="AE125" s="162" t="s">
        <v>83</v>
      </c>
      <c r="AF125" s="162" t="s">
        <v>83</v>
      </c>
      <c r="AG125" s="162" t="s">
        <v>83</v>
      </c>
      <c r="AH125" s="162" t="s">
        <v>83</v>
      </c>
      <c r="AI125" s="27"/>
      <c r="AJ125" s="27"/>
      <c r="AK125" s="27">
        <v>1</v>
      </c>
      <c r="AL125" s="27">
        <v>1</v>
      </c>
      <c r="AM125" s="162" t="s">
        <v>83</v>
      </c>
      <c r="AN125" s="27">
        <v>1000</v>
      </c>
      <c r="AO125" s="27"/>
      <c r="AP125" s="27"/>
    </row>
    <row r="126" spans="1:42">
      <c r="A126" s="140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护甲|Cffffc926+30|n|r金币加成|Cffffc926+25%|n|n|r|Cffcccccc击杀1000个敌人后奖励：|r|n金币|Cffffc926+9000~14000|r|n|n|Cff00ff7f同时只能携带一个招魂幡|r</v>
      </c>
      <c r="J126" s="142" t="str">
        <f t="shared" si="40"/>
        <v>|Cff00BFFF招魂幡Lv3|r</v>
      </c>
      <c r="K126" s="142" t="str">
        <f t="shared" si="41"/>
        <v>护甲|Cffffc926+30|n|r金币加成|Cffffc926+25%|n|n|r|Cffcccccc击杀1000个敌人后奖励：|r|n金币|Cffffc926+9000~14000|r|n|n|Cff00ff7f同时只能携带一个招魂幡|r</v>
      </c>
      <c r="L126" s="27"/>
      <c r="M126" s="143" t="str">
        <f>VLOOKUP(LEFT(RIGHT(B126,5),4),物品!B:CU,20,FALSE)</f>
        <v>ReplaceableTextures\\CommandButtons\\BTNZHP3.blp</v>
      </c>
      <c r="N126" s="27">
        <v>0.5</v>
      </c>
      <c r="O126" s="143" t="s">
        <v>96</v>
      </c>
      <c r="P126" s="27">
        <v>2</v>
      </c>
      <c r="Q126" s="27">
        <v>0</v>
      </c>
      <c r="R126" s="162" t="s">
        <v>83</v>
      </c>
      <c r="S126" s="162" t="s">
        <v>83</v>
      </c>
      <c r="T126" s="162" t="s">
        <v>83</v>
      </c>
      <c r="U126" s="162" t="s">
        <v>83</v>
      </c>
      <c r="V126" s="27">
        <v>4</v>
      </c>
      <c r="W126" s="27" t="s">
        <v>85</v>
      </c>
      <c r="X126" s="27">
        <v>0</v>
      </c>
      <c r="Y126" s="162" t="s">
        <v>83</v>
      </c>
      <c r="Z126" s="27">
        <v>0</v>
      </c>
      <c r="AA126" s="27">
        <v>0</v>
      </c>
      <c r="AB126" s="142">
        <v>10</v>
      </c>
      <c r="AC126" s="27">
        <v>1</v>
      </c>
      <c r="AD126" s="27">
        <v>1</v>
      </c>
      <c r="AE126" s="162" t="s">
        <v>83</v>
      </c>
      <c r="AF126" s="162" t="s">
        <v>83</v>
      </c>
      <c r="AG126" s="162" t="s">
        <v>83</v>
      </c>
      <c r="AH126" s="162" t="s">
        <v>83</v>
      </c>
      <c r="AI126" s="27"/>
      <c r="AJ126" s="27"/>
      <c r="AK126" s="27">
        <v>1</v>
      </c>
      <c r="AL126" s="27">
        <v>1</v>
      </c>
      <c r="AM126" s="162" t="s">
        <v>83</v>
      </c>
      <c r="AN126" s="27">
        <v>1000</v>
      </c>
      <c r="AO126" s="27"/>
      <c r="AP126" s="27"/>
    </row>
    <row r="127" spans="1:42">
      <c r="A127" s="140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护甲|Cffffc926+40|n|r金币加成|Cffffc926+30%|n|n|r|Cffcccccc击杀1000个敌人后奖励：|r|n金币|Cffffc926+10000~15000|n|r|n|Cff00ff7f同时只能携带一个招魂幡|r</v>
      </c>
      <c r="J127" s="142" t="str">
        <f t="shared" ref="J127:J129" si="42">H127</f>
        <v>|CffFFD24D招魂幡Lv4|r</v>
      </c>
      <c r="K127" s="142" t="str">
        <f t="shared" ref="K127:K129" si="43">I127</f>
        <v>护甲|Cffffc926+40|n|r金币加成|Cffffc926+30%|n|n|r|Cffcccccc击杀1000个敌人后奖励：|r|n金币|Cffffc926+10000~15000|n|r|n|Cff00ff7f同时只能携带一个招魂幡|r</v>
      </c>
      <c r="L127" s="27"/>
      <c r="M127" s="143" t="str">
        <f>VLOOKUP(LEFT(RIGHT(B127,5),4),物品!B:CU,20,FALSE)</f>
        <v>ReplaceableTextures\\CommandButtons\\BTNZHP4.blp</v>
      </c>
      <c r="N127" s="27">
        <v>0.5</v>
      </c>
      <c r="O127" s="143" t="s">
        <v>96</v>
      </c>
      <c r="P127" s="27">
        <v>3</v>
      </c>
      <c r="Q127" s="27">
        <v>0</v>
      </c>
      <c r="R127" s="162" t="s">
        <v>83</v>
      </c>
      <c r="S127" s="162" t="s">
        <v>83</v>
      </c>
      <c r="T127" s="162" t="s">
        <v>83</v>
      </c>
      <c r="U127" s="162" t="s">
        <v>83</v>
      </c>
      <c r="V127" s="27">
        <v>4</v>
      </c>
      <c r="W127" s="27" t="s">
        <v>85</v>
      </c>
      <c r="X127" s="27">
        <v>0</v>
      </c>
      <c r="Y127" s="162" t="s">
        <v>83</v>
      </c>
      <c r="Z127" s="27">
        <v>0</v>
      </c>
      <c r="AA127" s="27">
        <v>0</v>
      </c>
      <c r="AB127" s="142">
        <v>20</v>
      </c>
      <c r="AC127" s="27">
        <v>1</v>
      </c>
      <c r="AD127" s="27">
        <v>1</v>
      </c>
      <c r="AE127" s="162" t="s">
        <v>83</v>
      </c>
      <c r="AF127" s="162" t="s">
        <v>83</v>
      </c>
      <c r="AG127" s="162" t="s">
        <v>83</v>
      </c>
      <c r="AH127" s="162" t="s">
        <v>83</v>
      </c>
      <c r="AI127" s="27"/>
      <c r="AJ127" s="27"/>
      <c r="AK127" s="27">
        <v>1</v>
      </c>
      <c r="AL127" s="27">
        <v>1</v>
      </c>
      <c r="AM127" s="162" t="s">
        <v>83</v>
      </c>
      <c r="AN127" s="27">
        <v>1000</v>
      </c>
      <c r="AO127" s="27"/>
      <c r="AP127" s="27"/>
    </row>
    <row r="128" spans="1:42">
      <c r="A128" s="140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护甲|Cffffc926+50|n|r金币加成|Cffffc926+35%|n|n|r|Cffcccccc击杀1000个敌人后奖励：|r|n金币|Cffffc926+12000~17000|r|n|n|Cff00ff7f同时只能携带一个招魂幡|r</v>
      </c>
      <c r="J128" s="142" t="str">
        <f t="shared" ref="J128" si="44">H128</f>
        <v>|CffFF0000招魂幡Lv5|r</v>
      </c>
      <c r="K128" s="142" t="str">
        <f t="shared" ref="K128" si="45">I128</f>
        <v>护甲|Cffffc926+50|n|r金币加成|Cffffc926+35%|n|n|r|Cffcccccc击杀1000个敌人后奖励：|r|n金币|Cffffc926+12000~17000|r|n|n|Cff00ff7f同时只能携带一个招魂幡|r</v>
      </c>
      <c r="L128" s="27"/>
      <c r="M128" s="143" t="str">
        <f>VLOOKUP(LEFT(RIGHT(B128,5),4),物品!B:CU,20,FALSE)</f>
        <v>ReplaceableTextures\\CommandButtons\\BTNZHP5.blp</v>
      </c>
      <c r="N128" s="27">
        <v>0.5</v>
      </c>
      <c r="O128" s="143" t="s">
        <v>96</v>
      </c>
      <c r="P128" s="27">
        <v>0</v>
      </c>
      <c r="Q128" s="27">
        <v>0</v>
      </c>
      <c r="R128" s="162" t="s">
        <v>83</v>
      </c>
      <c r="S128" s="162" t="s">
        <v>83</v>
      </c>
      <c r="T128" s="162" t="s">
        <v>83</v>
      </c>
      <c r="U128" s="162" t="s">
        <v>83</v>
      </c>
      <c r="V128" s="27">
        <v>4</v>
      </c>
      <c r="W128" s="27" t="s">
        <v>85</v>
      </c>
      <c r="X128" s="27">
        <v>0</v>
      </c>
      <c r="Y128" s="162" t="s">
        <v>83</v>
      </c>
      <c r="Z128" s="27">
        <v>0</v>
      </c>
      <c r="AA128" s="27">
        <v>0</v>
      </c>
      <c r="AB128" s="142">
        <v>50</v>
      </c>
      <c r="AC128" s="27">
        <v>1</v>
      </c>
      <c r="AD128" s="27">
        <v>1</v>
      </c>
      <c r="AE128" s="162" t="s">
        <v>83</v>
      </c>
      <c r="AF128" s="162" t="s">
        <v>83</v>
      </c>
      <c r="AG128" s="162" t="s">
        <v>83</v>
      </c>
      <c r="AH128" s="162" t="s">
        <v>83</v>
      </c>
      <c r="AI128" s="27"/>
      <c r="AJ128" s="27"/>
      <c r="AK128" s="27">
        <v>1</v>
      </c>
      <c r="AL128" s="27">
        <v>1</v>
      </c>
      <c r="AM128" s="162" t="s">
        <v>83</v>
      </c>
      <c r="AN128" s="27">
        <v>1000</v>
      </c>
      <c r="AO128" s="27"/>
      <c r="AP128" s="27"/>
    </row>
    <row r="129" spans="1:42">
      <c r="A129" s="140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2" t="str">
        <f t="shared" si="42"/>
        <v>|CffFFD24D锦囊|r</v>
      </c>
      <c r="K129" s="142" t="str">
        <f t="shared" si="43"/>
        <v>开启后获得一个|Cffffc926随机锦囊|r。</v>
      </c>
      <c r="L129" s="27"/>
      <c r="M129" s="143" t="str">
        <f>VLOOKUP(LEFT(RIGHT(B129,5),4),物品!B:CU,20,FALSE)</f>
        <v>ReplaceableTextures\\CommandButtons\\BTNIN00.blp</v>
      </c>
      <c r="N129" s="27">
        <v>0.8</v>
      </c>
      <c r="O129" s="143" t="s">
        <v>97</v>
      </c>
      <c r="P129" s="27">
        <v>0</v>
      </c>
      <c r="Q129" s="27">
        <v>0</v>
      </c>
      <c r="R129" s="162" t="s">
        <v>83</v>
      </c>
      <c r="S129" s="162" t="s">
        <v>83</v>
      </c>
      <c r="T129" s="162" t="s">
        <v>83</v>
      </c>
      <c r="U129" s="162" t="s">
        <v>83</v>
      </c>
      <c r="V129" s="27"/>
      <c r="W129" s="27" t="s">
        <v>93</v>
      </c>
      <c r="X129" s="27">
        <v>0</v>
      </c>
      <c r="Y129" s="162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2" t="s">
        <v>83</v>
      </c>
      <c r="AF129" s="162" t="s">
        <v>83</v>
      </c>
      <c r="AG129" s="162" t="s">
        <v>83</v>
      </c>
      <c r="AH129" s="162" t="s">
        <v>83</v>
      </c>
      <c r="AI129" s="27"/>
      <c r="AJ129" s="27"/>
      <c r="AK129" s="27">
        <v>1</v>
      </c>
      <c r="AL129" s="27">
        <v>1</v>
      </c>
      <c r="AM129" s="162" t="s">
        <v>83</v>
      </c>
      <c r="AN129" s="27">
        <v>1</v>
      </c>
      <c r="AO129" s="27">
        <v>1</v>
      </c>
      <c r="AP129" s="27">
        <v>1</v>
      </c>
    </row>
    <row r="130" spans="1:42">
      <c r="A130" s="140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2" t="str">
        <f t="shared" ref="J130:J132" si="46">H130</f>
        <v>|Cff00BFFF来份快餐|r</v>
      </c>
      <c r="K130" s="142" t="str">
        <f t="shared" ref="K130:K132" si="47">I130</f>
        <v>每秒回复|Cffffc92610%|r生命值，持续|Cffffc92610|r秒</v>
      </c>
      <c r="L130" s="27"/>
      <c r="M130" s="143" t="str">
        <f>VLOOKUP(LEFT(RIGHT(B130,5),4),物品!B:CU,20,FALSE)</f>
        <v>ReplaceableTextures\\CommandButtons\\BTNIN07.blp</v>
      </c>
      <c r="N130" s="27">
        <v>0.8</v>
      </c>
      <c r="O130" s="143" t="s">
        <v>97</v>
      </c>
      <c r="P130" s="27">
        <v>0</v>
      </c>
      <c r="Q130" s="27">
        <v>0</v>
      </c>
      <c r="R130" s="162" t="s">
        <v>83</v>
      </c>
      <c r="S130" s="162" t="s">
        <v>83</v>
      </c>
      <c r="T130" s="162" t="s">
        <v>83</v>
      </c>
      <c r="U130" s="162" t="s">
        <v>83</v>
      </c>
      <c r="V130" s="27"/>
      <c r="W130" s="27" t="s">
        <v>93</v>
      </c>
      <c r="X130" s="27">
        <v>0</v>
      </c>
      <c r="Y130" s="162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2" t="s">
        <v>83</v>
      </c>
      <c r="AF130" s="162" t="s">
        <v>83</v>
      </c>
      <c r="AG130" s="162" t="s">
        <v>83</v>
      </c>
      <c r="AH130" s="162" t="s">
        <v>83</v>
      </c>
      <c r="AI130" s="27"/>
      <c r="AJ130" s="27"/>
      <c r="AK130" s="27">
        <v>1</v>
      </c>
      <c r="AL130" s="27">
        <v>1</v>
      </c>
      <c r="AM130" s="162" t="s">
        <v>83</v>
      </c>
      <c r="AN130" s="27">
        <v>1</v>
      </c>
      <c r="AO130" s="27">
        <v>1</v>
      </c>
      <c r="AP130" s="27">
        <v>1</v>
      </c>
    </row>
    <row r="131" spans="1:42">
      <c r="A131" s="140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2" t="str">
        <f t="shared" si="46"/>
        <v>|CffFF0000抬你一手|r</v>
      </c>
      <c r="K131" s="142" t="str">
        <f t="shared" si="47"/>
        <v>|CffFFC926击杀|r当前存在的|Cffffc926进攻怪|r和|Cffffc926Boss|r。|n|n|Cff00ff7f无法在大决战时使用|r</v>
      </c>
      <c r="L131" s="27"/>
      <c r="M131" s="143" t="str">
        <f>VLOOKUP(LEFT(RIGHT(B131,5),4),物品!B:CU,20,FALSE)</f>
        <v>ReplaceableTextures\\CommandButtons\\BTNIN08.blp</v>
      </c>
      <c r="N131" s="27">
        <v>0.8</v>
      </c>
      <c r="O131" s="143" t="s">
        <v>97</v>
      </c>
      <c r="P131" s="27">
        <v>0</v>
      </c>
      <c r="Q131" s="27">
        <v>0</v>
      </c>
      <c r="R131" s="162" t="s">
        <v>83</v>
      </c>
      <c r="S131" s="162" t="s">
        <v>83</v>
      </c>
      <c r="T131" s="162" t="s">
        <v>83</v>
      </c>
      <c r="U131" s="162" t="s">
        <v>83</v>
      </c>
      <c r="V131" s="27"/>
      <c r="W131" s="27" t="s">
        <v>93</v>
      </c>
      <c r="X131" s="27">
        <v>0</v>
      </c>
      <c r="Y131" s="162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2" t="s">
        <v>83</v>
      </c>
      <c r="AF131" s="162" t="s">
        <v>83</v>
      </c>
      <c r="AG131" s="162" t="s">
        <v>83</v>
      </c>
      <c r="AH131" s="162" t="s">
        <v>83</v>
      </c>
      <c r="AI131" s="27"/>
      <c r="AJ131" s="27"/>
      <c r="AK131" s="27">
        <v>1</v>
      </c>
      <c r="AL131" s="27">
        <v>1</v>
      </c>
      <c r="AM131" s="162" t="s">
        <v>83</v>
      </c>
      <c r="AN131" s="27">
        <v>1</v>
      </c>
      <c r="AO131" s="27">
        <v>1</v>
      </c>
      <c r="AP131" s="27">
        <v>1</v>
      </c>
    </row>
    <row r="132" spans="1:42">
      <c r="A132" s="140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2" t="str">
        <f t="shared" si="46"/>
        <v>|CffFFC926死者苏生|r</v>
      </c>
      <c r="K132" s="142" t="str">
        <f t="shared" si="47"/>
        <v>死亡时复活。</v>
      </c>
      <c r="L132" s="27"/>
      <c r="M132" s="143" t="str">
        <f>VLOOKUP(LEFT(RIGHT(B132,5),4),物品!B:CU,20,FALSE)</f>
        <v>ReplaceableTextures\\CommandButtons\\BTNIN09.blp</v>
      </c>
      <c r="N132" s="27">
        <v>0.8</v>
      </c>
      <c r="O132" s="143" t="s">
        <v>97</v>
      </c>
      <c r="P132" s="27">
        <v>0</v>
      </c>
      <c r="Q132" s="27">
        <v>0</v>
      </c>
      <c r="R132" s="162" t="s">
        <v>83</v>
      </c>
      <c r="S132" s="162" t="s">
        <v>83</v>
      </c>
      <c r="T132" s="162" t="s">
        <v>83</v>
      </c>
      <c r="U132" s="162" t="s">
        <v>83</v>
      </c>
      <c r="V132" s="27"/>
      <c r="W132" s="27" t="s">
        <v>93</v>
      </c>
      <c r="X132" s="27">
        <v>0</v>
      </c>
      <c r="Y132" s="162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2" t="s">
        <v>83</v>
      </c>
      <c r="AF132" s="162" t="s">
        <v>83</v>
      </c>
      <c r="AG132" s="162" t="s">
        <v>83</v>
      </c>
      <c r="AH132" s="162" t="s">
        <v>83</v>
      </c>
      <c r="AI132" s="27"/>
      <c r="AJ132" s="27"/>
      <c r="AK132" s="27">
        <v>1</v>
      </c>
      <c r="AL132" s="27">
        <v>1</v>
      </c>
      <c r="AM132" s="162" t="s">
        <v>83</v>
      </c>
      <c r="AN132" s="27">
        <v>1</v>
      </c>
      <c r="AO132" s="27">
        <v>1</v>
      </c>
      <c r="AP132" s="27">
        <v>1</v>
      </c>
    </row>
    <row r="133" spans="1:42" ht="15">
      <c r="A133" s="140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2" t="str">
        <f t="shared" ref="J133" si="48">H133</f>
        <v>|Cff00BFFF福娃这么可爱..|r</v>
      </c>
      <c r="K133" s="142" t="str">
        <f t="shared" ref="K133" si="49">I133</f>
        <v>点金一个|Cffffc926练功房福娃|r，获得|Cffffc926100|r倍金币奖励</v>
      </c>
      <c r="L133" s="27"/>
      <c r="M133" s="143" t="str">
        <f>VLOOKUP(LEFT(RIGHT(B133,5),4),物品!B:CU,20,FALSE)</f>
        <v>ReplaceableTextures\\CommandButtons\\BTNIN10.blp</v>
      </c>
      <c r="N133" s="162" t="s">
        <v>83</v>
      </c>
      <c r="O133" s="143" t="s">
        <v>94</v>
      </c>
      <c r="P133" s="27">
        <v>0</v>
      </c>
      <c r="Q133" s="27">
        <v>0</v>
      </c>
      <c r="R133" s="162" t="s">
        <v>83</v>
      </c>
      <c r="S133" s="162" t="s">
        <v>83</v>
      </c>
      <c r="T133" s="162" t="s">
        <v>83</v>
      </c>
      <c r="U133" s="162" t="s">
        <v>83</v>
      </c>
      <c r="V133" s="27"/>
      <c r="W133" s="145" t="s">
        <v>100</v>
      </c>
      <c r="X133" s="27">
        <v>0</v>
      </c>
      <c r="Y133" s="162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2" t="s">
        <v>83</v>
      </c>
      <c r="AH133" s="162" t="s">
        <v>83</v>
      </c>
      <c r="AI133" s="27"/>
      <c r="AJ133" s="27"/>
      <c r="AK133" s="27">
        <v>1</v>
      </c>
      <c r="AL133" s="27">
        <v>1</v>
      </c>
      <c r="AM133" s="162" t="s">
        <v>83</v>
      </c>
      <c r="AN133" s="27">
        <v>0</v>
      </c>
      <c r="AO133" s="27">
        <v>0</v>
      </c>
      <c r="AP133" s="27">
        <v>1</v>
      </c>
    </row>
    <row r="134" spans="1:42">
      <c r="A134" s="140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2" t="str">
        <f t="shared" ref="J134:J140" si="50">H134</f>
        <v>|CffFFC926奥里给Lo他|r</v>
      </c>
      <c r="K134" s="142" t="str">
        <f t="shared" ref="K134:K140" si="51">I134</f>
        <v>|CffFFC9265秒|r内提高|Cffffc926100%|r攻击伤害</v>
      </c>
      <c r="L134" s="27"/>
      <c r="M134" s="143" t="str">
        <f>VLOOKUP(LEFT(RIGHT(B134,5),4),物品!B:CU,20,FALSE)</f>
        <v>ReplaceableTextures\\CommandButtons\\BTNIN11.blp</v>
      </c>
      <c r="N134" s="162" t="s">
        <v>83</v>
      </c>
      <c r="O134" s="143" t="s">
        <v>94</v>
      </c>
      <c r="P134" s="27">
        <v>0</v>
      </c>
      <c r="Q134" s="27">
        <v>0</v>
      </c>
      <c r="R134" s="162" t="s">
        <v>83</v>
      </c>
      <c r="S134" s="162" t="s">
        <v>83</v>
      </c>
      <c r="T134" s="162" t="s">
        <v>83</v>
      </c>
      <c r="U134" s="162" t="s">
        <v>83</v>
      </c>
      <c r="V134" s="27"/>
      <c r="W134" s="27" t="s">
        <v>93</v>
      </c>
      <c r="X134" s="27">
        <v>0</v>
      </c>
      <c r="Y134" s="162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2" t="s">
        <v>83</v>
      </c>
      <c r="AF134" s="162" t="s">
        <v>83</v>
      </c>
      <c r="AG134" s="162" t="s">
        <v>83</v>
      </c>
      <c r="AH134" s="162" t="s">
        <v>83</v>
      </c>
      <c r="AI134" s="27"/>
      <c r="AJ134" s="27"/>
      <c r="AK134" s="27">
        <v>1</v>
      </c>
      <c r="AL134" s="27">
        <v>1</v>
      </c>
      <c r="AM134" s="162" t="s">
        <v>83</v>
      </c>
      <c r="AN134" s="27">
        <v>1</v>
      </c>
      <c r="AO134" s="27">
        <v>1</v>
      </c>
      <c r="AP134" s="27">
        <v>1</v>
      </c>
    </row>
    <row r="135" spans="1:42">
      <c r="A135" s="140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2" t="str">
        <f t="shared" si="50"/>
        <v>|CffFF0000以逸待劳|r</v>
      </c>
      <c r="K135" s="142" t="str">
        <f t="shared" si="51"/>
        <v>在|Cffffc926基地-周文王|r附近召唤|Cffffc9261|r个|Cffffc926黑市商店|r，仅存在|Cffffc92630|r秒。</v>
      </c>
      <c r="L135" s="27"/>
      <c r="M135" s="143" t="str">
        <f>VLOOKUP(LEFT(RIGHT(B135,5),4),物品!B:CU,20,FALSE)</f>
        <v>ReplaceableTextures\\CommandButtons\\BTNIN12.blp</v>
      </c>
      <c r="N135" s="162" t="s">
        <v>83</v>
      </c>
      <c r="O135" s="143" t="s">
        <v>94</v>
      </c>
      <c r="P135" s="27">
        <v>0</v>
      </c>
      <c r="Q135" s="27">
        <v>0</v>
      </c>
      <c r="R135" s="162" t="s">
        <v>83</v>
      </c>
      <c r="S135" s="162" t="s">
        <v>83</v>
      </c>
      <c r="T135" s="162" t="s">
        <v>83</v>
      </c>
      <c r="U135" s="162" t="s">
        <v>83</v>
      </c>
      <c r="V135" s="27"/>
      <c r="W135" s="27" t="s">
        <v>93</v>
      </c>
      <c r="X135" s="27">
        <v>0</v>
      </c>
      <c r="Y135" s="162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2" t="s">
        <v>83</v>
      </c>
      <c r="AF135" s="162" t="s">
        <v>83</v>
      </c>
      <c r="AG135" s="162" t="s">
        <v>83</v>
      </c>
      <c r="AH135" s="162" t="s">
        <v>83</v>
      </c>
      <c r="AI135" s="27"/>
      <c r="AJ135" s="27"/>
      <c r="AK135" s="27">
        <v>1</v>
      </c>
      <c r="AL135" s="27">
        <v>1</v>
      </c>
      <c r="AM135" s="162" t="s">
        <v>83</v>
      </c>
      <c r="AN135" s="27">
        <v>1</v>
      </c>
      <c r="AO135" s="27">
        <v>1</v>
      </c>
      <c r="AP135" s="27">
        <v>1</v>
      </c>
    </row>
    <row r="136" spans="1:42">
      <c r="A136" s="140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2" t="str">
        <f t="shared" si="50"/>
        <v>|CffFF0000全军出击|r</v>
      </c>
      <c r="K136" s="142" t="str">
        <f t="shared" si="51"/>
        <v>场上存活的队友|Cffffc92610|r秒内提高|Cffffc92630%|r技能伤害</v>
      </c>
      <c r="L136" s="27"/>
      <c r="M136" s="143" t="str">
        <f>VLOOKUP(LEFT(RIGHT(B136,5),4),物品!B:CU,20,FALSE)</f>
        <v>ReplaceableTextures\\CommandButtons\\BTNIN13.blp</v>
      </c>
      <c r="N136" s="162" t="s">
        <v>83</v>
      </c>
      <c r="O136" s="143" t="s">
        <v>94</v>
      </c>
      <c r="P136" s="27">
        <v>0</v>
      </c>
      <c r="Q136" s="27">
        <v>0</v>
      </c>
      <c r="R136" s="162" t="s">
        <v>83</v>
      </c>
      <c r="S136" s="162" t="s">
        <v>83</v>
      </c>
      <c r="T136" s="162" t="s">
        <v>83</v>
      </c>
      <c r="U136" s="162" t="s">
        <v>83</v>
      </c>
      <c r="V136" s="27"/>
      <c r="W136" s="27" t="s">
        <v>93</v>
      </c>
      <c r="X136" s="27">
        <v>0</v>
      </c>
      <c r="Y136" s="16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2" t="s">
        <v>83</v>
      </c>
      <c r="AF136" s="162" t="s">
        <v>83</v>
      </c>
      <c r="AG136" s="162" t="s">
        <v>83</v>
      </c>
      <c r="AH136" s="162" t="s">
        <v>83</v>
      </c>
      <c r="AI136" s="27"/>
      <c r="AJ136" s="27"/>
      <c r="AK136" s="27">
        <v>1</v>
      </c>
      <c r="AL136" s="27">
        <v>1</v>
      </c>
      <c r="AM136" s="162" t="s">
        <v>83</v>
      </c>
      <c r="AN136" s="27">
        <v>1</v>
      </c>
      <c r="AO136" s="27">
        <v>1</v>
      </c>
      <c r="AP136" s="27">
        <v>1</v>
      </c>
    </row>
    <row r="137" spans="1:42">
      <c r="A137" s="140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2" t="str">
        <f t="shared" si="50"/>
        <v>|CffFFC926心跳时刻|r</v>
      </c>
      <c r="K137" s="142" t="str">
        <f t="shared" si="51"/>
        <v>使用后基地无敌|Cffffc9265|r秒。</v>
      </c>
      <c r="L137" s="27"/>
      <c r="M137" s="143" t="str">
        <f>VLOOKUP(LEFT(RIGHT(B137,5),4),物品!B:CU,20,FALSE)</f>
        <v>ReplaceableTextures\\CommandButtons\\BTNIN14.blp</v>
      </c>
      <c r="N137" s="162" t="s">
        <v>83</v>
      </c>
      <c r="O137" s="143" t="s">
        <v>94</v>
      </c>
      <c r="P137" s="27">
        <v>0</v>
      </c>
      <c r="Q137" s="27">
        <v>0</v>
      </c>
      <c r="R137" s="162" t="s">
        <v>83</v>
      </c>
      <c r="S137" s="162" t="s">
        <v>83</v>
      </c>
      <c r="T137" s="162" t="s">
        <v>83</v>
      </c>
      <c r="U137" s="162" t="s">
        <v>83</v>
      </c>
      <c r="V137" s="27"/>
      <c r="W137" s="27" t="s">
        <v>93</v>
      </c>
      <c r="X137" s="27">
        <v>0</v>
      </c>
      <c r="Y137" s="162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2" t="s">
        <v>83</v>
      </c>
      <c r="AF137" s="162" t="s">
        <v>83</v>
      </c>
      <c r="AG137" s="162" t="s">
        <v>83</v>
      </c>
      <c r="AH137" s="162" t="s">
        <v>83</v>
      </c>
      <c r="AI137" s="27"/>
      <c r="AJ137" s="27"/>
      <c r="AK137" s="27">
        <v>1</v>
      </c>
      <c r="AL137" s="27">
        <v>1</v>
      </c>
      <c r="AM137" s="162" t="s">
        <v>83</v>
      </c>
      <c r="AN137" s="27">
        <v>1</v>
      </c>
      <c r="AO137" s="27">
        <v>1</v>
      </c>
      <c r="AP137" s="27">
        <v>1</v>
      </c>
    </row>
    <row r="138" spans="1:42">
      <c r="A138" s="140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2" t="str">
        <f t="shared" si="50"/>
        <v>|CffFFC926据守|r</v>
      </c>
      <c r="K138" s="142" t="str">
        <f t="shared" si="51"/>
        <v>场上存活的队友|Cffffc92610|r秒内减少|Cffffc92620%|r承受伤害</v>
      </c>
      <c r="L138" s="27"/>
      <c r="M138" s="143" t="str">
        <f>VLOOKUP(LEFT(RIGHT(B138,5),4),物品!B:CU,20,FALSE)</f>
        <v>ReplaceableTextures\\CommandButtons\\BTNIN15.blp</v>
      </c>
      <c r="N138" s="162" t="s">
        <v>83</v>
      </c>
      <c r="O138" s="143" t="s">
        <v>94</v>
      </c>
      <c r="P138" s="27">
        <v>0</v>
      </c>
      <c r="Q138" s="27">
        <v>0</v>
      </c>
      <c r="R138" s="162" t="s">
        <v>83</v>
      </c>
      <c r="S138" s="162" t="s">
        <v>83</v>
      </c>
      <c r="T138" s="162" t="s">
        <v>83</v>
      </c>
      <c r="U138" s="162" t="s">
        <v>83</v>
      </c>
      <c r="V138" s="27"/>
      <c r="W138" s="27" t="s">
        <v>93</v>
      </c>
      <c r="X138" s="27">
        <v>0</v>
      </c>
      <c r="Y138" s="162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2" t="s">
        <v>83</v>
      </c>
      <c r="AF138" s="162" t="s">
        <v>83</v>
      </c>
      <c r="AG138" s="162" t="s">
        <v>83</v>
      </c>
      <c r="AH138" s="162" t="s">
        <v>83</v>
      </c>
      <c r="AI138" s="27"/>
      <c r="AJ138" s="27"/>
      <c r="AK138" s="27">
        <v>1</v>
      </c>
      <c r="AL138" s="27">
        <v>1</v>
      </c>
      <c r="AM138" s="162" t="s">
        <v>83</v>
      </c>
      <c r="AN138" s="27">
        <v>1</v>
      </c>
      <c r="AO138" s="27">
        <v>1</v>
      </c>
      <c r="AP138" s="27">
        <v>1</v>
      </c>
    </row>
    <row r="139" spans="1:42">
      <c r="A139" s="140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2" t="str">
        <f t="shared" si="50"/>
        <v>赌输可退</v>
      </c>
      <c r="K139" s="142" t="str">
        <f t="shared" si="51"/>
        <v>使|Cffffd24d1|r个|Cffffd24d道果品质|r提高|Cffffd24d-1~+2|r。|n|n|Cff00ff7f只能对天级【7】或以下的道果使用|r</v>
      </c>
      <c r="L139" s="27"/>
      <c r="M139" s="143" t="str">
        <f>VLOOKUP(LEFT(RIGHT(B139,5),4),物品!B:CU,20,FALSE)</f>
        <v>ReplaceableTextures\\CommandButtons\\BTNIN16.blp</v>
      </c>
      <c r="N139" s="162" t="s">
        <v>83</v>
      </c>
      <c r="O139" s="143" t="s">
        <v>94</v>
      </c>
      <c r="P139" s="27">
        <v>0</v>
      </c>
      <c r="Q139" s="27">
        <v>0</v>
      </c>
      <c r="R139" s="162" t="s">
        <v>83</v>
      </c>
      <c r="S139" s="162" t="s">
        <v>83</v>
      </c>
      <c r="T139" s="162" t="s">
        <v>83</v>
      </c>
      <c r="U139" s="162" t="s">
        <v>83</v>
      </c>
      <c r="V139" s="27"/>
      <c r="W139" s="27" t="s">
        <v>93</v>
      </c>
      <c r="X139" s="27">
        <v>0</v>
      </c>
      <c r="Y139" s="16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2" t="s">
        <v>83</v>
      </c>
      <c r="AF139" s="162" t="s">
        <v>83</v>
      </c>
      <c r="AG139" s="162" t="s">
        <v>83</v>
      </c>
      <c r="AH139" s="162" t="s">
        <v>83</v>
      </c>
      <c r="AI139" s="27"/>
      <c r="AJ139" s="27"/>
      <c r="AK139" s="27">
        <v>1</v>
      </c>
      <c r="AL139" s="27">
        <v>1</v>
      </c>
      <c r="AM139" s="162" t="s">
        <v>83</v>
      </c>
      <c r="AN139" s="27">
        <v>1</v>
      </c>
      <c r="AO139" s="27">
        <v>1</v>
      </c>
      <c r="AP139" s="27">
        <v>1</v>
      </c>
    </row>
    <row r="140" spans="1:42">
      <c r="A140" s="140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2" t="str">
        <f t="shared" si="50"/>
        <v>|Cff00BFFF来点玄铁|r</v>
      </c>
      <c r="K140" s="142" t="str">
        <f t="shared" si="51"/>
        <v>玄铁|Cffffc926+5~20|r</v>
      </c>
      <c r="L140" s="27"/>
      <c r="M140" s="143" t="str">
        <f>VLOOKUP(LEFT(RIGHT(B140,5),4),物品!B:CU,20,FALSE)</f>
        <v>ReplaceableTextures\\CommandButtons\\BTNIN17.blp</v>
      </c>
      <c r="N140" s="162" t="s">
        <v>83</v>
      </c>
      <c r="O140" s="143" t="s">
        <v>94</v>
      </c>
      <c r="P140" s="27">
        <v>0</v>
      </c>
      <c r="Q140" s="27">
        <v>0</v>
      </c>
      <c r="R140" s="162" t="s">
        <v>83</v>
      </c>
      <c r="S140" s="162" t="s">
        <v>83</v>
      </c>
      <c r="T140" s="162" t="s">
        <v>83</v>
      </c>
      <c r="U140" s="162" t="s">
        <v>83</v>
      </c>
      <c r="V140" s="27"/>
      <c r="W140" s="27" t="s">
        <v>93</v>
      </c>
      <c r="X140" s="27">
        <v>0</v>
      </c>
      <c r="Y140" s="16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2" t="s">
        <v>83</v>
      </c>
      <c r="AF140" s="162" t="s">
        <v>83</v>
      </c>
      <c r="AG140" s="162" t="s">
        <v>83</v>
      </c>
      <c r="AH140" s="162" t="s">
        <v>83</v>
      </c>
      <c r="AI140" s="27"/>
      <c r="AJ140" s="27"/>
      <c r="AK140" s="27">
        <v>1</v>
      </c>
      <c r="AL140" s="27">
        <v>1</v>
      </c>
      <c r="AM140" s="162" t="s">
        <v>83</v>
      </c>
      <c r="AN140" s="27">
        <v>1</v>
      </c>
      <c r="AO140" s="27">
        <v>1</v>
      </c>
      <c r="AP140" s="27">
        <v>1</v>
      </c>
    </row>
    <row r="141" spans="1:42">
      <c r="A141" s="140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2" t="str">
        <f t="shared" ref="J141" si="52">H141</f>
        <v>|CffFFC926恭喜发财|r</v>
      </c>
      <c r="K141" s="142" t="str">
        <f t="shared" ref="K141" si="53">I141</f>
        <v>|CffFFC92630|r秒内金币加成|Cffffc926+50%|r</v>
      </c>
      <c r="L141" s="27"/>
      <c r="M141" s="143" t="str">
        <f>VLOOKUP(LEFT(RIGHT(B141,5),4),物品!B:CU,20,FALSE)</f>
        <v>ReplaceableTextures\\CommandButtons\\BTNIN18.blp</v>
      </c>
      <c r="N141" s="162" t="s">
        <v>83</v>
      </c>
      <c r="O141" s="143" t="s">
        <v>94</v>
      </c>
      <c r="P141" s="27">
        <v>0</v>
      </c>
      <c r="Q141" s="27">
        <v>0</v>
      </c>
      <c r="R141" s="162" t="s">
        <v>83</v>
      </c>
      <c r="S141" s="162" t="s">
        <v>83</v>
      </c>
      <c r="T141" s="162" t="s">
        <v>83</v>
      </c>
      <c r="U141" s="162" t="s">
        <v>83</v>
      </c>
      <c r="V141" s="27"/>
      <c r="W141" s="27" t="s">
        <v>93</v>
      </c>
      <c r="X141" s="27">
        <v>0</v>
      </c>
      <c r="Y141" s="16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2" t="s">
        <v>83</v>
      </c>
      <c r="AF141" s="162" t="s">
        <v>83</v>
      </c>
      <c r="AG141" s="162" t="s">
        <v>83</v>
      </c>
      <c r="AH141" s="162" t="s">
        <v>83</v>
      </c>
      <c r="AI141" s="27"/>
      <c r="AJ141" s="27"/>
      <c r="AK141" s="27">
        <v>1</v>
      </c>
      <c r="AL141" s="27">
        <v>1</v>
      </c>
      <c r="AM141" s="162" t="s">
        <v>83</v>
      </c>
      <c r="AN141" s="27">
        <v>1</v>
      </c>
      <c r="AO141" s="27">
        <v>1</v>
      </c>
      <c r="AP141" s="27">
        <v>1</v>
      </c>
    </row>
    <row r="142" spans="1:42">
      <c r="A142" s="140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2" t="str">
        <f t="shared" ref="J142:J150" si="54">H142</f>
        <v>附魔宝箱</v>
      </c>
      <c r="K142" s="142" t="str">
        <f t="shared" ref="K142:K150" si="55">I142</f>
        <v>使用后获得|Cffffc926随机类型技能附魔石|r</v>
      </c>
      <c r="L142" s="27"/>
      <c r="M142" s="143" t="str">
        <f>VLOOKUP(LEFT(RIGHT(B142,5),4),物品!B:CU,20,FALSE)</f>
        <v>ReplaceableTextures\\CommandButtons\\BTNIN16.blp</v>
      </c>
      <c r="N142" s="162" t="s">
        <v>83</v>
      </c>
      <c r="O142" s="143" t="s">
        <v>101</v>
      </c>
      <c r="P142" s="27">
        <v>0</v>
      </c>
      <c r="Q142" s="27">
        <v>0</v>
      </c>
      <c r="R142" s="162" t="s">
        <v>83</v>
      </c>
      <c r="S142" s="162" t="s">
        <v>83</v>
      </c>
      <c r="T142" s="162" t="s">
        <v>83</v>
      </c>
      <c r="U142" s="162" t="s">
        <v>83</v>
      </c>
      <c r="V142" s="27"/>
      <c r="W142" s="27" t="s">
        <v>93</v>
      </c>
      <c r="X142" s="27">
        <v>0</v>
      </c>
      <c r="Y142" s="16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2" t="s">
        <v>83</v>
      </c>
      <c r="AF142" s="162" t="s">
        <v>83</v>
      </c>
      <c r="AG142" s="162" t="s">
        <v>83</v>
      </c>
      <c r="AH142" s="162" t="s">
        <v>83</v>
      </c>
      <c r="AI142" s="27"/>
      <c r="AJ142" s="27"/>
      <c r="AK142" s="27">
        <v>1</v>
      </c>
      <c r="AL142" s="27">
        <v>1</v>
      </c>
      <c r="AM142" s="162" t="s">
        <v>83</v>
      </c>
      <c r="AN142" s="27">
        <v>1</v>
      </c>
      <c r="AO142" s="27">
        <v>1</v>
      </c>
      <c r="AP142" s="27">
        <v>1</v>
      </c>
    </row>
    <row r="143" spans="1:42">
      <c r="A143" s="140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2" t="str">
        <f t="shared" si="54"/>
        <v>|CffFFC926鼠年大吉|r</v>
      </c>
      <c r="K143" s="142" t="str">
        <f t="shared" si="55"/>
        <v>|CffFFC92630|r秒内杀敌金币|Cffffc926+25|r</v>
      </c>
      <c r="L143" s="27"/>
      <c r="M143" s="143" t="str">
        <f>VLOOKUP(LEFT(RIGHT(B143,5),4),物品!B:CU,20,FALSE)</f>
        <v>ReplaceableTextures\\CommandButtons\\BTNIN20.blp</v>
      </c>
      <c r="N143" s="162" t="s">
        <v>83</v>
      </c>
      <c r="O143" s="143" t="s">
        <v>94</v>
      </c>
      <c r="P143" s="27">
        <v>0</v>
      </c>
      <c r="Q143" s="27">
        <v>0</v>
      </c>
      <c r="R143" s="162" t="s">
        <v>83</v>
      </c>
      <c r="S143" s="162" t="s">
        <v>83</v>
      </c>
      <c r="T143" s="162" t="s">
        <v>83</v>
      </c>
      <c r="U143" s="162" t="s">
        <v>83</v>
      </c>
      <c r="V143" s="27"/>
      <c r="W143" s="27" t="s">
        <v>93</v>
      </c>
      <c r="X143" s="27">
        <v>0</v>
      </c>
      <c r="Y143" s="16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2" t="s">
        <v>83</v>
      </c>
      <c r="AF143" s="162" t="s">
        <v>83</v>
      </c>
      <c r="AG143" s="162" t="s">
        <v>83</v>
      </c>
      <c r="AH143" s="162" t="s">
        <v>83</v>
      </c>
      <c r="AI143" s="27"/>
      <c r="AJ143" s="27"/>
      <c r="AK143" s="27">
        <v>1</v>
      </c>
      <c r="AL143" s="27">
        <v>1</v>
      </c>
      <c r="AM143" s="162" t="s">
        <v>83</v>
      </c>
      <c r="AN143" s="27">
        <v>1</v>
      </c>
      <c r="AO143" s="27">
        <v>1</v>
      </c>
      <c r="AP143" s="27">
        <v>1</v>
      </c>
    </row>
    <row r="144" spans="1:42">
      <c r="A144" s="140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2" t="str">
        <f t="shared" si="54"/>
        <v>|Cff00FF7F小金库|r</v>
      </c>
      <c r="K144" s="142" t="str">
        <f t="shared" si="55"/>
        <v>金币|Cffffc926+888~8888|r</v>
      </c>
      <c r="L144" s="27"/>
      <c r="M144" s="143" t="str">
        <f>VLOOKUP(LEFT(RIGHT(B144,5),4),物品!B:CU,20,FALSE)</f>
        <v>ReplaceableTextures\\CommandButtons\\BTNIN21.blp</v>
      </c>
      <c r="N144" s="162" t="s">
        <v>83</v>
      </c>
      <c r="O144" s="143" t="s">
        <v>94</v>
      </c>
      <c r="P144" s="27">
        <v>0</v>
      </c>
      <c r="Q144" s="27">
        <v>0</v>
      </c>
      <c r="R144" s="162" t="s">
        <v>83</v>
      </c>
      <c r="S144" s="162" t="s">
        <v>83</v>
      </c>
      <c r="T144" s="162" t="s">
        <v>83</v>
      </c>
      <c r="U144" s="162" t="s">
        <v>83</v>
      </c>
      <c r="V144" s="27"/>
      <c r="W144" s="27" t="s">
        <v>93</v>
      </c>
      <c r="X144" s="27">
        <v>0</v>
      </c>
      <c r="Y144" s="16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2" t="s">
        <v>83</v>
      </c>
      <c r="AF144" s="162" t="s">
        <v>83</v>
      </c>
      <c r="AG144" s="162" t="s">
        <v>83</v>
      </c>
      <c r="AH144" s="162" t="s">
        <v>83</v>
      </c>
      <c r="AI144" s="27"/>
      <c r="AJ144" s="27"/>
      <c r="AK144" s="27">
        <v>1</v>
      </c>
      <c r="AL144" s="27">
        <v>1</v>
      </c>
      <c r="AM144" s="162" t="s">
        <v>83</v>
      </c>
      <c r="AN144" s="27">
        <v>1</v>
      </c>
      <c r="AO144" s="27">
        <v>1</v>
      </c>
      <c r="AP144" s="27">
        <v>1</v>
      </c>
    </row>
    <row r="145" spans="1:42">
      <c r="A145" s="140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2" t="str">
        <f t="shared" si="54"/>
        <v>|Cff00BFFF小银行|r</v>
      </c>
      <c r="K145" s="142" t="str">
        <f t="shared" si="55"/>
        <v>金币|Cffffc926+2888~18888|r</v>
      </c>
      <c r="L145" s="27"/>
      <c r="M145" s="143" t="str">
        <f>VLOOKUP(LEFT(RIGHT(B145,5),4),物品!B:CU,20,FALSE)</f>
        <v>ReplaceableTextures\\CommandButtons\\BTNIN22.blp</v>
      </c>
      <c r="N145" s="162" t="s">
        <v>83</v>
      </c>
      <c r="O145" s="143" t="s">
        <v>94</v>
      </c>
      <c r="P145" s="27">
        <v>0</v>
      </c>
      <c r="Q145" s="27">
        <v>0</v>
      </c>
      <c r="R145" s="162" t="s">
        <v>83</v>
      </c>
      <c r="S145" s="162" t="s">
        <v>83</v>
      </c>
      <c r="T145" s="162" t="s">
        <v>83</v>
      </c>
      <c r="U145" s="162" t="s">
        <v>83</v>
      </c>
      <c r="V145" s="27"/>
      <c r="W145" s="27" t="s">
        <v>93</v>
      </c>
      <c r="X145" s="27">
        <v>0</v>
      </c>
      <c r="Y145" s="16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2" t="s">
        <v>83</v>
      </c>
      <c r="AF145" s="162" t="s">
        <v>83</v>
      </c>
      <c r="AG145" s="162" t="s">
        <v>83</v>
      </c>
      <c r="AH145" s="162" t="s">
        <v>83</v>
      </c>
      <c r="AI145" s="27"/>
      <c r="AJ145" s="27"/>
      <c r="AK145" s="27">
        <v>1</v>
      </c>
      <c r="AL145" s="27">
        <v>1</v>
      </c>
      <c r="AM145" s="162" t="s">
        <v>83</v>
      </c>
      <c r="AN145" s="27">
        <v>1</v>
      </c>
      <c r="AO145" s="27">
        <v>1</v>
      </c>
      <c r="AP145" s="27">
        <v>1</v>
      </c>
    </row>
    <row r="146" spans="1:42">
      <c r="A146" s="140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2" t="str">
        <f t="shared" si="54"/>
        <v>|CffFFC926大金矿|r</v>
      </c>
      <c r="K146" s="142" t="str">
        <f t="shared" si="55"/>
        <v>金币|Cffffc926+8888~88888|r</v>
      </c>
      <c r="L146" s="27"/>
      <c r="M146" s="143" t="str">
        <f>VLOOKUP(LEFT(RIGHT(B146,5),4),物品!B:CU,20,FALSE)</f>
        <v>ReplaceableTextures\\CommandButtons\\BTNIN23.blp</v>
      </c>
      <c r="N146" s="162" t="s">
        <v>83</v>
      </c>
      <c r="O146" s="143" t="s">
        <v>94</v>
      </c>
      <c r="P146" s="27">
        <v>0</v>
      </c>
      <c r="Q146" s="27">
        <v>0</v>
      </c>
      <c r="R146" s="162" t="s">
        <v>83</v>
      </c>
      <c r="S146" s="162" t="s">
        <v>83</v>
      </c>
      <c r="T146" s="162" t="s">
        <v>83</v>
      </c>
      <c r="U146" s="162" t="s">
        <v>83</v>
      </c>
      <c r="V146" s="27"/>
      <c r="W146" s="27" t="s">
        <v>93</v>
      </c>
      <c r="X146" s="27">
        <v>0</v>
      </c>
      <c r="Y146" s="162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2" t="s">
        <v>83</v>
      </c>
      <c r="AF146" s="162" t="s">
        <v>83</v>
      </c>
      <c r="AG146" s="162" t="s">
        <v>83</v>
      </c>
      <c r="AH146" s="162" t="s">
        <v>83</v>
      </c>
      <c r="AI146" s="27"/>
      <c r="AJ146" s="27"/>
      <c r="AK146" s="27">
        <v>1</v>
      </c>
      <c r="AL146" s="27">
        <v>1</v>
      </c>
      <c r="AM146" s="162" t="s">
        <v>83</v>
      </c>
      <c r="AN146" s="27">
        <v>1</v>
      </c>
      <c r="AO146" s="27">
        <v>1</v>
      </c>
      <c r="AP146" s="27">
        <v>1</v>
      </c>
    </row>
    <row r="147" spans="1:42">
      <c r="A147" s="140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2" t="str">
        <f t="shared" si="54"/>
        <v>|Cff00FF7F培元丹|r</v>
      </c>
      <c r="K147" s="142" t="str">
        <f t="shared" si="55"/>
        <v>攻击|Cffffc926+1000|r</v>
      </c>
      <c r="L147" s="27"/>
      <c r="M147" s="143" t="str">
        <f>VLOOKUP(LEFT(RIGHT(B147,5),4),物品!B:CU,20,FALSE)</f>
        <v>ReplaceableTextures\\CommandButtons\\BTNIN24.blp</v>
      </c>
      <c r="N147" s="162" t="s">
        <v>83</v>
      </c>
      <c r="O147" s="143" t="s">
        <v>94</v>
      </c>
      <c r="P147" s="27">
        <v>0</v>
      </c>
      <c r="Q147" s="27">
        <v>0</v>
      </c>
      <c r="R147" s="162" t="s">
        <v>83</v>
      </c>
      <c r="S147" s="162" t="s">
        <v>83</v>
      </c>
      <c r="T147" s="162" t="s">
        <v>83</v>
      </c>
      <c r="U147" s="162" t="s">
        <v>83</v>
      </c>
      <c r="V147" s="27"/>
      <c r="W147" s="27" t="s">
        <v>93</v>
      </c>
      <c r="X147" s="27">
        <v>0</v>
      </c>
      <c r="Y147" s="162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2" t="s">
        <v>83</v>
      </c>
      <c r="AF147" s="162" t="s">
        <v>83</v>
      </c>
      <c r="AG147" s="162" t="s">
        <v>83</v>
      </c>
      <c r="AH147" s="162" t="s">
        <v>83</v>
      </c>
      <c r="AI147" s="27"/>
      <c r="AJ147" s="27"/>
      <c r="AK147" s="27">
        <v>1</v>
      </c>
      <c r="AL147" s="27">
        <v>1</v>
      </c>
      <c r="AM147" s="162" t="s">
        <v>83</v>
      </c>
      <c r="AN147" s="27">
        <v>1</v>
      </c>
      <c r="AO147" s="27">
        <v>1</v>
      </c>
      <c r="AP147" s="27">
        <v>1</v>
      </c>
    </row>
    <row r="148" spans="1:42">
      <c r="A148" s="140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2" t="str">
        <f t="shared" si="54"/>
        <v>|Cff00BFFF入门道果箱|r</v>
      </c>
      <c r="K148" s="142" t="str">
        <f t="shared" si="55"/>
        <v>打开后有几率获得以下奖励：|n【随机品质】中级道果|n|Cff00ff7f【随机品质】高级道果|r</v>
      </c>
      <c r="L148" s="27"/>
      <c r="M148" s="143" t="str">
        <f>VLOOKUP(LEFT(RIGHT(B148,5),4),物品!B:CU,20,FALSE)</f>
        <v>ReplaceableTextures\\CommandButtons\\BTNAM20.blp</v>
      </c>
      <c r="N148" s="162" t="s">
        <v>83</v>
      </c>
      <c r="O148" s="10" t="s">
        <v>102</v>
      </c>
      <c r="P148" s="27">
        <v>0</v>
      </c>
      <c r="Q148" s="27">
        <v>0</v>
      </c>
      <c r="R148" s="162" t="s">
        <v>83</v>
      </c>
      <c r="S148" s="162" t="s">
        <v>83</v>
      </c>
      <c r="T148" s="162" t="s">
        <v>83</v>
      </c>
      <c r="U148" s="162" t="s">
        <v>83</v>
      </c>
      <c r="V148" s="27"/>
      <c r="W148" s="27" t="s">
        <v>93</v>
      </c>
      <c r="X148" s="27">
        <v>0</v>
      </c>
      <c r="Y148" s="162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2" t="s">
        <v>83</v>
      </c>
      <c r="AF148" s="162" t="s">
        <v>83</v>
      </c>
      <c r="AG148" s="162" t="s">
        <v>83</v>
      </c>
      <c r="AH148" s="162" t="s">
        <v>83</v>
      </c>
      <c r="AI148" s="27"/>
      <c r="AJ148" s="27"/>
      <c r="AK148" s="27">
        <v>1</v>
      </c>
      <c r="AL148" s="27">
        <v>1</v>
      </c>
      <c r="AM148" s="162" t="s">
        <v>83</v>
      </c>
      <c r="AN148" s="27">
        <v>1</v>
      </c>
      <c r="AO148" s="27">
        <v>1</v>
      </c>
      <c r="AP148" s="27">
        <v>1</v>
      </c>
    </row>
    <row r="149" spans="1:42">
      <c r="A149" s="140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2" t="str">
        <f t="shared" si="54"/>
        <v>|CffFFD24D后天道果箱|r</v>
      </c>
      <c r="K149" s="142" t="str">
        <f t="shared" si="55"/>
        <v>打开后有几率获得以下奖励：|n|Cff00ff7f【随机品质】黄级道果|r|n|Cff00bfff【随机品质】玄级道果|n【随机品质】地级道果|r</v>
      </c>
      <c r="L149" s="27"/>
      <c r="M149" s="143" t="str">
        <f>VLOOKUP(LEFT(RIGHT(B149,5),4),物品!B:CU,20,FALSE)</f>
        <v>ReplaceableTextures\\CommandButtons\\BTNAM21.blp</v>
      </c>
      <c r="N149" s="162" t="s">
        <v>83</v>
      </c>
      <c r="O149" s="10" t="s">
        <v>103</v>
      </c>
      <c r="P149" s="27">
        <v>0</v>
      </c>
      <c r="Q149" s="27">
        <v>0</v>
      </c>
      <c r="R149" s="162" t="s">
        <v>83</v>
      </c>
      <c r="S149" s="162" t="s">
        <v>83</v>
      </c>
      <c r="T149" s="162" t="s">
        <v>83</v>
      </c>
      <c r="U149" s="162" t="s">
        <v>83</v>
      </c>
      <c r="V149" s="27"/>
      <c r="W149" s="27" t="s">
        <v>93</v>
      </c>
      <c r="X149" s="27">
        <v>0</v>
      </c>
      <c r="Y149" s="162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2" t="s">
        <v>83</v>
      </c>
      <c r="AF149" s="162" t="s">
        <v>83</v>
      </c>
      <c r="AG149" s="162" t="s">
        <v>83</v>
      </c>
      <c r="AH149" s="162" t="s">
        <v>83</v>
      </c>
      <c r="AI149" s="27"/>
      <c r="AJ149" s="27"/>
      <c r="AK149" s="27">
        <v>1</v>
      </c>
      <c r="AL149" s="27">
        <v>1</v>
      </c>
      <c r="AM149" s="162" t="s">
        <v>83</v>
      </c>
      <c r="AN149" s="27">
        <v>1</v>
      </c>
      <c r="AO149" s="27">
        <v>1</v>
      </c>
      <c r="AP149" s="27">
        <v>1</v>
      </c>
    </row>
    <row r="150" spans="1:42">
      <c r="A150" s="140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2" t="str">
        <f t="shared" si="54"/>
        <v>|CffFF0000先天道果箱|r</v>
      </c>
      <c r="K150" s="142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3" t="str">
        <f>VLOOKUP(LEFT(RIGHT(B150,5),4),物品!B:CU,20,FALSE)</f>
        <v>ReplaceableTextures\\CommandButtons\\BTNAM22.blp</v>
      </c>
      <c r="N150" s="162" t="s">
        <v>83</v>
      </c>
      <c r="O150" s="143" t="s">
        <v>104</v>
      </c>
      <c r="P150" s="27">
        <v>0</v>
      </c>
      <c r="Q150" s="27">
        <v>0</v>
      </c>
      <c r="R150" s="162" t="s">
        <v>83</v>
      </c>
      <c r="S150" s="162" t="s">
        <v>83</v>
      </c>
      <c r="T150" s="162" t="s">
        <v>83</v>
      </c>
      <c r="U150" s="162" t="s">
        <v>83</v>
      </c>
      <c r="V150" s="27"/>
      <c r="W150" s="27" t="s">
        <v>93</v>
      </c>
      <c r="X150" s="27">
        <v>0</v>
      </c>
      <c r="Y150" s="162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2" t="s">
        <v>83</v>
      </c>
      <c r="AF150" s="162" t="s">
        <v>83</v>
      </c>
      <c r="AG150" s="162" t="s">
        <v>83</v>
      </c>
      <c r="AH150" s="162" t="s">
        <v>83</v>
      </c>
      <c r="AI150" s="27"/>
      <c r="AJ150" s="27"/>
      <c r="AK150" s="27">
        <v>1</v>
      </c>
      <c r="AL150" s="27">
        <v>1</v>
      </c>
      <c r="AM150" s="162" t="s">
        <v>83</v>
      </c>
      <c r="AN150" s="27">
        <v>1</v>
      </c>
      <c r="AO150" s="27">
        <v>1</v>
      </c>
      <c r="AP150" s="27">
        <v>1</v>
      </c>
    </row>
    <row r="151" spans="1:42">
      <c r="A151" s="140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2" t="str">
        <f t="shared" ref="J151:J152" si="56">H151</f>
        <v>|CffFFD24D技能宝箱|r</v>
      </c>
      <c r="K151" s="142" t="str">
        <f t="shared" ref="K151:K152" si="57">I151</f>
        <v>使用后获得|Cffffc926随机类型技能升阶石|r</v>
      </c>
      <c r="L151" s="27"/>
      <c r="M151" s="143" t="str">
        <f>VLOOKUP(LEFT(RIGHT(B151,5),4),物品!B:CU,20,FALSE)</f>
        <v>ReplaceableTextures\\CommandButtons\\BTNAM23.blp</v>
      </c>
      <c r="N151" s="162" t="s">
        <v>83</v>
      </c>
      <c r="O151" s="10" t="s">
        <v>103</v>
      </c>
      <c r="P151" s="27">
        <v>0</v>
      </c>
      <c r="Q151" s="27">
        <v>0</v>
      </c>
      <c r="R151" s="162" t="s">
        <v>83</v>
      </c>
      <c r="S151" s="162" t="s">
        <v>83</v>
      </c>
      <c r="T151" s="162" t="s">
        <v>83</v>
      </c>
      <c r="U151" s="162" t="s">
        <v>83</v>
      </c>
      <c r="V151" s="27"/>
      <c r="W151" s="27" t="s">
        <v>93</v>
      </c>
      <c r="X151" s="27">
        <v>0</v>
      </c>
      <c r="Y151" s="162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2" t="s">
        <v>83</v>
      </c>
      <c r="AF151" s="162" t="s">
        <v>83</v>
      </c>
      <c r="AG151" s="162" t="s">
        <v>83</v>
      </c>
      <c r="AH151" s="162" t="s">
        <v>83</v>
      </c>
      <c r="AI151" s="27"/>
      <c r="AJ151" s="27"/>
      <c r="AK151" s="27">
        <v>1</v>
      </c>
      <c r="AL151" s="27">
        <v>1</v>
      </c>
      <c r="AM151" s="162" t="s">
        <v>83</v>
      </c>
      <c r="AN151" s="27">
        <v>1</v>
      </c>
      <c r="AO151" s="27">
        <v>1</v>
      </c>
      <c r="AP151" s="27">
        <v>1</v>
      </c>
    </row>
    <row r="152" spans="1:42">
      <c r="A152" s="140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2" t="str">
        <f t="shared" si="56"/>
        <v>|CffFFD24D附魔宝箱|r</v>
      </c>
      <c r="K152" s="142" t="str">
        <f t="shared" si="57"/>
        <v>使用后获得|Cffffc926随机类型技能附魔石|r</v>
      </c>
      <c r="L152" s="27"/>
      <c r="M152" s="143" t="str">
        <f>VLOOKUP(LEFT(RIGHT(B152,5),4),物品!B:CU,20,FALSE)</f>
        <v>ReplaceableTextures\\CommandButtons\\BTNAM24.blp</v>
      </c>
      <c r="N152" s="162" t="s">
        <v>83</v>
      </c>
      <c r="O152" s="10" t="s">
        <v>103</v>
      </c>
      <c r="P152" s="27">
        <v>0</v>
      </c>
      <c r="Q152" s="27">
        <v>0</v>
      </c>
      <c r="R152" s="162" t="s">
        <v>83</v>
      </c>
      <c r="S152" s="162" t="s">
        <v>83</v>
      </c>
      <c r="T152" s="162" t="s">
        <v>83</v>
      </c>
      <c r="U152" s="162" t="s">
        <v>83</v>
      </c>
      <c r="V152" s="27"/>
      <c r="W152" s="27" t="s">
        <v>93</v>
      </c>
      <c r="X152" s="27">
        <v>0</v>
      </c>
      <c r="Y152" s="162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2" t="s">
        <v>83</v>
      </c>
      <c r="AF152" s="162" t="s">
        <v>83</v>
      </c>
      <c r="AG152" s="162" t="s">
        <v>83</v>
      </c>
      <c r="AH152" s="162" t="s">
        <v>83</v>
      </c>
      <c r="AI152" s="27"/>
      <c r="AJ152" s="27"/>
      <c r="AK152" s="27">
        <v>1</v>
      </c>
      <c r="AL152" s="27">
        <v>1</v>
      </c>
      <c r="AM152" s="162" t="s">
        <v>83</v>
      </c>
      <c r="AN152" s="27">
        <v>1</v>
      </c>
      <c r="AO152" s="27">
        <v>1</v>
      </c>
      <c r="AP152" s="27">
        <v>1</v>
      </c>
    </row>
    <row r="153" spans="1:42">
      <c r="A153" s="140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2" t="str">
        <f t="shared" ref="J153:J154" si="58">H153</f>
        <v>|Cff00FF7F幸运星盒|r</v>
      </c>
      <c r="K153" s="142" t="str">
        <f t="shared" ref="K153:K154" si="59">I153</f>
        <v>开启后获得|Cff00bfff随机奖励|r。</v>
      </c>
      <c r="L153" s="27"/>
      <c r="M153" s="143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2" t="s">
        <v>83</v>
      </c>
      <c r="S153" s="162" t="s">
        <v>83</v>
      </c>
      <c r="T153" s="162" t="s">
        <v>83</v>
      </c>
      <c r="U153" s="162" t="s">
        <v>83</v>
      </c>
      <c r="V153" s="27"/>
      <c r="W153" s="27" t="s">
        <v>93</v>
      </c>
      <c r="X153" s="27">
        <v>0</v>
      </c>
      <c r="Y153" s="162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2" t="s">
        <v>83</v>
      </c>
      <c r="AF153" s="162" t="s">
        <v>83</v>
      </c>
      <c r="AG153" s="162" t="s">
        <v>83</v>
      </c>
      <c r="AH153" s="162" t="s">
        <v>83</v>
      </c>
      <c r="AI153" s="27"/>
      <c r="AJ153" s="27"/>
      <c r="AK153" s="27">
        <v>1</v>
      </c>
      <c r="AL153" s="27">
        <v>1</v>
      </c>
      <c r="AM153" s="162" t="s">
        <v>83</v>
      </c>
      <c r="AN153" s="27">
        <v>1</v>
      </c>
      <c r="AO153" s="27">
        <v>1</v>
      </c>
      <c r="AP153" s="27">
        <v>1</v>
      </c>
    </row>
    <row r="154" spans="1:42">
      <c r="A154" s="140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2" t="str">
        <f t="shared" si="58"/>
        <v>|CffFFD24D炽星魔盒|r</v>
      </c>
      <c r="K154" s="142" t="str">
        <f t="shared" si="59"/>
        <v>开启后获得|Cffffd24d随机奖励|r。</v>
      </c>
      <c r="L154" s="27"/>
      <c r="M154" s="143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2" t="s">
        <v>83</v>
      </c>
      <c r="S154" s="162" t="s">
        <v>83</v>
      </c>
      <c r="T154" s="162" t="s">
        <v>83</v>
      </c>
      <c r="U154" s="162" t="s">
        <v>83</v>
      </c>
      <c r="V154" s="27"/>
      <c r="W154" s="27" t="s">
        <v>93</v>
      </c>
      <c r="X154" s="27">
        <v>0</v>
      </c>
      <c r="Y154" s="162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2" t="s">
        <v>83</v>
      </c>
      <c r="AF154" s="162" t="s">
        <v>83</v>
      </c>
      <c r="AG154" s="162" t="s">
        <v>83</v>
      </c>
      <c r="AH154" s="162" t="s">
        <v>83</v>
      </c>
      <c r="AI154" s="27"/>
      <c r="AJ154" s="27"/>
      <c r="AK154" s="27">
        <v>1</v>
      </c>
      <c r="AL154" s="27">
        <v>1</v>
      </c>
      <c r="AM154" s="162" t="s">
        <v>83</v>
      </c>
      <c r="AN154" s="27">
        <v>1</v>
      </c>
      <c r="AO154" s="27">
        <v>1</v>
      </c>
      <c r="AP154" s="27">
        <v>1</v>
      </c>
    </row>
    <row r="155" spans="1:42">
      <c r="A155" s="140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2" t="str">
        <f t="shared" ref="J155" si="60">H155</f>
        <v>|CffFFD24D技能宝箱|r</v>
      </c>
      <c r="K155" s="142" t="str">
        <f t="shared" ref="K155" si="61">I155</f>
        <v>使用后获得|Cffffc926随机类型技能升阶石|r</v>
      </c>
      <c r="L155" s="27"/>
      <c r="M155" s="143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2" t="s">
        <v>83</v>
      </c>
      <c r="S155" s="162" t="s">
        <v>83</v>
      </c>
      <c r="T155" s="162" t="s">
        <v>83</v>
      </c>
      <c r="U155" s="162" t="s">
        <v>83</v>
      </c>
      <c r="V155" s="27"/>
      <c r="W155" s="27" t="s">
        <v>93</v>
      </c>
      <c r="X155" s="27">
        <v>0</v>
      </c>
      <c r="Y155" s="162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2" t="s">
        <v>83</v>
      </c>
      <c r="AF155" s="162" t="s">
        <v>83</v>
      </c>
      <c r="AG155" s="162" t="s">
        <v>83</v>
      </c>
      <c r="AH155" s="162" t="s">
        <v>83</v>
      </c>
      <c r="AI155" s="27"/>
      <c r="AJ155" s="27"/>
      <c r="AK155" s="27">
        <v>1</v>
      </c>
      <c r="AL155" s="27">
        <v>1</v>
      </c>
      <c r="AM155" s="162" t="s">
        <v>83</v>
      </c>
      <c r="AN155" s="27">
        <v>1</v>
      </c>
      <c r="AO155" s="27">
        <v>1</v>
      </c>
      <c r="AP155" s="27">
        <v>1</v>
      </c>
    </row>
    <row r="156" spans="1:42">
      <c r="A156" s="140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2" t="str">
        <f t="shared" ref="J156:J159" si="62">H156</f>
        <v>|Cff00BFFF血莲丹|r</v>
      </c>
      <c r="K156" s="142" t="str">
        <f t="shared" ref="K156:K159" si="63">I156</f>
        <v>攻击|Cffffc926+2500|r</v>
      </c>
      <c r="L156" s="27"/>
      <c r="M156" s="143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2" t="s">
        <v>83</v>
      </c>
      <c r="S156" s="162" t="s">
        <v>83</v>
      </c>
      <c r="T156" s="162" t="s">
        <v>83</v>
      </c>
      <c r="U156" s="162" t="s">
        <v>83</v>
      </c>
      <c r="V156" s="27"/>
      <c r="W156" s="27" t="s">
        <v>93</v>
      </c>
      <c r="X156" s="27">
        <v>0</v>
      </c>
      <c r="Y156" s="162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2" t="s">
        <v>83</v>
      </c>
      <c r="AF156" s="162" t="s">
        <v>83</v>
      </c>
      <c r="AG156" s="162" t="s">
        <v>83</v>
      </c>
      <c r="AH156" s="162" t="s">
        <v>83</v>
      </c>
      <c r="AI156" s="27"/>
      <c r="AJ156" s="27"/>
      <c r="AK156" s="27">
        <v>1</v>
      </c>
      <c r="AL156" s="27">
        <v>1</v>
      </c>
      <c r="AM156" s="162" t="s">
        <v>83</v>
      </c>
      <c r="AN156" s="27">
        <v>1</v>
      </c>
      <c r="AO156" s="27">
        <v>1</v>
      </c>
      <c r="AP156" s="27">
        <v>1</v>
      </c>
    </row>
    <row r="157" spans="1:42">
      <c r="A157" s="140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2" t="str">
        <f t="shared" si="62"/>
        <v>|CffFFC926天魂融血丹|r</v>
      </c>
      <c r="K157" s="142" t="str">
        <f t="shared" si="63"/>
        <v>攻击|Cffffc926+10000|r</v>
      </c>
      <c r="L157" s="27"/>
      <c r="M157" s="143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2" t="s">
        <v>83</v>
      </c>
      <c r="S157" s="162" t="s">
        <v>83</v>
      </c>
      <c r="T157" s="162" t="s">
        <v>83</v>
      </c>
      <c r="U157" s="162" t="s">
        <v>83</v>
      </c>
      <c r="V157" s="27"/>
      <c r="W157" s="27" t="s">
        <v>93</v>
      </c>
      <c r="X157" s="27">
        <v>0</v>
      </c>
      <c r="Y157" s="162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2" t="s">
        <v>83</v>
      </c>
      <c r="AF157" s="162" t="s">
        <v>83</v>
      </c>
      <c r="AG157" s="162" t="s">
        <v>83</v>
      </c>
      <c r="AH157" s="162" t="s">
        <v>83</v>
      </c>
      <c r="AI157" s="27"/>
      <c r="AJ157" s="27"/>
      <c r="AK157" s="27">
        <v>1</v>
      </c>
      <c r="AL157" s="27">
        <v>1</v>
      </c>
      <c r="AM157" s="162" t="s">
        <v>83</v>
      </c>
      <c r="AN157" s="27">
        <v>1</v>
      </c>
      <c r="AO157" s="27">
        <v>1</v>
      </c>
      <c r="AP157" s="27">
        <v>1</v>
      </c>
    </row>
    <row r="158" spans="1:42">
      <c r="A158" s="140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2" t="str">
        <f t="shared" si="62"/>
        <v>|Cff00FF7F聚灵丹|r</v>
      </c>
      <c r="K158" s="142" t="str">
        <f t="shared" si="63"/>
        <v>业力|Cffffc926+1000|r</v>
      </c>
      <c r="L158" s="27"/>
      <c r="M158" s="143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2" t="s">
        <v>83</v>
      </c>
      <c r="S158" s="162" t="s">
        <v>83</v>
      </c>
      <c r="T158" s="162" t="s">
        <v>83</v>
      </c>
      <c r="U158" s="162" t="s">
        <v>83</v>
      </c>
      <c r="V158" s="27"/>
      <c r="W158" s="27" t="s">
        <v>93</v>
      </c>
      <c r="X158" s="27">
        <v>0</v>
      </c>
      <c r="Y158" s="162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2" t="s">
        <v>83</v>
      </c>
      <c r="AF158" s="162" t="s">
        <v>83</v>
      </c>
      <c r="AG158" s="162" t="s">
        <v>83</v>
      </c>
      <c r="AH158" s="162" t="s">
        <v>83</v>
      </c>
      <c r="AI158" s="27"/>
      <c r="AJ158" s="27"/>
      <c r="AK158" s="27">
        <v>1</v>
      </c>
      <c r="AL158" s="27">
        <v>1</v>
      </c>
      <c r="AM158" s="162" t="s">
        <v>83</v>
      </c>
      <c r="AN158" s="27">
        <v>1</v>
      </c>
      <c r="AO158" s="27">
        <v>1</v>
      </c>
      <c r="AP158" s="27">
        <v>1</v>
      </c>
    </row>
    <row r="159" spans="1:42">
      <c r="A159" s="140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2" t="str">
        <f t="shared" si="62"/>
        <v>|Cff00BFFF地灵丹|r</v>
      </c>
      <c r="K159" s="142" t="str">
        <f t="shared" si="63"/>
        <v>业力|Cffffc926+2500|r</v>
      </c>
      <c r="L159" s="27"/>
      <c r="M159" s="143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2" t="s">
        <v>83</v>
      </c>
      <c r="S159" s="162" t="s">
        <v>83</v>
      </c>
      <c r="T159" s="162" t="s">
        <v>83</v>
      </c>
      <c r="U159" s="162" t="s">
        <v>83</v>
      </c>
      <c r="V159" s="27"/>
      <c r="W159" s="27" t="s">
        <v>93</v>
      </c>
      <c r="X159" s="27">
        <v>0</v>
      </c>
      <c r="Y159" s="162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2" t="s">
        <v>83</v>
      </c>
      <c r="AF159" s="162" t="s">
        <v>83</v>
      </c>
      <c r="AG159" s="162" t="s">
        <v>83</v>
      </c>
      <c r="AH159" s="162" t="s">
        <v>83</v>
      </c>
      <c r="AI159" s="27"/>
      <c r="AJ159" s="27"/>
      <c r="AK159" s="27">
        <v>1</v>
      </c>
      <c r="AL159" s="27">
        <v>1</v>
      </c>
      <c r="AM159" s="162" t="s">
        <v>83</v>
      </c>
      <c r="AN159" s="27">
        <v>1</v>
      </c>
      <c r="AO159" s="27">
        <v>1</v>
      </c>
      <c r="AP159" s="27">
        <v>1</v>
      </c>
    </row>
    <row r="160" spans="1:42">
      <c r="A160" s="140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2" t="str">
        <f t="shared" ref="J160:J161" si="64">H160</f>
        <v>|CffFFC926三纹清灵丹|r</v>
      </c>
      <c r="K160" s="142" t="str">
        <f t="shared" ref="K160:K161" si="65">I160</f>
        <v>业力|Cffffc926+10000|r</v>
      </c>
      <c r="L160" s="27"/>
      <c r="M160" s="143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2" t="s">
        <v>83</v>
      </c>
      <c r="S160" s="162" t="s">
        <v>83</v>
      </c>
      <c r="T160" s="162" t="s">
        <v>83</v>
      </c>
      <c r="U160" s="162" t="s">
        <v>83</v>
      </c>
      <c r="V160" s="27"/>
      <c r="W160" s="27" t="s">
        <v>93</v>
      </c>
      <c r="X160" s="27">
        <v>0</v>
      </c>
      <c r="Y160" s="162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2" t="s">
        <v>83</v>
      </c>
      <c r="AF160" s="162" t="s">
        <v>83</v>
      </c>
      <c r="AG160" s="162" t="s">
        <v>83</v>
      </c>
      <c r="AH160" s="162" t="s">
        <v>83</v>
      </c>
      <c r="AI160" s="27"/>
      <c r="AJ160" s="27"/>
      <c r="AK160" s="27">
        <v>1</v>
      </c>
      <c r="AL160" s="27">
        <v>1</v>
      </c>
      <c r="AM160" s="162" t="s">
        <v>83</v>
      </c>
      <c r="AN160" s="27">
        <v>1</v>
      </c>
      <c r="AO160" s="27">
        <v>1</v>
      </c>
      <c r="AP160" s="27">
        <v>1</v>
      </c>
    </row>
    <row r="161" spans="1:42">
      <c r="A161" s="140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2" t="str">
        <f t="shared" si="64"/>
        <v>|Cff00FF7F血气丹|r</v>
      </c>
      <c r="K161" s="142" t="str">
        <f t="shared" si="65"/>
        <v>生命|Cffffc926+20000|r</v>
      </c>
      <c r="L161" s="27"/>
      <c r="M161" s="143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2" t="s">
        <v>83</v>
      </c>
      <c r="S161" s="162" t="s">
        <v>83</v>
      </c>
      <c r="T161" s="162" t="s">
        <v>83</v>
      </c>
      <c r="U161" s="162" t="s">
        <v>83</v>
      </c>
      <c r="V161" s="27"/>
      <c r="W161" s="27" t="s">
        <v>93</v>
      </c>
      <c r="X161" s="27">
        <v>0</v>
      </c>
      <c r="Y161" s="162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2" t="s">
        <v>83</v>
      </c>
      <c r="AF161" s="162" t="s">
        <v>83</v>
      </c>
      <c r="AG161" s="162" t="s">
        <v>83</v>
      </c>
      <c r="AH161" s="162" t="s">
        <v>83</v>
      </c>
      <c r="AI161" s="27"/>
      <c r="AJ161" s="27"/>
      <c r="AK161" s="27">
        <v>1</v>
      </c>
      <c r="AL161" s="27">
        <v>1</v>
      </c>
      <c r="AM161" s="162" t="s">
        <v>83</v>
      </c>
      <c r="AN161" s="27">
        <v>1</v>
      </c>
      <c r="AO161" s="27">
        <v>1</v>
      </c>
      <c r="AP161" s="27">
        <v>1</v>
      </c>
    </row>
    <row r="162" spans="1:42">
      <c r="A162" s="140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2" t="str">
        <f t="shared" ref="J162" si="66">H162</f>
        <v>|Cff00BFFF洗髓丹|r</v>
      </c>
      <c r="K162" s="142" t="str">
        <f t="shared" ref="K162" si="67">I162</f>
        <v>生命|Cffffc926+50000|r</v>
      </c>
      <c r="L162" s="27"/>
      <c r="M162" s="143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2" t="s">
        <v>83</v>
      </c>
      <c r="S162" s="162" t="s">
        <v>83</v>
      </c>
      <c r="T162" s="162" t="s">
        <v>83</v>
      </c>
      <c r="U162" s="162" t="s">
        <v>83</v>
      </c>
      <c r="V162" s="27"/>
      <c r="W162" s="27" t="s">
        <v>93</v>
      </c>
      <c r="X162" s="27">
        <v>0</v>
      </c>
      <c r="Y162" s="162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2" t="s">
        <v>83</v>
      </c>
      <c r="AF162" s="162" t="s">
        <v>83</v>
      </c>
      <c r="AG162" s="162" t="s">
        <v>83</v>
      </c>
      <c r="AH162" s="162" t="s">
        <v>83</v>
      </c>
      <c r="AI162" s="27"/>
      <c r="AJ162" s="27"/>
      <c r="AK162" s="27">
        <v>1</v>
      </c>
      <c r="AL162" s="27">
        <v>1</v>
      </c>
      <c r="AM162" s="162" t="s">
        <v>83</v>
      </c>
      <c r="AN162" s="27">
        <v>1</v>
      </c>
      <c r="AO162" s="27">
        <v>1</v>
      </c>
      <c r="AP162" s="27">
        <v>1</v>
      </c>
    </row>
    <row r="163" spans="1:42">
      <c r="A163" s="140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2" t="str">
        <f t="shared" ref="J163" si="68">H163</f>
        <v>|CffFFC926七命玄门丹|r</v>
      </c>
      <c r="K163" s="142" t="str">
        <f t="shared" ref="K163" si="69">I163</f>
        <v>生命|Cffffc926+200000|r</v>
      </c>
      <c r="L163" s="27"/>
      <c r="M163" s="143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2" t="s">
        <v>83</v>
      </c>
      <c r="S163" s="162" t="s">
        <v>83</v>
      </c>
      <c r="T163" s="162" t="s">
        <v>83</v>
      </c>
      <c r="U163" s="162" t="s">
        <v>83</v>
      </c>
      <c r="V163" s="27"/>
      <c r="W163" s="27" t="s">
        <v>93</v>
      </c>
      <c r="X163" s="27">
        <v>0</v>
      </c>
      <c r="Y163" s="162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2" t="s">
        <v>83</v>
      </c>
      <c r="AF163" s="162" t="s">
        <v>83</v>
      </c>
      <c r="AG163" s="162" t="s">
        <v>83</v>
      </c>
      <c r="AH163" s="162" t="s">
        <v>83</v>
      </c>
      <c r="AI163" s="27"/>
      <c r="AJ163" s="27"/>
      <c r="AK163" s="27">
        <v>1</v>
      </c>
      <c r="AL163" s="27">
        <v>1</v>
      </c>
      <c r="AM163" s="162" t="s">
        <v>83</v>
      </c>
      <c r="AN163" s="27">
        <v>1</v>
      </c>
      <c r="AO163" s="27">
        <v>1</v>
      </c>
      <c r="AP163" s="27">
        <v>1</v>
      </c>
    </row>
    <row r="164" spans="1:42">
      <c r="A164" s="140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2" t="str">
        <f t="shared" ref="J164" si="70">H164</f>
        <v>|CffFF0000时渊入场券|r</v>
      </c>
      <c r="K164" s="142" t="str">
        <f t="shared" ref="K164" si="71">I164</f>
        <v>每次|Cffffd24d完成|r时渊副本将消耗|Cffffd24d1|r个|Cffffd24d时渊入场券|r</v>
      </c>
      <c r="L164" s="27"/>
      <c r="M164" s="143" t="str">
        <f>VLOOKUP(LEFT(RIGHT(B164,5),4),物品!B:CU,20,FALSE)</f>
        <v>ReplaceableTextures\\CommandButtons\\BTNIP01.blp</v>
      </c>
      <c r="N164" s="162" t="s">
        <v>83</v>
      </c>
      <c r="O164" s="143" t="s">
        <v>95</v>
      </c>
      <c r="P164" s="27">
        <v>0</v>
      </c>
      <c r="Q164" s="27">
        <v>0</v>
      </c>
      <c r="R164" s="162" t="s">
        <v>83</v>
      </c>
      <c r="S164" s="162" t="s">
        <v>83</v>
      </c>
      <c r="T164" s="162" t="s">
        <v>83</v>
      </c>
      <c r="U164" s="162" t="s">
        <v>83</v>
      </c>
      <c r="V164" s="27"/>
      <c r="W164" s="27" t="s">
        <v>88</v>
      </c>
      <c r="X164" s="27">
        <v>0</v>
      </c>
      <c r="Y164" s="162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2" t="s">
        <v>83</v>
      </c>
      <c r="AF164" s="162" t="s">
        <v>83</v>
      </c>
      <c r="AG164" s="162" t="s">
        <v>83</v>
      </c>
      <c r="AH164" s="162" t="s">
        <v>83</v>
      </c>
      <c r="AI164" s="27">
        <v>1</v>
      </c>
      <c r="AJ164" s="27"/>
      <c r="AK164" s="27">
        <v>1</v>
      </c>
      <c r="AL164" s="27">
        <v>1</v>
      </c>
      <c r="AM164" s="162" t="s">
        <v>83</v>
      </c>
      <c r="AN164" s="27">
        <v>1</v>
      </c>
      <c r="AO164" s="27">
        <v>1</v>
      </c>
      <c r="AP164" s="27">
        <v>1</v>
      </c>
    </row>
    <row r="165" spans="1:42">
      <c r="A165" s="140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2" t="str">
        <f t="shared" ref="J165:J187" si="72">H165</f>
        <v>|CffFFD24D补天石|r</v>
      </c>
      <c r="K165" s="142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3" t="str">
        <f>VLOOKUP(LEFT(RIGHT(B165,5),4),物品!B:CU,20,FALSE)</f>
        <v>ReplaceableTextures\\CommandButtons\\BTNIP02.blp</v>
      </c>
      <c r="N165" s="162" t="s">
        <v>83</v>
      </c>
      <c r="O165" s="143" t="s">
        <v>95</v>
      </c>
      <c r="P165" s="27">
        <v>0</v>
      </c>
      <c r="Q165" s="27">
        <v>0</v>
      </c>
      <c r="R165" s="162" t="s">
        <v>83</v>
      </c>
      <c r="S165" s="162" t="s">
        <v>83</v>
      </c>
      <c r="T165" s="162" t="s">
        <v>83</v>
      </c>
      <c r="U165" s="162" t="s">
        <v>83</v>
      </c>
      <c r="V165" s="27"/>
      <c r="W165" s="27" t="s">
        <v>88</v>
      </c>
      <c r="X165" s="27">
        <v>0</v>
      </c>
      <c r="Y165" s="162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2" t="s">
        <v>83</v>
      </c>
      <c r="AF165" s="162" t="s">
        <v>83</v>
      </c>
      <c r="AG165" s="162" t="s">
        <v>83</v>
      </c>
      <c r="AH165" s="162" t="s">
        <v>83</v>
      </c>
      <c r="AI165" s="27">
        <v>1</v>
      </c>
      <c r="AJ165" s="27"/>
      <c r="AK165" s="27">
        <v>1</v>
      </c>
      <c r="AL165" s="27">
        <v>1</v>
      </c>
      <c r="AM165" s="162" t="s">
        <v>83</v>
      </c>
      <c r="AN165" s="27">
        <v>1</v>
      </c>
      <c r="AO165" s="27">
        <v>1</v>
      </c>
      <c r="AP165" s="27">
        <v>1</v>
      </c>
    </row>
    <row r="166" spans="1:42">
      <c r="A166" s="140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2" t="str">
        <f t="shared" si="72"/>
        <v>|CffFF0000鸿蒙结晶|r</v>
      </c>
      <c r="K166" s="142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3" t="str">
        <f>VLOOKUP(LEFT(RIGHT(B166,5),4),物品!B:CU,20,FALSE)</f>
        <v>ReplaceableTextures\\CommandButtons\\BTNIP03.blp</v>
      </c>
      <c r="N166" s="162" t="s">
        <v>83</v>
      </c>
      <c r="O166" s="143" t="s">
        <v>95</v>
      </c>
      <c r="P166" s="27">
        <v>0</v>
      </c>
      <c r="Q166" s="27">
        <v>0</v>
      </c>
      <c r="R166" s="162" t="s">
        <v>83</v>
      </c>
      <c r="S166" s="162" t="s">
        <v>83</v>
      </c>
      <c r="T166" s="162" t="s">
        <v>83</v>
      </c>
      <c r="U166" s="162" t="s">
        <v>83</v>
      </c>
      <c r="V166" s="27"/>
      <c r="W166" s="27" t="s">
        <v>88</v>
      </c>
      <c r="X166" s="27">
        <v>0</v>
      </c>
      <c r="Y166" s="162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2" t="s">
        <v>83</v>
      </c>
      <c r="AF166" s="162" t="s">
        <v>83</v>
      </c>
      <c r="AG166" s="162" t="s">
        <v>83</v>
      </c>
      <c r="AH166" s="162" t="s">
        <v>83</v>
      </c>
      <c r="AI166" s="27">
        <v>1</v>
      </c>
      <c r="AJ166" s="27"/>
      <c r="AK166" s="27">
        <v>1</v>
      </c>
      <c r="AL166" s="27">
        <v>1</v>
      </c>
      <c r="AM166" s="162" t="s">
        <v>83</v>
      </c>
      <c r="AN166" s="27">
        <v>1</v>
      </c>
      <c r="AO166" s="27">
        <v>1</v>
      </c>
      <c r="AP166" s="27">
        <v>1</v>
      </c>
    </row>
    <row r="167" spans="1:42">
      <c r="A167" s="140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2" t="str">
        <f t="shared" ref="J167:J168" si="74">H167</f>
        <v>|CffFF0000神兽洗灵石|r</v>
      </c>
      <c r="K167" s="142" t="str">
        <f t="shared" ref="K167:K168" si="75">I167</f>
        <v>使用后|Cffffc926重置|r当前|Cffff0000觉醒神通【R】|r|Cfff0f0f0。|r</v>
      </c>
      <c r="L167" s="27"/>
      <c r="M167" s="143" t="str">
        <f>VLOOKUP(LEFT(RIGHT(B167,5),4),物品!B:CU,20,FALSE)</f>
        <v>ReplaceableTextures\\CommandButtons\\BTNIP04.blp</v>
      </c>
      <c r="N167" s="162" t="s">
        <v>83</v>
      </c>
      <c r="O167" s="143" t="s">
        <v>95</v>
      </c>
      <c r="P167" s="27">
        <v>1</v>
      </c>
      <c r="Q167" s="27">
        <v>1</v>
      </c>
      <c r="R167" s="162" t="s">
        <v>83</v>
      </c>
      <c r="S167" s="162" t="s">
        <v>83</v>
      </c>
      <c r="T167" s="162" t="s">
        <v>83</v>
      </c>
      <c r="U167" s="162" t="s">
        <v>83</v>
      </c>
      <c r="V167" s="27"/>
      <c r="W167" s="27" t="s">
        <v>93</v>
      </c>
      <c r="X167" s="27">
        <v>80000</v>
      </c>
      <c r="Y167" s="162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2" t="s">
        <v>83</v>
      </c>
      <c r="AF167" s="162" t="s">
        <v>83</v>
      </c>
      <c r="AG167" s="162" t="s">
        <v>83</v>
      </c>
      <c r="AH167" s="162" t="s">
        <v>83</v>
      </c>
      <c r="AI167" s="27"/>
      <c r="AJ167" s="27"/>
      <c r="AK167" s="27">
        <v>1</v>
      </c>
      <c r="AL167" s="27">
        <v>1</v>
      </c>
      <c r="AM167" s="162" t="s">
        <v>83</v>
      </c>
      <c r="AN167" s="27">
        <v>1</v>
      </c>
      <c r="AO167" s="27">
        <v>1</v>
      </c>
      <c r="AP167" s="27">
        <v>1</v>
      </c>
    </row>
    <row r="168" spans="1:42">
      <c r="A168" s="140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2" t="str">
        <f t="shared" si="74"/>
        <v>|CffFF0000虚空圣战卡|r</v>
      </c>
      <c r="K168" s="142" t="str">
        <f t="shared" si="75"/>
        <v>开启|Cffffc926结界|r，前往虚空终止|Cffff0000封神圣战|r。</v>
      </c>
      <c r="L168" s="27"/>
      <c r="M168" s="143" t="str">
        <f>VLOOKUP(LEFT(RIGHT(B168,5),4),物品!B:CU,20,FALSE)</f>
        <v>ReplaceableTextures\\CommandButtons\\BTNIP05.blp</v>
      </c>
      <c r="N168" s="162" t="s">
        <v>83</v>
      </c>
      <c r="O168" s="143" t="s">
        <v>95</v>
      </c>
      <c r="P168" s="27">
        <v>0</v>
      </c>
      <c r="Q168" s="27">
        <v>0</v>
      </c>
      <c r="R168" s="162" t="s">
        <v>83</v>
      </c>
      <c r="S168" s="162" t="s">
        <v>83</v>
      </c>
      <c r="T168" s="162" t="s">
        <v>83</v>
      </c>
      <c r="U168" s="162" t="s">
        <v>83</v>
      </c>
      <c r="V168" s="27"/>
      <c r="W168" s="27" t="s">
        <v>93</v>
      </c>
      <c r="X168" s="27">
        <v>0</v>
      </c>
      <c r="Y168" s="162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2" t="s">
        <v>83</v>
      </c>
      <c r="AF168" s="162" t="s">
        <v>83</v>
      </c>
      <c r="AG168" s="162" t="s">
        <v>83</v>
      </c>
      <c r="AH168" s="162" t="s">
        <v>83</v>
      </c>
      <c r="AI168" s="27"/>
      <c r="AJ168" s="27"/>
      <c r="AK168" s="27">
        <v>1</v>
      </c>
      <c r="AL168" s="27">
        <v>1</v>
      </c>
      <c r="AM168" s="162" t="s">
        <v>83</v>
      </c>
      <c r="AN168" s="27">
        <v>1</v>
      </c>
      <c r="AO168" s="27">
        <v>1</v>
      </c>
      <c r="AP168" s="27">
        <v>1</v>
      </c>
    </row>
    <row r="169" spans="1:42">
      <c r="A169" s="140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2" t="str">
        <f t="shared" ref="J169:J170" si="76">H169</f>
        <v>|Cff00FF7F大补丸|r</v>
      </c>
      <c r="K169" s="142" t="str">
        <f t="shared" ref="K169:K170" si="77">I169</f>
        <v>使用后增加|Cffffd24d100点|r境界经验。</v>
      </c>
      <c r="L169" s="27"/>
      <c r="M169" s="143" t="str">
        <f>VLOOKUP(LEFT(RIGHT(B169,5),4),物品!B:CU,20,FALSE)</f>
        <v>ReplaceableTextures\\CommandButtons\\BTNAM40.blp</v>
      </c>
      <c r="N169" s="162" t="s">
        <v>83</v>
      </c>
      <c r="O169" s="143" t="s">
        <v>95</v>
      </c>
      <c r="P169" s="27">
        <v>0</v>
      </c>
      <c r="Q169" s="27">
        <v>0</v>
      </c>
      <c r="R169" s="162" t="s">
        <v>83</v>
      </c>
      <c r="S169" s="162" t="s">
        <v>83</v>
      </c>
      <c r="T169" s="162" t="s">
        <v>83</v>
      </c>
      <c r="U169" s="162" t="s">
        <v>83</v>
      </c>
      <c r="V169" s="27"/>
      <c r="W169" s="27" t="s">
        <v>93</v>
      </c>
      <c r="X169" s="27">
        <v>0</v>
      </c>
      <c r="Y169" s="162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2" t="s">
        <v>83</v>
      </c>
      <c r="AF169" s="162" t="s">
        <v>83</v>
      </c>
      <c r="AG169" s="162" t="s">
        <v>83</v>
      </c>
      <c r="AH169" s="162" t="s">
        <v>83</v>
      </c>
      <c r="AI169" s="27"/>
      <c r="AJ169" s="27"/>
      <c r="AK169" s="27">
        <v>1</v>
      </c>
      <c r="AL169" s="27">
        <v>1</v>
      </c>
      <c r="AM169" s="162" t="s">
        <v>83</v>
      </c>
      <c r="AN169" s="27">
        <v>1</v>
      </c>
      <c r="AO169" s="27">
        <v>1</v>
      </c>
      <c r="AP169" s="27">
        <v>1</v>
      </c>
    </row>
    <row r="170" spans="1:42">
      <c r="A170" s="140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2" t="str">
        <f t="shared" si="76"/>
        <v>|Cff00FF7F抽奖抵用券|r</v>
      </c>
      <c r="K170" s="142" t="str">
        <f t="shared" si="77"/>
        <v>可抵扣|Cffffd24d1|r次抽奖消耗</v>
      </c>
      <c r="L170" s="27"/>
      <c r="M170" s="143" t="str">
        <f>VLOOKUP(LEFT(RIGHT(B170,5),4),物品!B:CU,20,FALSE)</f>
        <v>ReplaceableTextures\\CommandButtons\\BTNIP07.blp</v>
      </c>
      <c r="N170" s="162" t="s">
        <v>83</v>
      </c>
      <c r="O170" s="143" t="s">
        <v>95</v>
      </c>
      <c r="P170" s="27">
        <v>0</v>
      </c>
      <c r="Q170" s="27">
        <v>0</v>
      </c>
      <c r="R170" s="162" t="s">
        <v>83</v>
      </c>
      <c r="S170" s="162" t="s">
        <v>83</v>
      </c>
      <c r="T170" s="162" t="s">
        <v>83</v>
      </c>
      <c r="U170" s="162" t="s">
        <v>83</v>
      </c>
      <c r="V170" s="27"/>
      <c r="W170" s="27" t="s">
        <v>93</v>
      </c>
      <c r="X170" s="27">
        <v>0</v>
      </c>
      <c r="Y170" s="16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2" t="s">
        <v>83</v>
      </c>
      <c r="AF170" s="162" t="s">
        <v>83</v>
      </c>
      <c r="AG170" s="162" t="s">
        <v>83</v>
      </c>
      <c r="AH170" s="162" t="s">
        <v>83</v>
      </c>
      <c r="AI170" s="27"/>
      <c r="AJ170" s="27"/>
      <c r="AK170" s="27">
        <v>1</v>
      </c>
      <c r="AL170" s="27">
        <v>1</v>
      </c>
      <c r="AM170" s="162" t="s">
        <v>83</v>
      </c>
      <c r="AN170" s="27">
        <v>1</v>
      </c>
      <c r="AO170" s="27">
        <v>1</v>
      </c>
      <c r="AP170" s="27">
        <v>1</v>
      </c>
    </row>
    <row r="171" spans="1:42">
      <c r="A171" s="140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2" t="str">
        <f t="shared" ref="J171:J172" si="78">H171</f>
        <v>|Cff00FF7F超级大补丸|r</v>
      </c>
      <c r="K171" s="142" t="str">
        <f t="shared" ref="K171:K172" si="79">I171</f>
        <v>使用后增加|Cffffd24d300点|r境界经验。</v>
      </c>
      <c r="L171" s="27"/>
      <c r="M171" s="143" t="str">
        <f>VLOOKUP(LEFT(RIGHT(B171,5),4),物品!B:CU,20,FALSE)</f>
        <v>ReplaceableTextures\\CommandButtons\\BTNAM41.blp</v>
      </c>
      <c r="N171" s="162" t="s">
        <v>83</v>
      </c>
      <c r="O171" s="143" t="s">
        <v>95</v>
      </c>
      <c r="P171" s="27">
        <v>0</v>
      </c>
      <c r="Q171" s="27">
        <v>0</v>
      </c>
      <c r="R171" s="162" t="s">
        <v>83</v>
      </c>
      <c r="S171" s="162" t="s">
        <v>83</v>
      </c>
      <c r="T171" s="162" t="s">
        <v>83</v>
      </c>
      <c r="U171" s="162" t="s">
        <v>83</v>
      </c>
      <c r="V171" s="27"/>
      <c r="W171" s="27" t="s">
        <v>93</v>
      </c>
      <c r="X171" s="27">
        <v>0</v>
      </c>
      <c r="Y171" s="16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2" t="s">
        <v>83</v>
      </c>
      <c r="AF171" s="162" t="s">
        <v>83</v>
      </c>
      <c r="AG171" s="162" t="s">
        <v>83</v>
      </c>
      <c r="AH171" s="162" t="s">
        <v>83</v>
      </c>
      <c r="AI171" s="27"/>
      <c r="AJ171" s="27"/>
      <c r="AK171" s="27">
        <v>1</v>
      </c>
      <c r="AL171" s="27">
        <v>1</v>
      </c>
      <c r="AM171" s="162" t="s">
        <v>83</v>
      </c>
      <c r="AN171" s="27">
        <v>1</v>
      </c>
      <c r="AO171" s="27">
        <v>1</v>
      </c>
      <c r="AP171" s="27">
        <v>1</v>
      </c>
    </row>
    <row r="172" spans="1:42">
      <c r="A172" s="140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2" t="str">
        <f t="shared" si="78"/>
        <v>|Cff00FF7F特级大补丸|r</v>
      </c>
      <c r="K172" s="142" t="str">
        <f t="shared" si="79"/>
        <v>使用后增加|Cffffd24d500点|r境界经验。</v>
      </c>
      <c r="L172" s="27"/>
      <c r="M172" s="143" t="str">
        <f>VLOOKUP(LEFT(RIGHT(B172,5),4),物品!B:CU,20,FALSE)</f>
        <v>ReplaceableTextures\\CommandButtons\\BTNAM42.blp</v>
      </c>
      <c r="N172" s="162" t="s">
        <v>83</v>
      </c>
      <c r="O172" s="143" t="s">
        <v>95</v>
      </c>
      <c r="P172" s="27">
        <v>0</v>
      </c>
      <c r="Q172" s="27">
        <v>0</v>
      </c>
      <c r="R172" s="162" t="s">
        <v>83</v>
      </c>
      <c r="S172" s="162" t="s">
        <v>83</v>
      </c>
      <c r="T172" s="162" t="s">
        <v>83</v>
      </c>
      <c r="U172" s="162" t="s">
        <v>83</v>
      </c>
      <c r="V172" s="27"/>
      <c r="W172" s="27" t="s">
        <v>93</v>
      </c>
      <c r="X172" s="27">
        <v>0</v>
      </c>
      <c r="Y172" s="16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2" t="s">
        <v>83</v>
      </c>
      <c r="AF172" s="162" t="s">
        <v>83</v>
      </c>
      <c r="AG172" s="162" t="s">
        <v>83</v>
      </c>
      <c r="AH172" s="162" t="s">
        <v>83</v>
      </c>
      <c r="AI172" s="27"/>
      <c r="AJ172" s="27"/>
      <c r="AK172" s="27">
        <v>1</v>
      </c>
      <c r="AL172" s="27">
        <v>1</v>
      </c>
      <c r="AM172" s="162" t="s">
        <v>83</v>
      </c>
      <c r="AN172" s="27">
        <v>1</v>
      </c>
      <c r="AO172" s="27">
        <v>1</v>
      </c>
      <c r="AP172" s="27">
        <v>1</v>
      </c>
    </row>
    <row r="173" spans="1:42">
      <c r="A173" s="140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2" t="str">
        <f t="shared" si="72"/>
        <v>噬心劫</v>
      </c>
      <c r="K173" s="142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3" t="str">
        <f>VLOOKUP(LEFT(RIGHT(B173,5),4),物品!B:CU,20,FALSE)</f>
        <v>ReplaceableTextures\\CommandButtons\\BTNIT01.blp</v>
      </c>
      <c r="N173" s="162" t="s">
        <v>83</v>
      </c>
      <c r="O173" s="143" t="s">
        <v>95</v>
      </c>
      <c r="P173" s="27">
        <v>0</v>
      </c>
      <c r="Q173" s="27">
        <v>0</v>
      </c>
      <c r="R173" s="162" t="s">
        <v>83</v>
      </c>
      <c r="S173" s="162" t="s">
        <v>83</v>
      </c>
      <c r="T173" s="162" t="s">
        <v>83</v>
      </c>
      <c r="U173" s="162" t="s">
        <v>83</v>
      </c>
      <c r="V173" s="27"/>
      <c r="W173" s="27" t="s">
        <v>88</v>
      </c>
      <c r="X173" s="27">
        <v>3000</v>
      </c>
      <c r="Y173" s="162" t="s">
        <v>83</v>
      </c>
      <c r="Z173" s="27">
        <v>0</v>
      </c>
      <c r="AA173" s="27">
        <v>0</v>
      </c>
      <c r="AB173" s="142">
        <v>0</v>
      </c>
      <c r="AC173" s="27">
        <v>1</v>
      </c>
      <c r="AD173" s="27">
        <v>1</v>
      </c>
      <c r="AE173" s="162" t="s">
        <v>83</v>
      </c>
      <c r="AF173" s="162" t="s">
        <v>83</v>
      </c>
      <c r="AG173" s="162" t="s">
        <v>83</v>
      </c>
      <c r="AH173" s="162" t="s">
        <v>83</v>
      </c>
      <c r="AI173" s="27">
        <v>1</v>
      </c>
      <c r="AJ173" s="27"/>
      <c r="AK173" s="27">
        <v>1</v>
      </c>
      <c r="AL173" s="27">
        <v>1</v>
      </c>
      <c r="AM173" s="162" t="s">
        <v>83</v>
      </c>
      <c r="AN173" s="27">
        <v>1</v>
      </c>
      <c r="AO173" s="27">
        <v>1</v>
      </c>
      <c r="AP173" s="27">
        <v>1</v>
      </c>
    </row>
    <row r="174" spans="1:42">
      <c r="A174" s="140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2" t="str">
        <f t="shared" si="72"/>
        <v>三重轰雷劫</v>
      </c>
      <c r="K174" s="142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3" t="str">
        <f>VLOOKUP(LEFT(RIGHT(B174,5),4),物品!B:CU,20,FALSE)</f>
        <v>ReplaceableTextures\\CommandButtons\\BTNIT02.blp</v>
      </c>
      <c r="N174" s="162" t="s">
        <v>83</v>
      </c>
      <c r="O174" s="143" t="s">
        <v>95</v>
      </c>
      <c r="P174" s="27">
        <v>1</v>
      </c>
      <c r="Q174" s="27">
        <v>0</v>
      </c>
      <c r="R174" s="162" t="s">
        <v>83</v>
      </c>
      <c r="S174" s="162" t="s">
        <v>83</v>
      </c>
      <c r="T174" s="162" t="s">
        <v>83</v>
      </c>
      <c r="U174" s="162" t="s">
        <v>83</v>
      </c>
      <c r="V174" s="27"/>
      <c r="W174" s="27" t="s">
        <v>88</v>
      </c>
      <c r="X174" s="27">
        <v>3000</v>
      </c>
      <c r="Y174" s="162" t="s">
        <v>83</v>
      </c>
      <c r="Z174" s="27">
        <v>0</v>
      </c>
      <c r="AA174" s="27">
        <v>0</v>
      </c>
      <c r="AB174" s="142">
        <v>2</v>
      </c>
      <c r="AC174" s="27">
        <v>1</v>
      </c>
      <c r="AD174" s="27">
        <v>1</v>
      </c>
      <c r="AE174" s="162" t="s">
        <v>83</v>
      </c>
      <c r="AF174" s="162" t="s">
        <v>83</v>
      </c>
      <c r="AG174" s="162" t="s">
        <v>83</v>
      </c>
      <c r="AH174" s="162" t="s">
        <v>83</v>
      </c>
      <c r="AI174" s="27">
        <v>1</v>
      </c>
      <c r="AJ174" s="27"/>
      <c r="AK174" s="27">
        <v>1</v>
      </c>
      <c r="AL174" s="27">
        <v>1</v>
      </c>
      <c r="AM174" s="162" t="s">
        <v>83</v>
      </c>
      <c r="AN174" s="27">
        <v>1</v>
      </c>
      <c r="AO174" s="27">
        <v>1</v>
      </c>
      <c r="AP174" s="27">
        <v>1</v>
      </c>
    </row>
    <row r="175" spans="1:42">
      <c r="A175" s="140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2" t="str">
        <f t="shared" si="72"/>
        <v>|Cff00FF7F六重天雷劫|r</v>
      </c>
      <c r="K175" s="142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3" t="str">
        <f>VLOOKUP(LEFT(RIGHT(B175,5),4),物品!B:CU,20,FALSE)</f>
        <v>ReplaceableTextures\\CommandButtons\\BTNIT03.blp</v>
      </c>
      <c r="N175" s="162" t="s">
        <v>83</v>
      </c>
      <c r="O175" s="143" t="s">
        <v>95</v>
      </c>
      <c r="P175" s="27">
        <v>2</v>
      </c>
      <c r="Q175" s="27">
        <v>0</v>
      </c>
      <c r="R175" s="162" t="s">
        <v>83</v>
      </c>
      <c r="S175" s="162" t="s">
        <v>83</v>
      </c>
      <c r="T175" s="162" t="s">
        <v>83</v>
      </c>
      <c r="U175" s="162" t="s">
        <v>83</v>
      </c>
      <c r="V175" s="27"/>
      <c r="W175" s="27" t="s">
        <v>88</v>
      </c>
      <c r="X175" s="27">
        <v>5000</v>
      </c>
      <c r="Y175" s="162" t="s">
        <v>83</v>
      </c>
      <c r="Z175" s="27">
        <v>0</v>
      </c>
      <c r="AA175" s="27">
        <v>0</v>
      </c>
      <c r="AB175" s="142">
        <v>3</v>
      </c>
      <c r="AC175" s="27">
        <v>1</v>
      </c>
      <c r="AD175" s="27">
        <v>1</v>
      </c>
      <c r="AE175" s="162" t="s">
        <v>83</v>
      </c>
      <c r="AF175" s="162" t="s">
        <v>83</v>
      </c>
      <c r="AG175" s="162" t="s">
        <v>83</v>
      </c>
      <c r="AH175" s="162" t="s">
        <v>83</v>
      </c>
      <c r="AI175" s="27">
        <v>1</v>
      </c>
      <c r="AJ175" s="27"/>
      <c r="AK175" s="27">
        <v>1</v>
      </c>
      <c r="AL175" s="27">
        <v>1</v>
      </c>
      <c r="AM175" s="162" t="s">
        <v>83</v>
      </c>
      <c r="AN175" s="27">
        <v>1</v>
      </c>
      <c r="AO175" s="27">
        <v>1</v>
      </c>
      <c r="AP175" s="27">
        <v>1</v>
      </c>
    </row>
    <row r="176" spans="1:42">
      <c r="A176" s="140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2" t="str">
        <f t="shared" si="72"/>
        <v>|Cff00FF7F九重煅神劫|r</v>
      </c>
      <c r="K176" s="142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3" t="str">
        <f>VLOOKUP(LEFT(RIGHT(B176,5),4),物品!B:CU,20,FALSE)</f>
        <v>ReplaceableTextures\\CommandButtons\\BTNIT04.blp</v>
      </c>
      <c r="N176" s="162" t="s">
        <v>83</v>
      </c>
      <c r="O176" s="143" t="s">
        <v>95</v>
      </c>
      <c r="P176" s="27">
        <v>3</v>
      </c>
      <c r="Q176" s="27">
        <v>0</v>
      </c>
      <c r="R176" s="162" t="s">
        <v>83</v>
      </c>
      <c r="S176" s="162" t="s">
        <v>83</v>
      </c>
      <c r="T176" s="162" t="s">
        <v>83</v>
      </c>
      <c r="U176" s="162" t="s">
        <v>83</v>
      </c>
      <c r="V176" s="27"/>
      <c r="W176" s="27" t="s">
        <v>88</v>
      </c>
      <c r="X176" s="27">
        <v>7000</v>
      </c>
      <c r="Y176" s="162" t="s">
        <v>83</v>
      </c>
      <c r="Z176" s="27">
        <v>0</v>
      </c>
      <c r="AA176" s="27">
        <v>0</v>
      </c>
      <c r="AB176" s="142">
        <v>5</v>
      </c>
      <c r="AC176" s="27">
        <v>1</v>
      </c>
      <c r="AD176" s="27">
        <v>1</v>
      </c>
      <c r="AE176" s="162" t="s">
        <v>83</v>
      </c>
      <c r="AF176" s="162" t="s">
        <v>83</v>
      </c>
      <c r="AG176" s="162" t="s">
        <v>83</v>
      </c>
      <c r="AH176" s="162" t="s">
        <v>83</v>
      </c>
      <c r="AI176" s="27">
        <v>1</v>
      </c>
      <c r="AJ176" s="27"/>
      <c r="AK176" s="27">
        <v>1</v>
      </c>
      <c r="AL176" s="27">
        <v>1</v>
      </c>
      <c r="AM176" s="162" t="s">
        <v>83</v>
      </c>
      <c r="AN176" s="27">
        <v>1</v>
      </c>
      <c r="AO176" s="27">
        <v>1</v>
      </c>
      <c r="AP176" s="27">
        <v>1</v>
      </c>
    </row>
    <row r="177" spans="1:42">
      <c r="A177" s="140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2" t="str">
        <f t="shared" si="72"/>
        <v>|Cff00BFFF灭魄血煞劫|r</v>
      </c>
      <c r="K177" s="142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3" t="str">
        <f>VLOOKUP(LEFT(RIGHT(B177,5),4),物品!B:CU,20,FALSE)</f>
        <v>ReplaceableTextures\\CommandButtons\\BTNIT05.blp</v>
      </c>
      <c r="N177" s="162" t="s">
        <v>83</v>
      </c>
      <c r="O177" s="143" t="s">
        <v>95</v>
      </c>
      <c r="P177" s="27">
        <v>0</v>
      </c>
      <c r="Q177" s="27">
        <v>1</v>
      </c>
      <c r="R177" s="162" t="s">
        <v>83</v>
      </c>
      <c r="S177" s="162" t="s">
        <v>83</v>
      </c>
      <c r="T177" s="162" t="s">
        <v>83</v>
      </c>
      <c r="U177" s="162" t="s">
        <v>83</v>
      </c>
      <c r="V177" s="27"/>
      <c r="W177" s="27" t="s">
        <v>88</v>
      </c>
      <c r="X177" s="27">
        <v>10000</v>
      </c>
      <c r="Y177" s="162" t="s">
        <v>83</v>
      </c>
      <c r="Z177" s="27">
        <v>0</v>
      </c>
      <c r="AA177" s="27">
        <v>0</v>
      </c>
      <c r="AB177" s="142">
        <v>7</v>
      </c>
      <c r="AC177" s="27">
        <v>1</v>
      </c>
      <c r="AD177" s="27">
        <v>1</v>
      </c>
      <c r="AE177" s="162" t="s">
        <v>83</v>
      </c>
      <c r="AF177" s="162" t="s">
        <v>83</v>
      </c>
      <c r="AG177" s="162" t="s">
        <v>83</v>
      </c>
      <c r="AH177" s="162" t="s">
        <v>83</v>
      </c>
      <c r="AI177" s="27">
        <v>1</v>
      </c>
      <c r="AJ177" s="27"/>
      <c r="AK177" s="27">
        <v>1</v>
      </c>
      <c r="AL177" s="27">
        <v>1</v>
      </c>
      <c r="AM177" s="162" t="s">
        <v>83</v>
      </c>
      <c r="AN177" s="27">
        <v>1</v>
      </c>
      <c r="AO177" s="27">
        <v>1</v>
      </c>
      <c r="AP177" s="27">
        <v>1</v>
      </c>
    </row>
    <row r="178" spans="1:42">
      <c r="A178" s="140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2" t="str">
        <f t="shared" si="72"/>
        <v>|Cff00BFFF入微洞虚劫|r</v>
      </c>
      <c r="K178" s="142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3" t="str">
        <f>VLOOKUP(LEFT(RIGHT(B178,5),4),物品!B:CU,20,FALSE)</f>
        <v>ReplaceableTextures\\CommandButtons\\BTNIT06.blp</v>
      </c>
      <c r="N178" s="162" t="s">
        <v>83</v>
      </c>
      <c r="O178" s="143" t="s">
        <v>95</v>
      </c>
      <c r="P178" s="27">
        <v>1</v>
      </c>
      <c r="Q178" s="27">
        <v>1</v>
      </c>
      <c r="R178" s="162" t="s">
        <v>83</v>
      </c>
      <c r="S178" s="162" t="s">
        <v>83</v>
      </c>
      <c r="T178" s="162" t="s">
        <v>83</v>
      </c>
      <c r="U178" s="162" t="s">
        <v>83</v>
      </c>
      <c r="V178" s="27"/>
      <c r="W178" s="27" t="s">
        <v>88</v>
      </c>
      <c r="X178" s="27">
        <v>15000</v>
      </c>
      <c r="Y178" s="162" t="s">
        <v>83</v>
      </c>
      <c r="Z178" s="27">
        <v>0</v>
      </c>
      <c r="AA178" s="27">
        <v>0</v>
      </c>
      <c r="AB178" s="142">
        <v>10</v>
      </c>
      <c r="AC178" s="27">
        <v>1</v>
      </c>
      <c r="AD178" s="27">
        <v>1</v>
      </c>
      <c r="AE178" s="162" t="s">
        <v>83</v>
      </c>
      <c r="AF178" s="162" t="s">
        <v>83</v>
      </c>
      <c r="AG178" s="162" t="s">
        <v>83</v>
      </c>
      <c r="AH178" s="162" t="s">
        <v>83</v>
      </c>
      <c r="AI178" s="27">
        <v>1</v>
      </c>
      <c r="AJ178" s="27"/>
      <c r="AK178" s="27">
        <v>1</v>
      </c>
      <c r="AL178" s="27">
        <v>1</v>
      </c>
      <c r="AM178" s="162" t="s">
        <v>83</v>
      </c>
      <c r="AN178" s="27">
        <v>1</v>
      </c>
      <c r="AO178" s="27">
        <v>1</v>
      </c>
      <c r="AP178" s="27">
        <v>1</v>
      </c>
    </row>
    <row r="179" spans="1:42">
      <c r="A179" s="140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2" t="str">
        <f t="shared" si="72"/>
        <v>|CffFFD24D因果厄难劫|r</v>
      </c>
      <c r="K179" s="142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3" t="str">
        <f>VLOOKUP(LEFT(RIGHT(B179,5),4),物品!B:CU,20,FALSE)</f>
        <v>ReplaceableTextures\\CommandButtons\\BTNIT07.blp</v>
      </c>
      <c r="N179" s="162" t="s">
        <v>83</v>
      </c>
      <c r="O179" s="143" t="s">
        <v>95</v>
      </c>
      <c r="P179" s="27">
        <v>2</v>
      </c>
      <c r="Q179" s="27">
        <v>1</v>
      </c>
      <c r="R179" s="162" t="s">
        <v>83</v>
      </c>
      <c r="S179" s="162" t="s">
        <v>83</v>
      </c>
      <c r="T179" s="162" t="s">
        <v>83</v>
      </c>
      <c r="U179" s="162" t="s">
        <v>83</v>
      </c>
      <c r="V179" s="27"/>
      <c r="W179" s="27" t="s">
        <v>88</v>
      </c>
      <c r="X179" s="27">
        <v>20000</v>
      </c>
      <c r="Y179" s="162" t="s">
        <v>83</v>
      </c>
      <c r="Z179" s="27">
        <v>0</v>
      </c>
      <c r="AA179" s="27">
        <v>0</v>
      </c>
      <c r="AB179" s="142">
        <v>13</v>
      </c>
      <c r="AC179" s="27">
        <v>1</v>
      </c>
      <c r="AD179" s="27">
        <v>1</v>
      </c>
      <c r="AE179" s="162" t="s">
        <v>83</v>
      </c>
      <c r="AF179" s="162" t="s">
        <v>83</v>
      </c>
      <c r="AG179" s="162" t="s">
        <v>83</v>
      </c>
      <c r="AH179" s="162" t="s">
        <v>83</v>
      </c>
      <c r="AI179" s="27">
        <v>1</v>
      </c>
      <c r="AJ179" s="27"/>
      <c r="AK179" s="27">
        <v>1</v>
      </c>
      <c r="AL179" s="27">
        <v>1</v>
      </c>
      <c r="AM179" s="162" t="s">
        <v>83</v>
      </c>
      <c r="AN179" s="27">
        <v>1</v>
      </c>
      <c r="AO179" s="27">
        <v>1</v>
      </c>
      <c r="AP179" s="27">
        <v>1</v>
      </c>
    </row>
    <row r="180" spans="1:42">
      <c r="A180" s="140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2" t="str">
        <f t="shared" si="72"/>
        <v>|CffFFD24D迷魂幻世劫|r</v>
      </c>
      <c r="K180" s="142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3" t="str">
        <f>VLOOKUP(LEFT(RIGHT(B180,5),4),物品!B:CU,20,FALSE)</f>
        <v>ReplaceableTextures\\CommandButtons\\BTNIT08.blp</v>
      </c>
      <c r="N180" s="162" t="s">
        <v>83</v>
      </c>
      <c r="O180" s="143" t="s">
        <v>95</v>
      </c>
      <c r="P180" s="27">
        <v>3</v>
      </c>
      <c r="Q180" s="27">
        <v>1</v>
      </c>
      <c r="R180" s="162" t="s">
        <v>83</v>
      </c>
      <c r="S180" s="162" t="s">
        <v>83</v>
      </c>
      <c r="T180" s="162" t="s">
        <v>83</v>
      </c>
      <c r="U180" s="162" t="s">
        <v>83</v>
      </c>
      <c r="V180" s="27"/>
      <c r="W180" s="27" t="s">
        <v>88</v>
      </c>
      <c r="X180" s="27">
        <v>25000</v>
      </c>
      <c r="Y180" s="162" t="s">
        <v>83</v>
      </c>
      <c r="Z180" s="27">
        <v>0</v>
      </c>
      <c r="AA180" s="27">
        <v>0</v>
      </c>
      <c r="AB180" s="142">
        <v>16</v>
      </c>
      <c r="AC180" s="27">
        <v>1</v>
      </c>
      <c r="AD180" s="27">
        <v>1</v>
      </c>
      <c r="AE180" s="162" t="s">
        <v>83</v>
      </c>
      <c r="AF180" s="162" t="s">
        <v>83</v>
      </c>
      <c r="AG180" s="162" t="s">
        <v>83</v>
      </c>
      <c r="AH180" s="162" t="s">
        <v>83</v>
      </c>
      <c r="AI180" s="27">
        <v>1</v>
      </c>
      <c r="AJ180" s="27"/>
      <c r="AK180" s="27">
        <v>1</v>
      </c>
      <c r="AL180" s="27">
        <v>1</v>
      </c>
      <c r="AM180" s="162" t="s">
        <v>83</v>
      </c>
      <c r="AN180" s="27">
        <v>1</v>
      </c>
      <c r="AO180" s="27">
        <v>1</v>
      </c>
      <c r="AP180" s="27">
        <v>1</v>
      </c>
    </row>
    <row r="181" spans="1:42">
      <c r="A181" s="140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2" t="str">
        <f t="shared" si="72"/>
        <v>|CffFF0000天人五衰劫|r</v>
      </c>
      <c r="K181" s="142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3" t="str">
        <f>VLOOKUP(LEFT(RIGHT(B181,5),4),物品!B:CU,20,FALSE)</f>
        <v>ReplaceableTextures\\CommandButtons\\BTNIT09.blp</v>
      </c>
      <c r="N181" s="162" t="s">
        <v>83</v>
      </c>
      <c r="O181" s="143" t="s">
        <v>95</v>
      </c>
      <c r="P181" s="27">
        <v>0</v>
      </c>
      <c r="Q181" s="27">
        <v>2</v>
      </c>
      <c r="R181" s="162" t="s">
        <v>83</v>
      </c>
      <c r="S181" s="162" t="s">
        <v>83</v>
      </c>
      <c r="T181" s="162" t="s">
        <v>83</v>
      </c>
      <c r="U181" s="162" t="s">
        <v>83</v>
      </c>
      <c r="V181" s="27"/>
      <c r="W181" s="27" t="s">
        <v>88</v>
      </c>
      <c r="X181" s="27">
        <v>30000</v>
      </c>
      <c r="Y181" s="162" t="s">
        <v>83</v>
      </c>
      <c r="Z181" s="27">
        <v>0</v>
      </c>
      <c r="AA181" s="27">
        <v>0</v>
      </c>
      <c r="AB181" s="142">
        <v>20</v>
      </c>
      <c r="AC181" s="27">
        <v>1</v>
      </c>
      <c r="AD181" s="27">
        <v>1</v>
      </c>
      <c r="AE181" s="162" t="s">
        <v>83</v>
      </c>
      <c r="AF181" s="162" t="s">
        <v>83</v>
      </c>
      <c r="AG181" s="162" t="s">
        <v>83</v>
      </c>
      <c r="AH181" s="162" t="s">
        <v>83</v>
      </c>
      <c r="AI181" s="27">
        <v>1</v>
      </c>
      <c r="AJ181" s="27"/>
      <c r="AK181" s="27">
        <v>1</v>
      </c>
      <c r="AL181" s="27">
        <v>1</v>
      </c>
      <c r="AM181" s="162" t="s">
        <v>83</v>
      </c>
      <c r="AN181" s="27">
        <v>1</v>
      </c>
      <c r="AO181" s="27">
        <v>1</v>
      </c>
      <c r="AP181" s="27">
        <v>1</v>
      </c>
    </row>
    <row r="182" spans="1:42">
      <c r="A182" s="140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2" t="str">
        <f t="shared" si="72"/>
        <v>|CffFF0000混元灭世劫|r</v>
      </c>
      <c r="K182" s="142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3" t="str">
        <f>VLOOKUP(LEFT(RIGHT(B182,5),4),物品!B:CU,20,FALSE)</f>
        <v>ReplaceableTextures\\CommandButtons\\BTNIT10.blp</v>
      </c>
      <c r="N182" s="162" t="s">
        <v>83</v>
      </c>
      <c r="O182" s="143" t="s">
        <v>95</v>
      </c>
      <c r="P182" s="27">
        <v>1</v>
      </c>
      <c r="Q182" s="27">
        <v>2</v>
      </c>
      <c r="R182" s="162" t="s">
        <v>83</v>
      </c>
      <c r="S182" s="162" t="s">
        <v>83</v>
      </c>
      <c r="T182" s="162" t="s">
        <v>83</v>
      </c>
      <c r="U182" s="162" t="s">
        <v>83</v>
      </c>
      <c r="V182" s="27"/>
      <c r="W182" s="27" t="s">
        <v>88</v>
      </c>
      <c r="X182" s="27">
        <v>50000</v>
      </c>
      <c r="Y182" s="162" t="s">
        <v>83</v>
      </c>
      <c r="Z182" s="27">
        <v>0</v>
      </c>
      <c r="AA182" s="27">
        <v>0</v>
      </c>
      <c r="AB182" s="142">
        <v>25</v>
      </c>
      <c r="AC182" s="27">
        <v>1</v>
      </c>
      <c r="AD182" s="27">
        <v>1</v>
      </c>
      <c r="AE182" s="162" t="s">
        <v>83</v>
      </c>
      <c r="AF182" s="162" t="s">
        <v>83</v>
      </c>
      <c r="AG182" s="162" t="s">
        <v>83</v>
      </c>
      <c r="AH182" s="162" t="s">
        <v>83</v>
      </c>
      <c r="AI182" s="27">
        <v>1</v>
      </c>
      <c r="AJ182" s="27"/>
      <c r="AK182" s="27">
        <v>1</v>
      </c>
      <c r="AL182" s="27">
        <v>1</v>
      </c>
      <c r="AM182" s="162" t="s">
        <v>83</v>
      </c>
      <c r="AN182" s="27">
        <v>1</v>
      </c>
      <c r="AO182" s="27">
        <v>1</v>
      </c>
      <c r="AP182" s="27">
        <v>1</v>
      </c>
    </row>
    <row r="183" spans="1:42">
      <c r="A183" s="140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2" t="str">
        <f t="shared" si="72"/>
        <v>斩三尸</v>
      </c>
      <c r="K183" s="142" t="str">
        <f t="shared" si="73"/>
        <v>境界挑战11</v>
      </c>
      <c r="L183" s="27"/>
      <c r="M183" s="143" t="str">
        <f>VLOOKUP(LEFT(RIGHT(B183,5),4),物品!B:CU,20,FALSE)</f>
        <v>ReplaceableTextures\\CommandButtons\\BTNIT11.blp</v>
      </c>
      <c r="N183" s="162" t="s">
        <v>83</v>
      </c>
      <c r="O183" s="143" t="s">
        <v>95</v>
      </c>
      <c r="P183" s="27">
        <v>2</v>
      </c>
      <c r="Q183" s="27">
        <v>1</v>
      </c>
      <c r="R183" s="162" t="s">
        <v>83</v>
      </c>
      <c r="S183" s="162" t="s">
        <v>83</v>
      </c>
      <c r="T183" s="162" t="s">
        <v>83</v>
      </c>
      <c r="U183" s="162" t="s">
        <v>83</v>
      </c>
      <c r="V183" s="27"/>
      <c r="W183" s="27" t="s">
        <v>88</v>
      </c>
      <c r="X183" s="27">
        <v>0</v>
      </c>
      <c r="Y183" s="162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2" t="s">
        <v>83</v>
      </c>
      <c r="AF183" s="162" t="s">
        <v>83</v>
      </c>
      <c r="AG183" s="162" t="s">
        <v>83</v>
      </c>
      <c r="AH183" s="162" t="s">
        <v>83</v>
      </c>
      <c r="AI183" s="27">
        <v>1</v>
      </c>
      <c r="AJ183" s="27"/>
      <c r="AK183" s="27">
        <v>1</v>
      </c>
      <c r="AL183" s="27">
        <v>1</v>
      </c>
      <c r="AM183" s="162" t="s">
        <v>83</v>
      </c>
      <c r="AN183" s="27">
        <v>1</v>
      </c>
      <c r="AO183" s="27">
        <v>1</v>
      </c>
      <c r="AP183" s="27">
        <v>1</v>
      </c>
    </row>
    <row r="184" spans="1:42">
      <c r="A184" s="140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2" t="str">
        <f t="shared" si="72"/>
        <v>无量量劫</v>
      </c>
      <c r="K184" s="142" t="str">
        <f t="shared" si="73"/>
        <v>境界挑战12</v>
      </c>
      <c r="L184" s="27"/>
      <c r="M184" s="143" t="str">
        <f>VLOOKUP(LEFT(RIGHT(B184,5),4),物品!B:CU,20,FALSE)</f>
        <v>ReplaceableTextures\\CommandButtons\\BTNIT12.blp</v>
      </c>
      <c r="N184" s="162" t="s">
        <v>83</v>
      </c>
      <c r="O184" s="143" t="s">
        <v>95</v>
      </c>
      <c r="P184" s="27">
        <v>3</v>
      </c>
      <c r="Q184" s="27">
        <v>1</v>
      </c>
      <c r="R184" s="162" t="s">
        <v>83</v>
      </c>
      <c r="S184" s="162" t="s">
        <v>83</v>
      </c>
      <c r="T184" s="162" t="s">
        <v>83</v>
      </c>
      <c r="U184" s="162" t="s">
        <v>83</v>
      </c>
      <c r="V184" s="27"/>
      <c r="W184" s="27" t="s">
        <v>88</v>
      </c>
      <c r="X184" s="27">
        <v>0</v>
      </c>
      <c r="Y184" s="162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2" t="s">
        <v>83</v>
      </c>
      <c r="AF184" s="162" t="s">
        <v>83</v>
      </c>
      <c r="AG184" s="162" t="s">
        <v>83</v>
      </c>
      <c r="AH184" s="162" t="s">
        <v>83</v>
      </c>
      <c r="AI184" s="27">
        <v>1</v>
      </c>
      <c r="AJ184" s="27"/>
      <c r="AK184" s="27">
        <v>1</v>
      </c>
      <c r="AL184" s="27">
        <v>1</v>
      </c>
      <c r="AM184" s="162" t="s">
        <v>83</v>
      </c>
      <c r="AN184" s="27">
        <v>1</v>
      </c>
      <c r="AO184" s="27">
        <v>1</v>
      </c>
      <c r="AP184" s="27">
        <v>1</v>
      </c>
    </row>
    <row r="185" spans="1:42">
      <c r="A185" s="140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2" t="str">
        <f t="shared" si="72"/>
        <v>鸿钧对练</v>
      </c>
      <c r="K185" s="142" t="str">
        <f t="shared" si="73"/>
        <v>境界挑战13</v>
      </c>
      <c r="L185" s="27"/>
      <c r="M185" s="143" t="str">
        <f>VLOOKUP(LEFT(RIGHT(B185,5),4),物品!B:CU,20,FALSE)</f>
        <v>ReplaceableTextures\\CommandButtons\\BTNIT13.blp</v>
      </c>
      <c r="N185" s="162" t="s">
        <v>83</v>
      </c>
      <c r="O185" s="143" t="s">
        <v>95</v>
      </c>
      <c r="P185" s="27">
        <v>0</v>
      </c>
      <c r="Q185" s="27">
        <v>2</v>
      </c>
      <c r="R185" s="162" t="s">
        <v>83</v>
      </c>
      <c r="S185" s="162" t="s">
        <v>83</v>
      </c>
      <c r="T185" s="162" t="s">
        <v>83</v>
      </c>
      <c r="U185" s="162" t="s">
        <v>83</v>
      </c>
      <c r="V185" s="27"/>
      <c r="W185" s="27" t="s">
        <v>88</v>
      </c>
      <c r="X185" s="27">
        <v>0</v>
      </c>
      <c r="Y185" s="162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2" t="s">
        <v>83</v>
      </c>
      <c r="AF185" s="162" t="s">
        <v>83</v>
      </c>
      <c r="AG185" s="162" t="s">
        <v>83</v>
      </c>
      <c r="AH185" s="162" t="s">
        <v>83</v>
      </c>
      <c r="AI185" s="27">
        <v>1</v>
      </c>
      <c r="AJ185" s="27"/>
      <c r="AK185" s="27">
        <v>1</v>
      </c>
      <c r="AL185" s="27">
        <v>1</v>
      </c>
      <c r="AM185" s="162" t="s">
        <v>83</v>
      </c>
      <c r="AN185" s="27">
        <v>1</v>
      </c>
      <c r="AO185" s="27">
        <v>1</v>
      </c>
      <c r="AP185" s="27">
        <v>1</v>
      </c>
    </row>
    <row r="186" spans="1:42">
      <c r="A186" s="140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2" t="str">
        <f t="shared" si="72"/>
        <v>境界挑战14</v>
      </c>
      <c r="K186" s="142" t="str">
        <f t="shared" si="73"/>
        <v>境界挑战14</v>
      </c>
      <c r="L186" s="27"/>
      <c r="M186" s="143" t="str">
        <f>VLOOKUP(LEFT(RIGHT(B186,5),4),物品!B:CU,20,FALSE)</f>
        <v>ReplaceableTextures\\CommandButtons\\BTNIT14.blp</v>
      </c>
      <c r="N186" s="162" t="s">
        <v>83</v>
      </c>
      <c r="O186" s="143" t="s">
        <v>95</v>
      </c>
      <c r="P186" s="27">
        <v>1</v>
      </c>
      <c r="Q186" s="27">
        <v>2</v>
      </c>
      <c r="R186" s="162" t="s">
        <v>83</v>
      </c>
      <c r="S186" s="162" t="s">
        <v>83</v>
      </c>
      <c r="T186" s="162" t="s">
        <v>83</v>
      </c>
      <c r="U186" s="162" t="s">
        <v>83</v>
      </c>
      <c r="V186" s="27"/>
      <c r="W186" s="27" t="s">
        <v>88</v>
      </c>
      <c r="X186" s="27">
        <v>0</v>
      </c>
      <c r="Y186" s="162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2" t="s">
        <v>83</v>
      </c>
      <c r="AF186" s="162" t="s">
        <v>83</v>
      </c>
      <c r="AG186" s="162" t="s">
        <v>83</v>
      </c>
      <c r="AH186" s="162" t="s">
        <v>83</v>
      </c>
      <c r="AI186" s="27">
        <v>1</v>
      </c>
      <c r="AJ186" s="27"/>
      <c r="AK186" s="27">
        <v>1</v>
      </c>
      <c r="AL186" s="27">
        <v>1</v>
      </c>
      <c r="AM186" s="162" t="s">
        <v>83</v>
      </c>
      <c r="AN186" s="27">
        <v>1</v>
      </c>
      <c r="AO186" s="27">
        <v>1</v>
      </c>
      <c r="AP186" s="27">
        <v>1</v>
      </c>
    </row>
    <row r="187" spans="1:42">
      <c r="A187" s="140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2" t="str">
        <f t="shared" si="72"/>
        <v>暂停进攻</v>
      </c>
      <c r="K187" s="142" t="str">
        <f t="shared" si="73"/>
        <v>延缓敌军2分钟进攻时间。|n|n|Cff999999狗策划一直不想做这个功能，你们就省着点用吧~（逃|r</v>
      </c>
      <c r="L187" s="27"/>
      <c r="M187" s="144" t="s">
        <v>106</v>
      </c>
      <c r="N187" s="162" t="s">
        <v>83</v>
      </c>
      <c r="O187" s="143" t="s">
        <v>95</v>
      </c>
      <c r="P187" s="27">
        <v>0</v>
      </c>
      <c r="Q187" s="27">
        <v>0</v>
      </c>
      <c r="R187" s="162" t="s">
        <v>83</v>
      </c>
      <c r="S187" s="162" t="s">
        <v>83</v>
      </c>
      <c r="T187" s="162" t="s">
        <v>83</v>
      </c>
      <c r="U187" s="162" t="s">
        <v>83</v>
      </c>
      <c r="V187" s="27"/>
      <c r="W187" s="27" t="s">
        <v>88</v>
      </c>
      <c r="X187" s="27">
        <v>10000</v>
      </c>
      <c r="Y187" s="162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2" t="s">
        <v>83</v>
      </c>
      <c r="AF187" s="162" t="s">
        <v>83</v>
      </c>
      <c r="AG187" s="162" t="s">
        <v>83</v>
      </c>
      <c r="AH187" s="162" t="s">
        <v>83</v>
      </c>
      <c r="AI187" s="27">
        <v>1</v>
      </c>
      <c r="AJ187" s="27"/>
      <c r="AK187" s="27">
        <v>1</v>
      </c>
      <c r="AL187" s="27">
        <v>1</v>
      </c>
      <c r="AM187" s="162" t="s">
        <v>83</v>
      </c>
      <c r="AN187" s="27">
        <v>1</v>
      </c>
      <c r="AO187" s="27">
        <v>1</v>
      </c>
      <c r="AP187" s="27">
        <v>1</v>
      </c>
    </row>
    <row r="188" spans="1:42">
      <c r="A188" s="140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2" t="str">
        <f t="shared" ref="J188:J192" si="80">H188</f>
        <v>奇经八脉</v>
      </c>
      <c r="K188" s="142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3" t="str">
        <f>VLOOKUP(LEFT(RIGHT(B188,5),4),物品!B:CU,20,FALSE)</f>
        <v>ReplaceableTextures\\CommandButtons\\BTNIZ0B.blp</v>
      </c>
      <c r="N188" s="162" t="s">
        <v>83</v>
      </c>
      <c r="O188" s="143" t="s">
        <v>95</v>
      </c>
      <c r="P188" s="27">
        <v>2</v>
      </c>
      <c r="Q188" s="27">
        <v>2</v>
      </c>
      <c r="R188" s="162" t="s">
        <v>83</v>
      </c>
      <c r="S188" s="162" t="s">
        <v>83</v>
      </c>
      <c r="T188" s="162" t="s">
        <v>83</v>
      </c>
      <c r="U188" s="162" t="s">
        <v>83</v>
      </c>
      <c r="V188" s="27"/>
      <c r="W188" s="27" t="s">
        <v>88</v>
      </c>
      <c r="X188" s="27">
        <v>0</v>
      </c>
      <c r="Y188" s="162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2" t="s">
        <v>83</v>
      </c>
      <c r="AF188" s="162" t="s">
        <v>83</v>
      </c>
      <c r="AG188" s="162" t="s">
        <v>83</v>
      </c>
      <c r="AH188" s="162" t="s">
        <v>83</v>
      </c>
      <c r="AI188" s="27">
        <v>1</v>
      </c>
      <c r="AJ188" s="27"/>
      <c r="AK188" s="27">
        <v>1</v>
      </c>
      <c r="AL188" s="27">
        <v>1</v>
      </c>
      <c r="AM188" s="162" t="s">
        <v>83</v>
      </c>
      <c r="AN188" s="27">
        <v>1</v>
      </c>
      <c r="AO188" s="27">
        <v>1</v>
      </c>
      <c r="AP188" s="27">
        <v>1</v>
      </c>
    </row>
    <row r="189" spans="1:42">
      <c r="A189" s="140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2">
        <f t="shared" si="80"/>
        <v>0</v>
      </c>
      <c r="K189" s="142">
        <f t="shared" si="81"/>
        <v>0</v>
      </c>
      <c r="L189" s="27"/>
      <c r="M189" s="143" t="str">
        <f>VLOOKUP(LEFT(RIGHT(B189,5),4),物品!B:CU,20,FALSE)</f>
        <v>ReplaceableTextures\\CommandButtons\\BTNIZ0D.blp</v>
      </c>
      <c r="N189" s="162" t="s">
        <v>83</v>
      </c>
      <c r="O189" s="143" t="s">
        <v>95</v>
      </c>
      <c r="P189" s="27">
        <v>0</v>
      </c>
      <c r="Q189" s="27">
        <v>0</v>
      </c>
      <c r="R189" s="162" t="s">
        <v>83</v>
      </c>
      <c r="S189" s="162" t="s">
        <v>83</v>
      </c>
      <c r="T189" s="162" t="s">
        <v>83</v>
      </c>
      <c r="U189" s="162" t="s">
        <v>83</v>
      </c>
      <c r="V189" s="27"/>
      <c r="W189" s="27" t="s">
        <v>88</v>
      </c>
      <c r="X189" s="27">
        <v>0</v>
      </c>
      <c r="Y189" s="162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2" t="s">
        <v>83</v>
      </c>
      <c r="AF189" s="162" t="s">
        <v>83</v>
      </c>
      <c r="AG189" s="162" t="s">
        <v>83</v>
      </c>
      <c r="AH189" s="162" t="s">
        <v>83</v>
      </c>
      <c r="AI189" s="27">
        <v>1</v>
      </c>
      <c r="AJ189" s="27"/>
      <c r="AK189" s="27">
        <v>1</v>
      </c>
      <c r="AL189" s="27">
        <v>1</v>
      </c>
      <c r="AM189" s="162" t="s">
        <v>83</v>
      </c>
      <c r="AN189" s="27">
        <v>1</v>
      </c>
      <c r="AO189" s="27">
        <v>1</v>
      </c>
      <c r="AP189" s="27">
        <v>1</v>
      </c>
    </row>
    <row r="190" spans="1:42">
      <c r="A190" s="140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2">
        <f t="shared" si="80"/>
        <v>0</v>
      </c>
      <c r="K190" s="142">
        <f t="shared" si="81"/>
        <v>0</v>
      </c>
      <c r="L190" s="27"/>
      <c r="M190" s="143" t="str">
        <f>VLOOKUP(LEFT(RIGHT(B190,5),4),物品!B:CU,20,FALSE)</f>
        <v>ReplaceableTextures\\CommandButtons\\BTNIZ0E.blp</v>
      </c>
      <c r="N190" s="162" t="s">
        <v>83</v>
      </c>
      <c r="O190" s="143" t="s">
        <v>95</v>
      </c>
      <c r="P190" s="27">
        <v>0</v>
      </c>
      <c r="Q190" s="27">
        <v>0</v>
      </c>
      <c r="R190" s="162" t="s">
        <v>83</v>
      </c>
      <c r="S190" s="162" t="s">
        <v>83</v>
      </c>
      <c r="T190" s="162" t="s">
        <v>83</v>
      </c>
      <c r="U190" s="162" t="s">
        <v>83</v>
      </c>
      <c r="V190" s="27"/>
      <c r="W190" s="27" t="s">
        <v>88</v>
      </c>
      <c r="X190" s="27">
        <v>0</v>
      </c>
      <c r="Y190" s="16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2" t="s">
        <v>83</v>
      </c>
      <c r="AF190" s="162" t="s">
        <v>83</v>
      </c>
      <c r="AG190" s="162" t="s">
        <v>83</v>
      </c>
      <c r="AH190" s="162" t="s">
        <v>83</v>
      </c>
      <c r="AI190" s="27">
        <v>1</v>
      </c>
      <c r="AJ190" s="27"/>
      <c r="AK190" s="27">
        <v>1</v>
      </c>
      <c r="AL190" s="27">
        <v>1</v>
      </c>
      <c r="AM190" s="162" t="s">
        <v>83</v>
      </c>
      <c r="AN190" s="27">
        <v>1</v>
      </c>
      <c r="AO190" s="27">
        <v>1</v>
      </c>
      <c r="AP190" s="27">
        <v>1</v>
      </c>
    </row>
    <row r="191" spans="1:42">
      <c r="A191" s="140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2">
        <f t="shared" si="80"/>
        <v>0</v>
      </c>
      <c r="K191" s="142">
        <f t="shared" si="81"/>
        <v>0</v>
      </c>
      <c r="L191" s="27"/>
      <c r="M191" s="143" t="str">
        <f>VLOOKUP(LEFT(RIGHT(B191,5),4),物品!B:CU,20,FALSE)</f>
        <v>ReplaceableTextures\\CommandButtons\\BTNIZ0F.blp</v>
      </c>
      <c r="N191" s="162" t="s">
        <v>83</v>
      </c>
      <c r="O191" s="143" t="s">
        <v>95</v>
      </c>
      <c r="P191" s="27">
        <v>0</v>
      </c>
      <c r="Q191" s="27">
        <v>0</v>
      </c>
      <c r="R191" s="162" t="s">
        <v>83</v>
      </c>
      <c r="S191" s="162" t="s">
        <v>83</v>
      </c>
      <c r="T191" s="162" t="s">
        <v>83</v>
      </c>
      <c r="U191" s="162" t="s">
        <v>83</v>
      </c>
      <c r="V191" s="27"/>
      <c r="W191" s="27" t="s">
        <v>88</v>
      </c>
      <c r="X191" s="27">
        <v>0</v>
      </c>
      <c r="Y191" s="16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2" t="s">
        <v>83</v>
      </c>
      <c r="AF191" s="162" t="s">
        <v>83</v>
      </c>
      <c r="AG191" s="162" t="s">
        <v>83</v>
      </c>
      <c r="AH191" s="162" t="s">
        <v>83</v>
      </c>
      <c r="AI191" s="27">
        <v>1</v>
      </c>
      <c r="AJ191" s="27"/>
      <c r="AK191" s="27">
        <v>1</v>
      </c>
      <c r="AL191" s="27">
        <v>1</v>
      </c>
      <c r="AM191" s="162" t="s">
        <v>83</v>
      </c>
      <c r="AN191" s="27">
        <v>1</v>
      </c>
      <c r="AO191" s="27">
        <v>1</v>
      </c>
      <c r="AP191" s="27">
        <v>1</v>
      </c>
    </row>
    <row r="192" spans="1:42">
      <c r="A192" s="140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2">
        <f t="shared" si="80"/>
        <v>0</v>
      </c>
      <c r="K192" s="142">
        <f t="shared" si="81"/>
        <v>0</v>
      </c>
      <c r="L192" s="27"/>
      <c r="M192" s="143" t="str">
        <f>VLOOKUP(LEFT(RIGHT(B192,5),4),物品!B:CU,20,FALSE)</f>
        <v>ReplaceableTextures\\CommandButtons\\BTNIZ0G.blp</v>
      </c>
      <c r="N192" s="162" t="s">
        <v>83</v>
      </c>
      <c r="O192" s="143" t="s">
        <v>95</v>
      </c>
      <c r="P192" s="27">
        <v>0</v>
      </c>
      <c r="Q192" s="27">
        <v>0</v>
      </c>
      <c r="R192" s="162" t="s">
        <v>83</v>
      </c>
      <c r="S192" s="162" t="s">
        <v>83</v>
      </c>
      <c r="T192" s="162" t="s">
        <v>83</v>
      </c>
      <c r="U192" s="162" t="s">
        <v>83</v>
      </c>
      <c r="V192" s="27"/>
      <c r="W192" s="27" t="s">
        <v>88</v>
      </c>
      <c r="X192" s="27">
        <v>0</v>
      </c>
      <c r="Y192" s="162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2" t="s">
        <v>83</v>
      </c>
      <c r="AF192" s="162" t="s">
        <v>83</v>
      </c>
      <c r="AG192" s="162" t="s">
        <v>83</v>
      </c>
      <c r="AH192" s="162" t="s">
        <v>83</v>
      </c>
      <c r="AI192" s="27">
        <v>1</v>
      </c>
      <c r="AJ192" s="27"/>
      <c r="AK192" s="27">
        <v>1</v>
      </c>
      <c r="AL192" s="27">
        <v>1</v>
      </c>
      <c r="AM192" s="162" t="s">
        <v>83</v>
      </c>
      <c r="AN192" s="27">
        <v>1</v>
      </c>
      <c r="AO192" s="27">
        <v>1</v>
      </c>
      <c r="AP192" s="27">
        <v>1</v>
      </c>
    </row>
    <row r="193" spans="1:42">
      <c r="A193" s="140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193" s="142" t="str">
        <f t="shared" ref="J193:J194" si="82">H193</f>
        <v>|CffFF0000团队副本-万仙阵|r</v>
      </c>
      <c r="K193" s="142" t="str">
        <f t="shared" ref="K193:K194" si="83">I193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193" s="27"/>
      <c r="M193" s="143" t="str">
        <f>VLOOKUP(LEFT(RIGHT(B193,5),4),物品!B:CU,20,FALSE)</f>
        <v>ReplaceableTextures\\CommandButtons\\BTNIZ01.blp</v>
      </c>
      <c r="N193" s="162" t="s">
        <v>83</v>
      </c>
      <c r="O193" s="143" t="s">
        <v>95</v>
      </c>
      <c r="P193" s="27">
        <v>0</v>
      </c>
      <c r="Q193" s="27">
        <v>0</v>
      </c>
      <c r="R193" s="162" t="s">
        <v>83</v>
      </c>
      <c r="S193" s="162" t="s">
        <v>83</v>
      </c>
      <c r="T193" s="162" t="s">
        <v>83</v>
      </c>
      <c r="U193" s="162" t="s">
        <v>83</v>
      </c>
      <c r="V193" s="27"/>
      <c r="W193" s="27" t="s">
        <v>88</v>
      </c>
      <c r="X193" s="27">
        <v>0</v>
      </c>
      <c r="Y193" s="162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2" t="s">
        <v>83</v>
      </c>
      <c r="AF193" s="162" t="s">
        <v>83</v>
      </c>
      <c r="AG193" s="162" t="s">
        <v>83</v>
      </c>
      <c r="AH193" s="162" t="s">
        <v>83</v>
      </c>
      <c r="AI193" s="27">
        <v>1</v>
      </c>
      <c r="AJ193" s="27"/>
      <c r="AK193" s="27">
        <v>1</v>
      </c>
      <c r="AL193" s="27">
        <v>1</v>
      </c>
      <c r="AM193" s="162" t="s">
        <v>83</v>
      </c>
      <c r="AN193" s="27">
        <v>1</v>
      </c>
      <c r="AO193" s="27">
        <v>1</v>
      </c>
      <c r="AP193" s="27">
        <v>1</v>
      </c>
    </row>
    <row r="194" spans="1:42">
      <c r="A194" s="140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2" t="str">
        <f t="shared" si="82"/>
        <v>|Cff00FF7F学习Q技能|r</v>
      </c>
      <c r="K194" s="142" t="str">
        <f t="shared" si="83"/>
        <v>高概率获得D级技能，低概率获得|Cff00ff7fC级技能|r</v>
      </c>
      <c r="L194" s="27"/>
      <c r="M194" s="143" t="str">
        <f>VLOOKUP(LEFT(RIGHT(B194,5),4),物品!B:CU,20,FALSE)</f>
        <v>ReplaceableTextures\\CommandButtons\\BTN023.blp</v>
      </c>
      <c r="N194" s="162" t="s">
        <v>83</v>
      </c>
      <c r="O194" s="143" t="s">
        <v>95</v>
      </c>
      <c r="P194" s="27">
        <v>0</v>
      </c>
      <c r="Q194" s="27">
        <v>0</v>
      </c>
      <c r="R194" s="162" t="s">
        <v>83</v>
      </c>
      <c r="S194" s="162" t="s">
        <v>83</v>
      </c>
      <c r="T194" s="162" t="s">
        <v>83</v>
      </c>
      <c r="U194" s="162" t="s">
        <v>83</v>
      </c>
      <c r="V194" s="27"/>
      <c r="W194" s="27" t="s">
        <v>88</v>
      </c>
      <c r="X194" s="27">
        <v>0</v>
      </c>
      <c r="Y194" s="162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2" t="s">
        <v>83</v>
      </c>
      <c r="AF194" s="162" t="s">
        <v>83</v>
      </c>
      <c r="AG194" s="162" t="s">
        <v>83</v>
      </c>
      <c r="AH194" s="162" t="s">
        <v>83</v>
      </c>
      <c r="AI194" s="27">
        <v>1</v>
      </c>
      <c r="AJ194" s="27"/>
      <c r="AK194" s="27">
        <v>1</v>
      </c>
      <c r="AL194" s="27">
        <v>1</v>
      </c>
      <c r="AM194" s="162" t="s">
        <v>83</v>
      </c>
      <c r="AN194" s="27">
        <v>1</v>
      </c>
      <c r="AO194" s="27">
        <v>1</v>
      </c>
      <c r="AP194" s="27">
        <v>1</v>
      </c>
    </row>
    <row r="195" spans="1:42">
      <c r="A195" s="140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2" t="str">
        <f t="shared" ref="J195:J211" si="84">H195</f>
        <v>|Cff00BFFF学习Q技能|r</v>
      </c>
      <c r="K195" s="142" t="str">
        <f t="shared" ref="K195:K211" si="85">I195</f>
        <v>较高概率获得D级技能，高概率获得|Cff00ff7fC级技能|r，极低概率获得|Cff2693ffB级技能|r。</v>
      </c>
      <c r="L195" s="27"/>
      <c r="M195" s="143" t="str">
        <f>VLOOKUP(LEFT(RIGHT(B195,5),4),物品!B:CU,20,FALSE)</f>
        <v>ReplaceableTextures\\CommandButtons\\BTN020.blp</v>
      </c>
      <c r="N195" s="162" t="s">
        <v>83</v>
      </c>
      <c r="O195" s="143" t="s">
        <v>95</v>
      </c>
      <c r="P195" s="27">
        <v>1</v>
      </c>
      <c r="Q195" s="27">
        <v>0</v>
      </c>
      <c r="R195" s="162" t="s">
        <v>83</v>
      </c>
      <c r="S195" s="162" t="s">
        <v>83</v>
      </c>
      <c r="T195" s="162" t="s">
        <v>83</v>
      </c>
      <c r="U195" s="162" t="s">
        <v>83</v>
      </c>
      <c r="V195" s="27"/>
      <c r="W195" s="27" t="s">
        <v>88</v>
      </c>
      <c r="X195" s="27">
        <v>0</v>
      </c>
      <c r="Y195" s="162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2" t="s">
        <v>83</v>
      </c>
      <c r="AF195" s="162" t="s">
        <v>83</v>
      </c>
      <c r="AG195" s="162" t="s">
        <v>83</v>
      </c>
      <c r="AH195" s="162" t="s">
        <v>83</v>
      </c>
      <c r="AI195" s="27">
        <v>1</v>
      </c>
      <c r="AJ195" s="27"/>
      <c r="AK195" s="27">
        <v>1</v>
      </c>
      <c r="AL195" s="27">
        <v>1</v>
      </c>
      <c r="AM195" s="162" t="s">
        <v>83</v>
      </c>
      <c r="AN195" s="27">
        <v>1</v>
      </c>
      <c r="AO195" s="27">
        <v>1</v>
      </c>
      <c r="AP195" s="27">
        <v>1</v>
      </c>
    </row>
    <row r="196" spans="1:42">
      <c r="A196" s="140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2" t="str">
        <f t="shared" si="84"/>
        <v>|CffFFC926学习Q技能|r</v>
      </c>
      <c r="K196" s="142" t="str">
        <f t="shared" si="85"/>
        <v>低概率获得C级技能，高概率获得|Cff00ff7fB级技能|r，低概率获得|Cff2693ffA级技能|r。</v>
      </c>
      <c r="L196" s="27"/>
      <c r="M196" s="143" t="str">
        <f>VLOOKUP(LEFT(RIGHT(B196,5),4),物品!B:CU,20,FALSE)</f>
        <v>ReplaceableTextures\\CommandButtons\\BTN001.blp</v>
      </c>
      <c r="N196" s="162" t="s">
        <v>83</v>
      </c>
      <c r="O196" s="143" t="s">
        <v>95</v>
      </c>
      <c r="P196" s="27">
        <v>2</v>
      </c>
      <c r="Q196" s="27">
        <v>0</v>
      </c>
      <c r="R196" s="162" t="s">
        <v>83</v>
      </c>
      <c r="S196" s="162" t="s">
        <v>83</v>
      </c>
      <c r="T196" s="162" t="s">
        <v>83</v>
      </c>
      <c r="U196" s="162" t="s">
        <v>83</v>
      </c>
      <c r="V196" s="27"/>
      <c r="W196" s="27" t="s">
        <v>88</v>
      </c>
      <c r="X196" s="27">
        <v>0</v>
      </c>
      <c r="Y196" s="162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2" t="s">
        <v>83</v>
      </c>
      <c r="AF196" s="162" t="s">
        <v>83</v>
      </c>
      <c r="AG196" s="162" t="s">
        <v>83</v>
      </c>
      <c r="AH196" s="162" t="s">
        <v>83</v>
      </c>
      <c r="AI196" s="27">
        <v>1</v>
      </c>
      <c r="AJ196" s="27"/>
      <c r="AK196" s="27">
        <v>1</v>
      </c>
      <c r="AL196" s="27">
        <v>1</v>
      </c>
      <c r="AM196" s="162" t="s">
        <v>83</v>
      </c>
      <c r="AN196" s="27">
        <v>1</v>
      </c>
      <c r="AO196" s="27">
        <v>1</v>
      </c>
      <c r="AP196" s="27">
        <v>1</v>
      </c>
    </row>
    <row r="197" spans="1:42">
      <c r="A197" s="140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2" t="str">
        <f t="shared" si="84"/>
        <v>|Cff00FF7F学习W技能|r</v>
      </c>
      <c r="K197" s="142" t="str">
        <f t="shared" si="85"/>
        <v>高概率获得D级技能，低概率获得|Cff00ff7fC级技能|r</v>
      </c>
      <c r="L197" s="27"/>
      <c r="M197" s="143" t="str">
        <f>VLOOKUP(LEFT(RIGHT(B197,5),4),物品!B:CU,20,FALSE)</f>
        <v>ReplaceableTextures\\CommandButtons\\BTN024.blp</v>
      </c>
      <c r="N197" s="162" t="s">
        <v>83</v>
      </c>
      <c r="O197" s="143" t="s">
        <v>95</v>
      </c>
      <c r="P197" s="27">
        <v>0</v>
      </c>
      <c r="Q197" s="27">
        <v>1</v>
      </c>
      <c r="R197" s="162" t="s">
        <v>83</v>
      </c>
      <c r="S197" s="162" t="s">
        <v>83</v>
      </c>
      <c r="T197" s="162" t="s">
        <v>83</v>
      </c>
      <c r="U197" s="162" t="s">
        <v>83</v>
      </c>
      <c r="V197" s="27"/>
      <c r="W197" s="27" t="s">
        <v>88</v>
      </c>
      <c r="X197" s="27">
        <v>0</v>
      </c>
      <c r="Y197" s="162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2" t="s">
        <v>83</v>
      </c>
      <c r="AF197" s="162" t="s">
        <v>83</v>
      </c>
      <c r="AG197" s="162" t="s">
        <v>83</v>
      </c>
      <c r="AH197" s="162" t="s">
        <v>83</v>
      </c>
      <c r="AI197" s="27">
        <v>1</v>
      </c>
      <c r="AJ197" s="27"/>
      <c r="AK197" s="27">
        <v>1</v>
      </c>
      <c r="AL197" s="27">
        <v>1</v>
      </c>
      <c r="AM197" s="162" t="s">
        <v>83</v>
      </c>
      <c r="AN197" s="27">
        <v>1</v>
      </c>
      <c r="AO197" s="27">
        <v>1</v>
      </c>
      <c r="AP197" s="27">
        <v>1</v>
      </c>
    </row>
    <row r="198" spans="1:42">
      <c r="A198" s="140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2" t="str">
        <f t="shared" ref="J198:J199" si="86">H198</f>
        <v>|Cff00BFFF学习W技能|r</v>
      </c>
      <c r="K198" s="142" t="str">
        <f t="shared" ref="K198:K199" si="87">I198</f>
        <v>较高概率获得D级技能，高概率获得|Cff00ff7fC级技能|r，极低概率获得|Cff2693ffB级技能|r。</v>
      </c>
      <c r="L198" s="27"/>
      <c r="M198" s="143" t="str">
        <f>VLOOKUP(LEFT(RIGHT(B198,5),4),物品!B:CU,20,FALSE)</f>
        <v>ReplaceableTextures\\CommandButtons\\BTN021.blp</v>
      </c>
      <c r="N198" s="162" t="s">
        <v>83</v>
      </c>
      <c r="O198" s="143" t="s">
        <v>95</v>
      </c>
      <c r="P198" s="27">
        <v>1</v>
      </c>
      <c r="Q198" s="27">
        <v>1</v>
      </c>
      <c r="R198" s="162" t="s">
        <v>83</v>
      </c>
      <c r="S198" s="162" t="s">
        <v>83</v>
      </c>
      <c r="T198" s="162" t="s">
        <v>83</v>
      </c>
      <c r="U198" s="162" t="s">
        <v>83</v>
      </c>
      <c r="V198" s="27"/>
      <c r="W198" s="27" t="s">
        <v>88</v>
      </c>
      <c r="X198" s="27">
        <v>0</v>
      </c>
      <c r="Y198" s="162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2" t="s">
        <v>83</v>
      </c>
      <c r="AF198" s="162" t="s">
        <v>83</v>
      </c>
      <c r="AG198" s="162" t="s">
        <v>83</v>
      </c>
      <c r="AH198" s="162" t="s">
        <v>83</v>
      </c>
      <c r="AI198" s="27">
        <v>1</v>
      </c>
      <c r="AJ198" s="27"/>
      <c r="AK198" s="27">
        <v>1</v>
      </c>
      <c r="AL198" s="27">
        <v>1</v>
      </c>
      <c r="AM198" s="162" t="s">
        <v>83</v>
      </c>
      <c r="AN198" s="27">
        <v>1</v>
      </c>
      <c r="AO198" s="27">
        <v>1</v>
      </c>
      <c r="AP198" s="27">
        <v>1</v>
      </c>
    </row>
    <row r="199" spans="1:42">
      <c r="A199" s="140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2" t="str">
        <f t="shared" si="86"/>
        <v>|CffFFC926学习W技能|r</v>
      </c>
      <c r="K199" s="142" t="str">
        <f t="shared" si="87"/>
        <v>低概率获得C级技能，高概率获得|Cff00ff7fB级技能|r，低概率获得|Cff2693ffA级技能|r。</v>
      </c>
      <c r="L199" s="27"/>
      <c r="M199" s="143" t="str">
        <f>VLOOKUP(LEFT(RIGHT(B199,5),4),物品!B:CU,20,FALSE)</f>
        <v>ReplaceableTextures\\CommandButtons\\BTN002.blp</v>
      </c>
      <c r="N199" s="162" t="s">
        <v>83</v>
      </c>
      <c r="O199" s="143" t="s">
        <v>95</v>
      </c>
      <c r="P199" s="27">
        <v>2</v>
      </c>
      <c r="Q199" s="27">
        <v>1</v>
      </c>
      <c r="R199" s="162" t="s">
        <v>83</v>
      </c>
      <c r="S199" s="162" t="s">
        <v>83</v>
      </c>
      <c r="T199" s="162" t="s">
        <v>83</v>
      </c>
      <c r="U199" s="162" t="s">
        <v>83</v>
      </c>
      <c r="V199" s="27"/>
      <c r="W199" s="27" t="s">
        <v>88</v>
      </c>
      <c r="X199" s="27">
        <v>0</v>
      </c>
      <c r="Y199" s="162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2" t="s">
        <v>83</v>
      </c>
      <c r="AF199" s="162" t="s">
        <v>83</v>
      </c>
      <c r="AG199" s="162" t="s">
        <v>83</v>
      </c>
      <c r="AH199" s="162" t="s">
        <v>83</v>
      </c>
      <c r="AI199" s="27">
        <v>1</v>
      </c>
      <c r="AJ199" s="27"/>
      <c r="AK199" s="27">
        <v>1</v>
      </c>
      <c r="AL199" s="27">
        <v>1</v>
      </c>
      <c r="AM199" s="162" t="s">
        <v>83</v>
      </c>
      <c r="AN199" s="27">
        <v>1</v>
      </c>
      <c r="AO199" s="27">
        <v>1</v>
      </c>
      <c r="AP199" s="27">
        <v>1</v>
      </c>
    </row>
    <row r="200" spans="1:42">
      <c r="A200" s="140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2" t="str">
        <f t="shared" si="84"/>
        <v>Q技能附魔石</v>
      </c>
      <c r="K200" s="142" t="str">
        <f t="shared" si="85"/>
        <v>为|Cffffd24dQ技能|r附魔一条|Cffffd24d随机属性|r。</v>
      </c>
      <c r="L200" s="27"/>
      <c r="M200" s="143" t="str">
        <f>VLOOKUP(LEFT(RIGHT(B200,5),4),物品!B:CU,20,FALSE)</f>
        <v>ReplaceableTextures\\CommandButtons\\BTNIN01.blp</v>
      </c>
      <c r="N200" s="162" t="s">
        <v>83</v>
      </c>
      <c r="O200" s="143" t="s">
        <v>95</v>
      </c>
      <c r="P200" s="27">
        <v>0</v>
      </c>
      <c r="Q200" s="27">
        <v>2</v>
      </c>
      <c r="R200" s="162" t="s">
        <v>83</v>
      </c>
      <c r="S200" s="162" t="s">
        <v>83</v>
      </c>
      <c r="T200" s="162" t="s">
        <v>83</v>
      </c>
      <c r="U200" s="162" t="s">
        <v>83</v>
      </c>
      <c r="V200" s="27"/>
      <c r="W200" s="27" t="s">
        <v>93</v>
      </c>
      <c r="X200" s="27">
        <v>0</v>
      </c>
      <c r="Y200" s="162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2" t="s">
        <v>83</v>
      </c>
      <c r="AF200" s="162" t="s">
        <v>83</v>
      </c>
      <c r="AG200" s="162" t="s">
        <v>83</v>
      </c>
      <c r="AH200" s="162" t="s">
        <v>83</v>
      </c>
      <c r="AI200" s="27">
        <v>0</v>
      </c>
      <c r="AJ200" s="27"/>
      <c r="AK200" s="27">
        <v>1</v>
      </c>
      <c r="AL200" s="27">
        <v>1</v>
      </c>
      <c r="AM200" s="162" t="s">
        <v>83</v>
      </c>
      <c r="AN200" s="27">
        <v>1</v>
      </c>
      <c r="AO200" s="27">
        <v>1</v>
      </c>
      <c r="AP200" s="27">
        <v>1</v>
      </c>
    </row>
    <row r="201" spans="1:42">
      <c r="A201" s="140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2" t="str">
        <f t="shared" ref="J201:J203" si="88">H201</f>
        <v>W技能附魔石</v>
      </c>
      <c r="K201" s="142" t="str">
        <f t="shared" ref="K201:K203" si="89">I201</f>
        <v>为|Cffffd24dW技能|r附魔一条|Cffffd24d随机属性|r。</v>
      </c>
      <c r="L201" s="27"/>
      <c r="M201" s="143" t="str">
        <f>VLOOKUP(LEFT(RIGHT(B201,5),4),物品!B:CU,20,FALSE)</f>
        <v>ReplaceableTextures\\CommandButtons\\BTNIN02.blp</v>
      </c>
      <c r="N201" s="162" t="s">
        <v>83</v>
      </c>
      <c r="O201" s="143" t="s">
        <v>95</v>
      </c>
      <c r="P201" s="27">
        <v>1</v>
      </c>
      <c r="Q201" s="27">
        <v>2</v>
      </c>
      <c r="R201" s="162" t="s">
        <v>83</v>
      </c>
      <c r="S201" s="162" t="s">
        <v>83</v>
      </c>
      <c r="T201" s="162" t="s">
        <v>83</v>
      </c>
      <c r="U201" s="162" t="s">
        <v>83</v>
      </c>
      <c r="V201" s="27"/>
      <c r="W201" s="27" t="s">
        <v>93</v>
      </c>
      <c r="X201" s="27">
        <v>0</v>
      </c>
      <c r="Y201" s="162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2" t="s">
        <v>83</v>
      </c>
      <c r="AF201" s="162" t="s">
        <v>83</v>
      </c>
      <c r="AG201" s="162" t="s">
        <v>83</v>
      </c>
      <c r="AH201" s="162" t="s">
        <v>83</v>
      </c>
      <c r="AI201" s="27">
        <v>0</v>
      </c>
      <c r="AJ201" s="27"/>
      <c r="AK201" s="27">
        <v>1</v>
      </c>
      <c r="AL201" s="27">
        <v>1</v>
      </c>
      <c r="AM201" s="162" t="s">
        <v>83</v>
      </c>
      <c r="AN201" s="27">
        <v>1</v>
      </c>
      <c r="AO201" s="27">
        <v>1</v>
      </c>
      <c r="AP201" s="27">
        <v>1</v>
      </c>
    </row>
    <row r="202" spans="1:42">
      <c r="A202" s="140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2" t="str">
        <f t="shared" si="88"/>
        <v>E技能附魔石</v>
      </c>
      <c r="K202" s="142" t="str">
        <f t="shared" si="89"/>
        <v>为|Cffffd24dE技能|r附魔一条|Cffffd24d随机属性|r。</v>
      </c>
      <c r="L202" s="27"/>
      <c r="M202" s="143" t="str">
        <f>VLOOKUP(LEFT(RIGHT(B202,5),4),物品!B:CU,20,FALSE)</f>
        <v>ReplaceableTextures\\CommandButtons\\BTNIN03.blp</v>
      </c>
      <c r="N202" s="162" t="s">
        <v>83</v>
      </c>
      <c r="O202" s="143" t="s">
        <v>95</v>
      </c>
      <c r="P202" s="27">
        <v>2</v>
      </c>
      <c r="Q202" s="27">
        <v>2</v>
      </c>
      <c r="R202" s="162" t="s">
        <v>83</v>
      </c>
      <c r="S202" s="162" t="s">
        <v>83</v>
      </c>
      <c r="T202" s="162" t="s">
        <v>83</v>
      </c>
      <c r="U202" s="162" t="s">
        <v>83</v>
      </c>
      <c r="V202" s="27"/>
      <c r="W202" s="27" t="s">
        <v>93</v>
      </c>
      <c r="X202" s="27">
        <v>0</v>
      </c>
      <c r="Y202" s="162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2" t="s">
        <v>83</v>
      </c>
      <c r="AF202" s="162" t="s">
        <v>83</v>
      </c>
      <c r="AG202" s="162" t="s">
        <v>83</v>
      </c>
      <c r="AH202" s="162" t="s">
        <v>83</v>
      </c>
      <c r="AI202" s="27">
        <v>0</v>
      </c>
      <c r="AJ202" s="27"/>
      <c r="AK202" s="27">
        <v>1</v>
      </c>
      <c r="AL202" s="27">
        <v>1</v>
      </c>
      <c r="AM202" s="162" t="s">
        <v>83</v>
      </c>
      <c r="AN202" s="27">
        <v>1</v>
      </c>
      <c r="AO202" s="27">
        <v>1</v>
      </c>
      <c r="AP202" s="27">
        <v>1</v>
      </c>
    </row>
    <row r="203" spans="1:42">
      <c r="A203" s="140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2" t="str">
        <f t="shared" si="88"/>
        <v>|CffFFD24DQ强力附魔石|r</v>
      </c>
      <c r="K203" s="142" t="str">
        <f t="shared" si="89"/>
        <v>为|Cffffd24dQ技能|r附魔一条|Cffffd24d随机属性|r。</v>
      </c>
      <c r="L203" s="27"/>
      <c r="M203" s="143" t="str">
        <f>VLOOKUP(LEFT(RIGHT(B203,5),4),物品!B:CU,20,FALSE)</f>
        <v>ReplaceableTextures\\CommandButtons\\BTN009.blp</v>
      </c>
      <c r="N203" s="162" t="s">
        <v>83</v>
      </c>
      <c r="O203" s="143" t="s">
        <v>95</v>
      </c>
      <c r="P203" s="27">
        <v>0</v>
      </c>
      <c r="Q203" s="27">
        <v>2</v>
      </c>
      <c r="R203" s="162" t="s">
        <v>83</v>
      </c>
      <c r="S203" s="162" t="s">
        <v>83</v>
      </c>
      <c r="T203" s="162" t="s">
        <v>83</v>
      </c>
      <c r="U203" s="162" t="s">
        <v>83</v>
      </c>
      <c r="V203" s="27"/>
      <c r="W203" s="27" t="s">
        <v>93</v>
      </c>
      <c r="X203" s="27">
        <v>0</v>
      </c>
      <c r="Y203" s="162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2" t="s">
        <v>83</v>
      </c>
      <c r="AF203" s="162" t="s">
        <v>83</v>
      </c>
      <c r="AG203" s="162" t="s">
        <v>83</v>
      </c>
      <c r="AH203" s="162" t="s">
        <v>83</v>
      </c>
      <c r="AI203" s="27">
        <v>0</v>
      </c>
      <c r="AJ203" s="27"/>
      <c r="AK203" s="27">
        <v>1</v>
      </c>
      <c r="AL203" s="27">
        <v>1</v>
      </c>
      <c r="AM203" s="162" t="s">
        <v>83</v>
      </c>
      <c r="AN203" s="27">
        <v>1</v>
      </c>
      <c r="AO203" s="27">
        <v>1</v>
      </c>
      <c r="AP203" s="27">
        <v>1</v>
      </c>
    </row>
    <row r="204" spans="1:42">
      <c r="A204" s="140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2" t="str">
        <f t="shared" ref="J204:J205" si="90">H204</f>
        <v>|CffFFD24DW强力附魔石|r</v>
      </c>
      <c r="K204" s="142" t="str">
        <f t="shared" ref="K204:K205" si="91">I204</f>
        <v>为|Cffffd24dW技能|r附魔一条|Cffffd24d随机属性|r。</v>
      </c>
      <c r="L204" s="27"/>
      <c r="M204" s="143" t="str">
        <f>VLOOKUP(LEFT(RIGHT(B204,5),4),物品!B:CU,20,FALSE)</f>
        <v>ReplaceableTextures\\CommandButtons\\BTN010.blp</v>
      </c>
      <c r="N204" s="162" t="s">
        <v>83</v>
      </c>
      <c r="O204" s="143" t="s">
        <v>95</v>
      </c>
      <c r="P204" s="27">
        <v>1</v>
      </c>
      <c r="Q204" s="27">
        <v>2</v>
      </c>
      <c r="R204" s="162" t="s">
        <v>83</v>
      </c>
      <c r="S204" s="162" t="s">
        <v>83</v>
      </c>
      <c r="T204" s="162" t="s">
        <v>83</v>
      </c>
      <c r="U204" s="162" t="s">
        <v>83</v>
      </c>
      <c r="V204" s="27"/>
      <c r="W204" s="27" t="s">
        <v>93</v>
      </c>
      <c r="X204" s="27">
        <v>0</v>
      </c>
      <c r="Y204" s="162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2" t="s">
        <v>83</v>
      </c>
      <c r="AF204" s="162" t="s">
        <v>83</v>
      </c>
      <c r="AG204" s="162" t="s">
        <v>83</v>
      </c>
      <c r="AH204" s="162" t="s">
        <v>83</v>
      </c>
      <c r="AI204" s="27">
        <v>0</v>
      </c>
      <c r="AJ204" s="27"/>
      <c r="AK204" s="27">
        <v>1</v>
      </c>
      <c r="AL204" s="27">
        <v>1</v>
      </c>
      <c r="AM204" s="162" t="s">
        <v>83</v>
      </c>
      <c r="AN204" s="27">
        <v>1</v>
      </c>
      <c r="AO204" s="27">
        <v>1</v>
      </c>
      <c r="AP204" s="27">
        <v>1</v>
      </c>
    </row>
    <row r="205" spans="1:42">
      <c r="A205" s="140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2" t="str">
        <f t="shared" si="90"/>
        <v>|CffFFD24DE强力附魔石|r</v>
      </c>
      <c r="K205" s="142" t="str">
        <f t="shared" si="91"/>
        <v>为|Cffffd24dE技能|r附魔一条|Cffffd24d随机属性|r。</v>
      </c>
      <c r="L205" s="27"/>
      <c r="M205" s="143" t="str">
        <f>VLOOKUP(LEFT(RIGHT(B205,5),4),物品!B:CU,20,FALSE)</f>
        <v>ReplaceableTextures\\CommandButtons\\BTN011.blp</v>
      </c>
      <c r="N205" s="162" t="s">
        <v>83</v>
      </c>
      <c r="O205" s="143" t="s">
        <v>95</v>
      </c>
      <c r="P205" s="27">
        <v>2</v>
      </c>
      <c r="Q205" s="27">
        <v>2</v>
      </c>
      <c r="R205" s="162" t="s">
        <v>83</v>
      </c>
      <c r="S205" s="162" t="s">
        <v>83</v>
      </c>
      <c r="T205" s="162" t="s">
        <v>83</v>
      </c>
      <c r="U205" s="162" t="s">
        <v>83</v>
      </c>
      <c r="V205" s="27"/>
      <c r="W205" s="27" t="s">
        <v>93</v>
      </c>
      <c r="X205" s="27">
        <v>0</v>
      </c>
      <c r="Y205" s="162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2" t="s">
        <v>83</v>
      </c>
      <c r="AF205" s="162" t="s">
        <v>83</v>
      </c>
      <c r="AG205" s="162" t="s">
        <v>83</v>
      </c>
      <c r="AH205" s="162" t="s">
        <v>83</v>
      </c>
      <c r="AI205" s="27">
        <v>0</v>
      </c>
      <c r="AJ205" s="27"/>
      <c r="AK205" s="27">
        <v>1</v>
      </c>
      <c r="AL205" s="27">
        <v>1</v>
      </c>
      <c r="AM205" s="162" t="s">
        <v>83</v>
      </c>
      <c r="AN205" s="27">
        <v>1</v>
      </c>
      <c r="AO205" s="27">
        <v>1</v>
      </c>
      <c r="AP205" s="27">
        <v>1</v>
      </c>
    </row>
    <row r="206" spans="1:42">
      <c r="A206" s="140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2" t="str">
        <f t="shared" ref="J206" si="92">H206</f>
        <v>|CffFF0000占星|r</v>
      </c>
      <c r="K206" s="142" t="str">
        <f t="shared" ref="K206" si="93">I206</f>
        <v>|CffFF0000占星|r</v>
      </c>
      <c r="L206" s="27"/>
      <c r="M206" s="143" t="str">
        <f>VLOOKUP(LEFT(RIGHT(B206,5),4),物品!B:CU,20,FALSE)</f>
        <v>ReplaceableTextures\\CommandButtons\\BTNIS11.blp</v>
      </c>
      <c r="N206" s="162" t="s">
        <v>83</v>
      </c>
      <c r="O206" s="143" t="s">
        <v>95</v>
      </c>
      <c r="P206" s="27">
        <v>0</v>
      </c>
      <c r="Q206" s="27">
        <v>0</v>
      </c>
      <c r="R206" s="162" t="s">
        <v>83</v>
      </c>
      <c r="S206" s="162" t="s">
        <v>83</v>
      </c>
      <c r="T206" s="162" t="s">
        <v>83</v>
      </c>
      <c r="U206" s="162" t="s">
        <v>83</v>
      </c>
      <c r="V206" s="27"/>
      <c r="W206" s="27" t="s">
        <v>88</v>
      </c>
      <c r="X206" s="27">
        <v>0</v>
      </c>
      <c r="Y206" s="162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2" t="s">
        <v>83</v>
      </c>
      <c r="AF206" s="162" t="s">
        <v>83</v>
      </c>
      <c r="AG206" s="162" t="s">
        <v>83</v>
      </c>
      <c r="AH206" s="162" t="s">
        <v>83</v>
      </c>
      <c r="AI206" s="27">
        <v>1</v>
      </c>
      <c r="AJ206" s="27"/>
      <c r="AK206" s="27">
        <v>1</v>
      </c>
      <c r="AL206" s="27">
        <v>1</v>
      </c>
      <c r="AM206" s="162" t="s">
        <v>83</v>
      </c>
      <c r="AN206" s="27">
        <v>1</v>
      </c>
      <c r="AO206" s="27">
        <v>1</v>
      </c>
      <c r="AP206" s="27">
        <v>1</v>
      </c>
    </row>
    <row r="207" spans="1:42">
      <c r="A207" s="140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2" t="str">
        <f t="shared" si="84"/>
        <v>|CffFFD24D兽魂抽奖|r</v>
      </c>
      <c r="K207" s="142" t="str">
        <f t="shared" si="85"/>
        <v>|CffFFD24D兽魂抽奖|r</v>
      </c>
      <c r="L207" s="27"/>
      <c r="M207" s="143" t="str">
        <f>VLOOKUP(LEFT(RIGHT(B207,5),4),物品!B:CU,20,FALSE)</f>
        <v>ReplaceableTextures\\CommandButtons\\BTNIH00.blp</v>
      </c>
      <c r="N207" s="162" t="s">
        <v>83</v>
      </c>
      <c r="O207" s="143" t="s">
        <v>95</v>
      </c>
      <c r="P207" s="27">
        <v>0</v>
      </c>
      <c r="Q207" s="27">
        <v>0</v>
      </c>
      <c r="R207" s="162" t="s">
        <v>83</v>
      </c>
      <c r="S207" s="162" t="s">
        <v>83</v>
      </c>
      <c r="T207" s="162" t="s">
        <v>83</v>
      </c>
      <c r="U207" s="162" t="s">
        <v>83</v>
      </c>
      <c r="V207" s="27"/>
      <c r="W207" s="27" t="s">
        <v>88</v>
      </c>
      <c r="X207" s="27">
        <v>0</v>
      </c>
      <c r="Y207" s="162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2" t="s">
        <v>83</v>
      </c>
      <c r="AF207" s="162" t="s">
        <v>83</v>
      </c>
      <c r="AG207" s="162" t="s">
        <v>83</v>
      </c>
      <c r="AH207" s="162" t="s">
        <v>83</v>
      </c>
      <c r="AI207" s="27">
        <v>1</v>
      </c>
      <c r="AJ207" s="27"/>
      <c r="AK207" s="27">
        <v>1</v>
      </c>
      <c r="AL207" s="27">
        <v>1</v>
      </c>
      <c r="AM207" s="162" t="s">
        <v>83</v>
      </c>
      <c r="AN207" s="27">
        <v>1</v>
      </c>
      <c r="AO207" s="27">
        <v>1</v>
      </c>
      <c r="AP207" s="27">
        <v>1</v>
      </c>
    </row>
    <row r="208" spans="1:42">
      <c r="A208" s="140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2" t="str">
        <f t="shared" si="84"/>
        <v>|CffFFD24D兽魂抽奖|r</v>
      </c>
      <c r="K208" s="142" t="str">
        <f t="shared" si="85"/>
        <v>|CffFFD24D兽魂抽奖|r</v>
      </c>
      <c r="L208" s="27"/>
      <c r="M208" s="143" t="str">
        <f>VLOOKUP(LEFT(RIGHT(B208,5),4),物品!B:CU,20,FALSE)</f>
        <v>ReplaceableTextures\\CommandButtons\\BTNIH00.blp</v>
      </c>
      <c r="N208" s="162" t="s">
        <v>83</v>
      </c>
      <c r="O208" s="143" t="s">
        <v>95</v>
      </c>
      <c r="P208" s="27">
        <v>0</v>
      </c>
      <c r="Q208" s="27">
        <v>0</v>
      </c>
      <c r="R208" s="162" t="s">
        <v>83</v>
      </c>
      <c r="S208" s="162" t="s">
        <v>83</v>
      </c>
      <c r="T208" s="162" t="s">
        <v>83</v>
      </c>
      <c r="U208" s="162" t="s">
        <v>83</v>
      </c>
      <c r="V208" s="27"/>
      <c r="W208" s="27" t="s">
        <v>88</v>
      </c>
      <c r="X208" s="27">
        <v>0</v>
      </c>
      <c r="Y208" s="162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2" t="s">
        <v>83</v>
      </c>
      <c r="AF208" s="162" t="s">
        <v>83</v>
      </c>
      <c r="AG208" s="162" t="s">
        <v>83</v>
      </c>
      <c r="AH208" s="162" t="s">
        <v>83</v>
      </c>
      <c r="AI208" s="27">
        <v>1</v>
      </c>
      <c r="AJ208" s="27"/>
      <c r="AK208" s="27">
        <v>1</v>
      </c>
      <c r="AL208" s="27">
        <v>1</v>
      </c>
      <c r="AM208" s="162" t="s">
        <v>83</v>
      </c>
      <c r="AN208" s="27">
        <v>1</v>
      </c>
      <c r="AO208" s="27">
        <v>1</v>
      </c>
      <c r="AP208" s="27">
        <v>1</v>
      </c>
    </row>
    <row r="209" spans="1:42">
      <c r="A209" s="140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2" t="str">
        <f t="shared" si="84"/>
        <v>|CffFFD24D占星卜卦|r</v>
      </c>
      <c r="K209" s="142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3" t="str">
        <f>VLOOKUP(LEFT(RIGHT(B209,5),4),物品!B:CU,20,FALSE)</f>
        <v>ReplaceableTextures\\CommandButtons\\BTNIH00.blp</v>
      </c>
      <c r="N209" s="162" t="s">
        <v>83</v>
      </c>
      <c r="O209" s="143" t="s">
        <v>95</v>
      </c>
      <c r="P209" s="27">
        <v>0</v>
      </c>
      <c r="Q209" s="27">
        <v>0</v>
      </c>
      <c r="R209" s="162" t="s">
        <v>83</v>
      </c>
      <c r="S209" s="162" t="s">
        <v>83</v>
      </c>
      <c r="T209" s="162" t="s">
        <v>83</v>
      </c>
      <c r="U209" s="162" t="s">
        <v>83</v>
      </c>
      <c r="V209" s="27"/>
      <c r="W209" s="27" t="s">
        <v>88</v>
      </c>
      <c r="X209" s="27">
        <v>3888</v>
      </c>
      <c r="Y209" s="162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2" t="s">
        <v>83</v>
      </c>
      <c r="AF209" s="162" t="s">
        <v>83</v>
      </c>
      <c r="AG209" s="162" t="s">
        <v>83</v>
      </c>
      <c r="AH209" s="162" t="s">
        <v>83</v>
      </c>
      <c r="AI209" s="27">
        <v>1</v>
      </c>
      <c r="AJ209" s="27"/>
      <c r="AK209" s="27">
        <v>1</v>
      </c>
      <c r="AL209" s="27">
        <v>1</v>
      </c>
      <c r="AM209" s="162" t="s">
        <v>83</v>
      </c>
      <c r="AN209" s="27">
        <v>1</v>
      </c>
      <c r="AO209" s="27">
        <v>1</v>
      </c>
      <c r="AP209" s="27">
        <v>1</v>
      </c>
    </row>
    <row r="210" spans="1:42">
      <c r="A210" s="140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2" t="str">
        <f t="shared" si="84"/>
        <v>|CffFFD24D占星卜卦|r - [|cffffcc0010连|r]</v>
      </c>
      <c r="K210" s="142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3" t="str">
        <f>VLOOKUP(LEFT(RIGHT(B210,5),4),物品!B:CU,20,FALSE)</f>
        <v>ReplaceableTextures\\CommandButtons\\BTNIH00.blp</v>
      </c>
      <c r="N210" s="162" t="s">
        <v>83</v>
      </c>
      <c r="O210" s="143" t="s">
        <v>95</v>
      </c>
      <c r="P210" s="27">
        <v>0</v>
      </c>
      <c r="Q210" s="27">
        <v>0</v>
      </c>
      <c r="R210" s="162" t="s">
        <v>83</v>
      </c>
      <c r="S210" s="162" t="s">
        <v>83</v>
      </c>
      <c r="T210" s="162" t="s">
        <v>83</v>
      </c>
      <c r="U210" s="162" t="s">
        <v>83</v>
      </c>
      <c r="V210" s="27"/>
      <c r="W210" s="27" t="s">
        <v>88</v>
      </c>
      <c r="X210" s="27">
        <v>39999</v>
      </c>
      <c r="Y210" s="162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2" t="s">
        <v>83</v>
      </c>
      <c r="AF210" s="162" t="s">
        <v>83</v>
      </c>
      <c r="AG210" s="162" t="s">
        <v>83</v>
      </c>
      <c r="AH210" s="162" t="s">
        <v>83</v>
      </c>
      <c r="AI210" s="27">
        <v>1</v>
      </c>
      <c r="AJ210" s="27"/>
      <c r="AK210" s="27">
        <v>1</v>
      </c>
      <c r="AL210" s="27">
        <v>1</v>
      </c>
      <c r="AM210" s="162" t="s">
        <v>83</v>
      </c>
      <c r="AN210" s="27">
        <v>1</v>
      </c>
      <c r="AO210" s="27">
        <v>1</v>
      </c>
      <c r="AP210" s="27">
        <v>1</v>
      </c>
    </row>
    <row r="211" spans="1:42">
      <c r="A211" s="140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J211" s="142" t="str">
        <f t="shared" si="84"/>
        <v>|cffffd24d强化饰品等级|n|r</v>
      </c>
      <c r="K211" s="142" t="str">
        <f t="shared" si="85"/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L211" s="27"/>
      <c r="M211" s="143" t="str">
        <f>VLOOKUP(LEFT(RIGHT(B211,5),4),物品!B:CU,20,FALSE)</f>
        <v>ReplaceableTextures\\CommandButtons\\BTNZ10.blp</v>
      </c>
      <c r="N211" s="162" t="s">
        <v>83</v>
      </c>
      <c r="O211" s="143" t="s">
        <v>95</v>
      </c>
      <c r="P211" s="27">
        <v>0</v>
      </c>
      <c r="Q211" s="27">
        <v>1</v>
      </c>
      <c r="R211" s="162" t="s">
        <v>83</v>
      </c>
      <c r="S211" s="162" t="s">
        <v>83</v>
      </c>
      <c r="T211" s="162" t="s">
        <v>83</v>
      </c>
      <c r="U211" s="162" t="s">
        <v>83</v>
      </c>
      <c r="V211" s="27"/>
      <c r="W211" s="27" t="s">
        <v>88</v>
      </c>
      <c r="X211" s="27">
        <v>0</v>
      </c>
      <c r="Y211" s="16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2" t="s">
        <v>83</v>
      </c>
      <c r="AF211" s="162" t="s">
        <v>83</v>
      </c>
      <c r="AG211" s="162" t="s">
        <v>83</v>
      </c>
      <c r="AH211" s="162" t="s">
        <v>83</v>
      </c>
      <c r="AI211" s="27">
        <v>1</v>
      </c>
      <c r="AJ211" s="27"/>
      <c r="AK211" s="27">
        <v>1</v>
      </c>
      <c r="AL211" s="27">
        <v>1</v>
      </c>
      <c r="AM211" s="162" t="s">
        <v>83</v>
      </c>
      <c r="AN211" s="27">
        <v>1</v>
      </c>
      <c r="AO211" s="27">
        <v>1</v>
      </c>
      <c r="AP211" s="27">
        <v>1</v>
      </c>
    </row>
    <row r="212" spans="1:42">
      <c r="A212" s="140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2" t="str">
        <f t="shared" ref="J212" si="94">H212</f>
        <v>|CffFFD24D强化药品等级|r</v>
      </c>
      <c r="K212" s="142" t="str">
        <f t="shared" ref="K212" si="95">I212</f>
        <v>|cffffcc00升级消耗：|r150+等级*150杀敌数|n|n|cff00ff7f最高升至10级|r</v>
      </c>
      <c r="L212" s="27"/>
      <c r="M212" s="143" t="str">
        <f>VLOOKUP(LEFT(RIGHT(B212,5),4),物品!B:CU,20,FALSE)</f>
        <v>ReplaceableTextures\\CommandButtons\\BTNAG06.blp</v>
      </c>
      <c r="N212" s="162" t="s">
        <v>83</v>
      </c>
      <c r="O212" s="143" t="s">
        <v>95</v>
      </c>
      <c r="P212" s="27">
        <v>0</v>
      </c>
      <c r="Q212" s="27">
        <v>1</v>
      </c>
      <c r="R212" s="162" t="s">
        <v>83</v>
      </c>
      <c r="S212" s="162" t="s">
        <v>83</v>
      </c>
      <c r="T212" s="162" t="s">
        <v>83</v>
      </c>
      <c r="U212" s="162" t="s">
        <v>83</v>
      </c>
      <c r="V212" s="27"/>
      <c r="W212" s="27" t="s">
        <v>88</v>
      </c>
      <c r="X212" s="27">
        <v>0</v>
      </c>
      <c r="Y212" s="16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2" t="s">
        <v>83</v>
      </c>
      <c r="AF212" s="162" t="s">
        <v>83</v>
      </c>
      <c r="AG212" s="162" t="s">
        <v>83</v>
      </c>
      <c r="AH212" s="162" t="s">
        <v>83</v>
      </c>
      <c r="AI212" s="27">
        <v>1</v>
      </c>
      <c r="AJ212" s="27"/>
      <c r="AK212" s="27">
        <v>1</v>
      </c>
      <c r="AL212" s="27">
        <v>1</v>
      </c>
      <c r="AM212" s="162" t="s">
        <v>83</v>
      </c>
      <c r="AN212" s="27">
        <v>1</v>
      </c>
      <c r="AO212" s="27">
        <v>1</v>
      </c>
      <c r="AP212" s="27">
        <v>1</v>
      </c>
    </row>
    <row r="213" spans="1:42">
      <c r="A213" s="140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J213" s="142" t="str">
        <f t="shared" ref="J213:K217" si="96">H213</f>
        <v>公众号礼包</v>
      </c>
      <c r="K213" s="142" t="str">
        <f t="shared" si="96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L213" s="27"/>
      <c r="M213" s="143" t="str">
        <f>VLOOKUP(LEFT(RIGHT(B213,5),4),物品!B:CU,20,FALSE)</f>
        <v>ReplaceableTextures\\CommandButtons\\BTNIB01.blp</v>
      </c>
      <c r="N213" s="162" t="s">
        <v>83</v>
      </c>
      <c r="O213" s="143" t="s">
        <v>95</v>
      </c>
      <c r="P213" s="27">
        <v>0</v>
      </c>
      <c r="Q213" s="27">
        <v>0</v>
      </c>
      <c r="R213" s="162" t="s">
        <v>83</v>
      </c>
      <c r="S213" s="162" t="s">
        <v>83</v>
      </c>
      <c r="T213" s="162" t="s">
        <v>83</v>
      </c>
      <c r="U213" s="162" t="s">
        <v>83</v>
      </c>
      <c r="V213" s="27"/>
      <c r="W213" s="27" t="s">
        <v>88</v>
      </c>
      <c r="X213" s="27">
        <v>0</v>
      </c>
      <c r="Y213" s="16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2" t="s">
        <v>83</v>
      </c>
      <c r="AF213" s="162" t="s">
        <v>83</v>
      </c>
      <c r="AG213" s="162" t="s">
        <v>83</v>
      </c>
      <c r="AH213" s="162" t="s">
        <v>83</v>
      </c>
      <c r="AI213" s="27">
        <v>1</v>
      </c>
      <c r="AJ213" s="27"/>
      <c r="AK213" s="27">
        <v>1</v>
      </c>
      <c r="AL213" s="27">
        <v>1</v>
      </c>
      <c r="AM213" s="162" t="s">
        <v>83</v>
      </c>
      <c r="AN213" s="27">
        <v>1</v>
      </c>
      <c r="AO213" s="27">
        <v>1</v>
      </c>
      <c r="AP213" s="27">
        <v>1</v>
      </c>
    </row>
    <row r="214" spans="1:42">
      <c r="A214" s="140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加入《|cff00ffcc全民封神|r》官方QQ群，即可获得入群礼包码！|n|n输入礼包码即可获得：|n金币+1000，每秒攻击+2，每秒业力+2</v>
      </c>
      <c r="J214" s="142" t="str">
        <f t="shared" si="96"/>
        <v>入群礼包</v>
      </c>
      <c r="K214" s="142" t="str">
        <f t="shared" si="96"/>
        <v>加入《|cff00ffcc全民封神|r》官方QQ群，即可获得入群礼包码！|n|n输入礼包码即可获得：|n金币+1000，每秒攻击+2，每秒业力+2</v>
      </c>
      <c r="L214" s="27"/>
      <c r="M214" s="143" t="str">
        <f>VLOOKUP(LEFT(RIGHT(B214,5),4),物品!B:CU,20,FALSE)</f>
        <v>ReplaceableTextures\\CommandButtons\\BTNIB02.blp</v>
      </c>
      <c r="N214" s="162" t="s">
        <v>83</v>
      </c>
      <c r="O214" s="143" t="s">
        <v>95</v>
      </c>
      <c r="P214" s="27">
        <v>1</v>
      </c>
      <c r="Q214" s="27">
        <v>0</v>
      </c>
      <c r="R214" s="162" t="s">
        <v>83</v>
      </c>
      <c r="S214" s="162" t="s">
        <v>83</v>
      </c>
      <c r="T214" s="162" t="s">
        <v>83</v>
      </c>
      <c r="U214" s="162" t="s">
        <v>83</v>
      </c>
      <c r="V214" s="27"/>
      <c r="W214" s="27" t="s">
        <v>88</v>
      </c>
      <c r="X214" s="27">
        <v>0</v>
      </c>
      <c r="Y214" s="162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2" t="s">
        <v>83</v>
      </c>
      <c r="AF214" s="162" t="s">
        <v>83</v>
      </c>
      <c r="AG214" s="162" t="s">
        <v>83</v>
      </c>
      <c r="AH214" s="162" t="s">
        <v>83</v>
      </c>
      <c r="AI214" s="27">
        <v>1</v>
      </c>
      <c r="AJ214" s="27"/>
      <c r="AK214" s="27">
        <v>1</v>
      </c>
      <c r="AL214" s="27">
        <v>1</v>
      </c>
      <c r="AM214" s="162" t="s">
        <v>83</v>
      </c>
      <c r="AN214" s="27">
        <v>1</v>
      </c>
      <c r="AO214" s="27">
        <v>1</v>
      </c>
      <c r="AP214" s="27">
        <v>1</v>
      </c>
    </row>
    <row r="215" spans="1:42">
      <c r="A215" s="140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|cff99ccff给与地图有效评论建议|r即可领取：|n每秒生命+100，每秒业力+2|n|n|r|cff808080地图等级达到3级可领取|r</v>
      </c>
      <c r="J215" s="142" t="str">
        <f t="shared" si="96"/>
        <v>拜年礼包</v>
      </c>
      <c r="K215" s="142" t="str">
        <f t="shared" si="96"/>
        <v>|cff99ccff给与地图有效评论建议|r即可领取：|n每秒生命+100，每秒业力+2|n|n|r|cff808080地图等级达到3级可领取|r</v>
      </c>
      <c r="L215" s="27"/>
      <c r="M215" s="143" t="str">
        <f>VLOOKUP(LEFT(RIGHT(B215,5),4),物品!B:CU,20,FALSE)</f>
        <v>ReplaceableTextures\\CommandButtons\\BTNIB03.blp</v>
      </c>
      <c r="N215" s="162" t="s">
        <v>83</v>
      </c>
      <c r="O215" s="143" t="s">
        <v>95</v>
      </c>
      <c r="P215" s="27">
        <v>2</v>
      </c>
      <c r="Q215" s="27">
        <v>0</v>
      </c>
      <c r="R215" s="162" t="s">
        <v>83</v>
      </c>
      <c r="S215" s="162" t="s">
        <v>83</v>
      </c>
      <c r="T215" s="162" t="s">
        <v>83</v>
      </c>
      <c r="U215" s="162" t="s">
        <v>83</v>
      </c>
      <c r="V215" s="27"/>
      <c r="W215" s="27" t="s">
        <v>88</v>
      </c>
      <c r="X215" s="27">
        <v>0</v>
      </c>
      <c r="Y215" s="162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2" t="s">
        <v>83</v>
      </c>
      <c r="AF215" s="162" t="s">
        <v>83</v>
      </c>
      <c r="AG215" s="162" t="s">
        <v>83</v>
      </c>
      <c r="AH215" s="162" t="s">
        <v>83</v>
      </c>
      <c r="AI215" s="27">
        <v>1</v>
      </c>
      <c r="AJ215" s="27"/>
      <c r="AK215" s="27">
        <v>1</v>
      </c>
      <c r="AL215" s="27">
        <v>1</v>
      </c>
      <c r="AM215" s="162" t="s">
        <v>83</v>
      </c>
      <c r="AN215" s="27">
        <v>1</v>
      </c>
      <c r="AO215" s="27">
        <v>1</v>
      </c>
      <c r="AP215" s="27">
        <v>1</v>
      </c>
    </row>
    <row r="216" spans="1:42">
      <c r="A216" s="140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2" t="str">
        <f t="shared" si="96"/>
        <v>收藏礼包</v>
      </c>
      <c r="K216" s="142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3" t="str">
        <f>VLOOKUP(LEFT(RIGHT(B216,5),4),物品!B:CU,20,FALSE)</f>
        <v>ReplaceableTextures\\CommandButtons\\BTNIB04.blp</v>
      </c>
      <c r="N216" s="162" t="s">
        <v>83</v>
      </c>
      <c r="O216" s="143" t="s">
        <v>95</v>
      </c>
      <c r="P216" s="27">
        <v>3</v>
      </c>
      <c r="Q216" s="27">
        <v>0</v>
      </c>
      <c r="R216" s="162" t="s">
        <v>83</v>
      </c>
      <c r="S216" s="162" t="s">
        <v>83</v>
      </c>
      <c r="T216" s="162" t="s">
        <v>83</v>
      </c>
      <c r="U216" s="162" t="s">
        <v>83</v>
      </c>
      <c r="V216" s="27"/>
      <c r="W216" s="27" t="s">
        <v>88</v>
      </c>
      <c r="X216" s="27">
        <v>0</v>
      </c>
      <c r="Y216" s="16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2" t="s">
        <v>83</v>
      </c>
      <c r="AF216" s="162" t="s">
        <v>83</v>
      </c>
      <c r="AG216" s="162" t="s">
        <v>83</v>
      </c>
      <c r="AH216" s="162" t="s">
        <v>83</v>
      </c>
      <c r="AI216" s="27">
        <v>1</v>
      </c>
      <c r="AJ216" s="27"/>
      <c r="AK216" s="27">
        <v>1</v>
      </c>
      <c r="AL216" s="27">
        <v>1</v>
      </c>
      <c r="AM216" s="162" t="s">
        <v>83</v>
      </c>
      <c r="AN216" s="27">
        <v>1</v>
      </c>
      <c r="AO216" s="27">
        <v>1</v>
      </c>
      <c r="AP216" s="27">
        <v>1</v>
      </c>
    </row>
    <row r="217" spans="1:42">
      <c r="A217" s="140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|cff33ff00购买魔兽重制版可领取该礼包！|n|n|r奖励：|n招魂幡Lv3</v>
      </c>
      <c r="J217" s="142" t="str">
        <f t="shared" si="96"/>
        <v>重置版礼包</v>
      </c>
      <c r="K217" s="142" t="str">
        <f t="shared" si="96"/>
        <v>|cff33ff00购买魔兽重制版可领取该礼包！|n|n|r奖励：|n招魂幡Lv3</v>
      </c>
      <c r="L217" s="27"/>
      <c r="M217" s="143" t="str">
        <f>VLOOKUP(LEFT(RIGHT(B217,5),4),物品!B:CU,20,FALSE)</f>
        <v>ReplaceableTextures\\CommandButtons\\BTNIB05.blp</v>
      </c>
      <c r="N217" s="162" t="s">
        <v>83</v>
      </c>
      <c r="O217" s="143" t="s">
        <v>95</v>
      </c>
      <c r="P217" s="27">
        <v>0</v>
      </c>
      <c r="Q217" s="27">
        <v>1</v>
      </c>
      <c r="R217" s="162" t="s">
        <v>83</v>
      </c>
      <c r="S217" s="162" t="s">
        <v>83</v>
      </c>
      <c r="T217" s="162" t="s">
        <v>83</v>
      </c>
      <c r="U217" s="162" t="s">
        <v>83</v>
      </c>
      <c r="V217" s="27"/>
      <c r="W217" s="27" t="s">
        <v>88</v>
      </c>
      <c r="X217" s="27">
        <v>0</v>
      </c>
      <c r="Y217" s="16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2" t="s">
        <v>83</v>
      </c>
      <c r="AF217" s="162" t="s">
        <v>83</v>
      </c>
      <c r="AG217" s="162" t="s">
        <v>83</v>
      </c>
      <c r="AH217" s="162" t="s">
        <v>83</v>
      </c>
      <c r="AI217" s="27">
        <v>1</v>
      </c>
      <c r="AJ217" s="27"/>
      <c r="AK217" s="27">
        <v>1</v>
      </c>
      <c r="AL217" s="27">
        <v>1</v>
      </c>
      <c r="AM217" s="162" t="s">
        <v>83</v>
      </c>
      <c r="AN217" s="27">
        <v>1</v>
      </c>
      <c r="AO217" s="27">
        <v>1</v>
      </c>
      <c r="AP217" s="27">
        <v>1</v>
      </c>
    </row>
    <row r="218" spans="1:42">
      <c r="A218" s="140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J218" s="142" t="str">
        <f t="shared" ref="J218:J222" si="97">H218</f>
        <v>公会福利</v>
      </c>
      <c r="K218" s="142" t="str">
        <f t="shared" ref="K218:K222" si="98">I218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L218" s="27"/>
      <c r="M218" s="143" t="str">
        <f>VLOOKUP(LEFT(RIGHT(B218,5),4),物品!B:CU,20,FALSE)</f>
        <v>ReplaceableTextures\\CommandButtons\\BTNIB06.blp</v>
      </c>
      <c r="N218" s="162" t="s">
        <v>83</v>
      </c>
      <c r="O218" s="143" t="s">
        <v>95</v>
      </c>
      <c r="P218" s="27">
        <v>1</v>
      </c>
      <c r="Q218" s="27">
        <v>1</v>
      </c>
      <c r="R218" s="162" t="s">
        <v>83</v>
      </c>
      <c r="S218" s="162" t="s">
        <v>83</v>
      </c>
      <c r="T218" s="162" t="s">
        <v>83</v>
      </c>
      <c r="U218" s="162" t="s">
        <v>83</v>
      </c>
      <c r="V218" s="27"/>
      <c r="W218" s="27" t="s">
        <v>88</v>
      </c>
      <c r="X218" s="27">
        <v>0</v>
      </c>
      <c r="Y218" s="16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2" t="s">
        <v>83</v>
      </c>
      <c r="AF218" s="162" t="s">
        <v>83</v>
      </c>
      <c r="AG218" s="162" t="s">
        <v>83</v>
      </c>
      <c r="AH218" s="162" t="s">
        <v>83</v>
      </c>
      <c r="AI218" s="27">
        <v>1</v>
      </c>
      <c r="AJ218" s="27"/>
      <c r="AK218" s="27">
        <v>1</v>
      </c>
      <c r="AL218" s="27">
        <v>1</v>
      </c>
      <c r="AM218" s="162" t="s">
        <v>83</v>
      </c>
      <c r="AN218" s="27">
        <v>1</v>
      </c>
      <c r="AO218" s="27">
        <v>1</v>
      </c>
      <c r="AP218" s="27">
        <v>1</v>
      </c>
    </row>
    <row r="219" spans="1:42">
      <c r="A219" s="140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19" s="142" t="str">
        <f t="shared" si="97"/>
        <v>星耀礼包</v>
      </c>
      <c r="K219" s="142" t="str">
        <f t="shared" si="98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19" s="27"/>
      <c r="M219" s="143" t="str">
        <f>VLOOKUP(LEFT(RIGHT(B219,5),4),物品!B:CU,20,FALSE)</f>
        <v>ReplaceableTextures\\CommandButtons\\BTNIB07.blp</v>
      </c>
      <c r="N219" s="162" t="s">
        <v>83</v>
      </c>
      <c r="O219" s="143" t="s">
        <v>95</v>
      </c>
      <c r="P219" s="27">
        <v>2</v>
      </c>
      <c r="Q219" s="27">
        <v>1</v>
      </c>
      <c r="R219" s="162" t="s">
        <v>83</v>
      </c>
      <c r="S219" s="162" t="s">
        <v>83</v>
      </c>
      <c r="T219" s="162" t="s">
        <v>83</v>
      </c>
      <c r="U219" s="162" t="s">
        <v>83</v>
      </c>
      <c r="V219" s="27"/>
      <c r="W219" s="27" t="s">
        <v>88</v>
      </c>
      <c r="X219" s="27">
        <v>0</v>
      </c>
      <c r="Y219" s="16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2" t="s">
        <v>83</v>
      </c>
      <c r="AF219" s="162" t="s">
        <v>83</v>
      </c>
      <c r="AG219" s="162" t="s">
        <v>83</v>
      </c>
      <c r="AH219" s="162" t="s">
        <v>83</v>
      </c>
      <c r="AI219" s="27">
        <v>1</v>
      </c>
      <c r="AJ219" s="27"/>
      <c r="AK219" s="27">
        <v>1</v>
      </c>
      <c r="AL219" s="27">
        <v>1</v>
      </c>
      <c r="AM219" s="162" t="s">
        <v>83</v>
      </c>
      <c r="AN219" s="27">
        <v>1</v>
      </c>
      <c r="AO219" s="27">
        <v>1</v>
      </c>
      <c r="AP219" s="27">
        <v>1</v>
      </c>
    </row>
    <row r="220" spans="1:42">
      <c r="A220" s="140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2" t="str">
        <f t="shared" si="97"/>
        <v>魔芝RPG礼包</v>
      </c>
      <c r="K220" s="142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3" t="str">
        <f>VLOOKUP(LEFT(RIGHT(B220,5),4),物品!B:CU,20,FALSE)</f>
        <v>ReplaceableTextures\\CommandButtons\\BTNIB08.blp</v>
      </c>
      <c r="N220" s="162" t="s">
        <v>83</v>
      </c>
      <c r="O220" s="143" t="s">
        <v>95</v>
      </c>
      <c r="P220" s="27">
        <v>2</v>
      </c>
      <c r="Q220" s="27">
        <v>0</v>
      </c>
      <c r="R220" s="162" t="s">
        <v>83</v>
      </c>
      <c r="S220" s="162" t="s">
        <v>83</v>
      </c>
      <c r="T220" s="162" t="s">
        <v>83</v>
      </c>
      <c r="U220" s="162" t="s">
        <v>83</v>
      </c>
      <c r="V220" s="27"/>
      <c r="W220" s="27" t="s">
        <v>88</v>
      </c>
      <c r="X220" s="27">
        <v>0</v>
      </c>
      <c r="Y220" s="162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2" t="s">
        <v>83</v>
      </c>
      <c r="AF220" s="162" t="s">
        <v>83</v>
      </c>
      <c r="AG220" s="162" t="s">
        <v>83</v>
      </c>
      <c r="AH220" s="162" t="s">
        <v>83</v>
      </c>
      <c r="AI220" s="27">
        <v>1</v>
      </c>
      <c r="AJ220" s="27"/>
      <c r="AK220" s="27">
        <v>1</v>
      </c>
      <c r="AL220" s="27">
        <v>1</v>
      </c>
      <c r="AM220" s="162" t="s">
        <v>83</v>
      </c>
      <c r="AN220" s="27">
        <v>1</v>
      </c>
      <c r="AO220" s="27">
        <v>1</v>
      </c>
      <c r="AP220" s="27">
        <v>1</v>
      </c>
    </row>
    <row r="221" spans="1:42">
      <c r="A221" s="140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2" t="str">
        <f t="shared" si="97"/>
        <v>老铁礼包</v>
      </c>
      <c r="K221" s="142">
        <f t="shared" si="98"/>
        <v>0</v>
      </c>
      <c r="L221" s="27"/>
      <c r="M221" s="143" t="str">
        <f>VLOOKUP(LEFT(RIGHT(B221,5),4),物品!B:CU,20,FALSE)</f>
        <v>ReplaceableTextures\\CommandButtons\\BTNIB09.blp</v>
      </c>
      <c r="N221" s="162" t="s">
        <v>83</v>
      </c>
      <c r="O221" s="143" t="s">
        <v>95</v>
      </c>
      <c r="P221" s="27">
        <v>0</v>
      </c>
      <c r="Q221" s="27">
        <v>0</v>
      </c>
      <c r="R221" s="162" t="s">
        <v>83</v>
      </c>
      <c r="S221" s="162" t="s">
        <v>83</v>
      </c>
      <c r="T221" s="162" t="s">
        <v>83</v>
      </c>
      <c r="U221" s="162" t="s">
        <v>83</v>
      </c>
      <c r="V221" s="27"/>
      <c r="W221" s="27" t="s">
        <v>88</v>
      </c>
      <c r="X221" s="27">
        <v>0</v>
      </c>
      <c r="Y221" s="162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2" t="s">
        <v>83</v>
      </c>
      <c r="AF221" s="162" t="s">
        <v>83</v>
      </c>
      <c r="AG221" s="162" t="s">
        <v>83</v>
      </c>
      <c r="AH221" s="162" t="s">
        <v>83</v>
      </c>
      <c r="AI221" s="27">
        <v>1</v>
      </c>
      <c r="AJ221" s="27"/>
      <c r="AK221" s="27">
        <v>1</v>
      </c>
      <c r="AL221" s="27">
        <v>1</v>
      </c>
      <c r="AM221" s="162" t="s">
        <v>83</v>
      </c>
      <c r="AN221" s="27">
        <v>1</v>
      </c>
      <c r="AO221" s="27">
        <v>1</v>
      </c>
      <c r="AP221" s="27">
        <v>1</v>
      </c>
    </row>
    <row r="222" spans="1:42">
      <c r="A222" s="140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J222" s="142" t="str">
        <f t="shared" si="97"/>
        <v>已领取公众号礼包</v>
      </c>
      <c r="K222" s="142" t="str">
        <f t="shared" si="98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L222" s="27"/>
      <c r="M222" s="143" t="str">
        <f>VLOOKUP(LEFT(RIGHT(B222,5),4),物品!B:CU,20,FALSE)</f>
        <v>ReplaceableTextures\\commandButtons\\BTNLBUI01.blp</v>
      </c>
      <c r="N222" s="162" t="s">
        <v>83</v>
      </c>
      <c r="O222" s="143" t="s">
        <v>95</v>
      </c>
      <c r="P222" s="27">
        <v>0</v>
      </c>
      <c r="Q222" s="27">
        <v>0</v>
      </c>
      <c r="R222" s="162" t="s">
        <v>83</v>
      </c>
      <c r="S222" s="162" t="s">
        <v>83</v>
      </c>
      <c r="T222" s="162" t="s">
        <v>83</v>
      </c>
      <c r="U222" s="162" t="s">
        <v>83</v>
      </c>
      <c r="V222" s="27"/>
      <c r="W222" s="27" t="s">
        <v>88</v>
      </c>
      <c r="X222" s="27">
        <v>0</v>
      </c>
      <c r="Y222" s="162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2" t="s">
        <v>83</v>
      </c>
      <c r="AF222" s="162" t="s">
        <v>83</v>
      </c>
      <c r="AG222" s="162" t="s">
        <v>83</v>
      </c>
      <c r="AH222" s="162" t="s">
        <v>83</v>
      </c>
      <c r="AI222" s="27">
        <v>1</v>
      </c>
      <c r="AJ222" s="27"/>
      <c r="AK222" s="27">
        <v>1</v>
      </c>
      <c r="AL222" s="27">
        <v>1</v>
      </c>
      <c r="AM222" s="162" t="s">
        <v>83</v>
      </c>
      <c r="AN222" s="27">
        <v>1</v>
      </c>
      <c r="AO222" s="27">
        <v>1</v>
      </c>
      <c r="AP222" s="27">
        <v>1</v>
      </c>
    </row>
    <row r="223" spans="1:42">
      <c r="A223" s="140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加入《|cff00ffcc全民封神|r》官方QQ群，即可获得入群礼包码！|n|n输入礼包码即可获得：|n金币+1000，每秒攻击+2，每秒业力+2|N|N|cff00ff00已领取该礼包</v>
      </c>
      <c r="J223" s="142" t="str">
        <f t="shared" ref="J223:J235" si="99">H223</f>
        <v>已领取入群礼包</v>
      </c>
      <c r="K223" s="142" t="str">
        <f t="shared" ref="K223:K235" si="100">I223</f>
        <v>加入《|cff00ffcc全民封神|r》官方QQ群，即可获得入群礼包码！|n|n输入礼包码即可获得：|n金币+1000，每秒攻击+2，每秒业力+2|N|N|cff00ff00已领取该礼包</v>
      </c>
      <c r="L223" s="27"/>
      <c r="M223" s="143" t="str">
        <f>VLOOKUP(LEFT(RIGHT(B223,5),4),物品!B:CU,20,FALSE)</f>
        <v>ReplaceableTextures\\commandButtons\\BTNLBUI01.blp</v>
      </c>
      <c r="N223" s="162" t="s">
        <v>83</v>
      </c>
      <c r="O223" s="143" t="s">
        <v>95</v>
      </c>
      <c r="P223" s="27">
        <v>1</v>
      </c>
      <c r="Q223" s="27">
        <v>0</v>
      </c>
      <c r="R223" s="162" t="s">
        <v>83</v>
      </c>
      <c r="S223" s="162" t="s">
        <v>83</v>
      </c>
      <c r="T223" s="162" t="s">
        <v>83</v>
      </c>
      <c r="U223" s="162" t="s">
        <v>83</v>
      </c>
      <c r="V223" s="27"/>
      <c r="W223" s="27" t="s">
        <v>88</v>
      </c>
      <c r="X223" s="27">
        <v>0</v>
      </c>
      <c r="Y223" s="162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2" t="s">
        <v>83</v>
      </c>
      <c r="AF223" s="162" t="s">
        <v>83</v>
      </c>
      <c r="AG223" s="162" t="s">
        <v>83</v>
      </c>
      <c r="AH223" s="162" t="s">
        <v>83</v>
      </c>
      <c r="AI223" s="27">
        <v>1</v>
      </c>
      <c r="AJ223" s="27"/>
      <c r="AK223" s="27">
        <v>1</v>
      </c>
      <c r="AL223" s="27">
        <v>1</v>
      </c>
      <c r="AM223" s="162" t="s">
        <v>83</v>
      </c>
      <c r="AN223" s="27">
        <v>1</v>
      </c>
      <c r="AO223" s="27">
        <v>1</v>
      </c>
      <c r="AP223" s="27">
        <v>1</v>
      </c>
    </row>
    <row r="224" spans="1:42">
      <c r="A224" s="140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|cff99ccff给与地图有效评论建议|r即可领取：|n每秒生命+100，每秒业力+2|n|n|r|cff808080地图等级达到3级可领取|r|N|N|cff00ff00已领取该礼包</v>
      </c>
      <c r="J224" s="142" t="str">
        <f t="shared" si="99"/>
        <v>已领取拜年礼包</v>
      </c>
      <c r="K224" s="142" t="str">
        <f t="shared" si="100"/>
        <v>|cff99ccff给与地图有效评论建议|r即可领取：|n每秒生命+100，每秒业力+2|n|n|r|cff808080地图等级达到3级可领取|r|N|N|cff00ff00已领取该礼包</v>
      </c>
      <c r="L224" s="27"/>
      <c r="M224" s="143" t="str">
        <f>VLOOKUP(LEFT(RIGHT(B224,5),4),物品!B:CU,20,FALSE)</f>
        <v>ReplaceableTextures\\commandButtons\\BTNLBUI01.blp</v>
      </c>
      <c r="N224" s="162" t="s">
        <v>83</v>
      </c>
      <c r="O224" s="143" t="s">
        <v>95</v>
      </c>
      <c r="P224" s="27">
        <v>2</v>
      </c>
      <c r="Q224" s="27">
        <v>0</v>
      </c>
      <c r="R224" s="162" t="s">
        <v>83</v>
      </c>
      <c r="S224" s="162" t="s">
        <v>83</v>
      </c>
      <c r="T224" s="162" t="s">
        <v>83</v>
      </c>
      <c r="U224" s="162" t="s">
        <v>83</v>
      </c>
      <c r="V224" s="27"/>
      <c r="W224" s="27" t="s">
        <v>88</v>
      </c>
      <c r="X224" s="27">
        <v>0</v>
      </c>
      <c r="Y224" s="162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2" t="s">
        <v>83</v>
      </c>
      <c r="AF224" s="162" t="s">
        <v>83</v>
      </c>
      <c r="AG224" s="162" t="s">
        <v>83</v>
      </c>
      <c r="AH224" s="162" t="s">
        <v>83</v>
      </c>
      <c r="AI224" s="27">
        <v>1</v>
      </c>
      <c r="AJ224" s="27"/>
      <c r="AK224" s="27">
        <v>1</v>
      </c>
      <c r="AL224" s="27">
        <v>1</v>
      </c>
      <c r="AM224" s="162" t="s">
        <v>83</v>
      </c>
      <c r="AN224" s="27">
        <v>1</v>
      </c>
      <c r="AO224" s="27">
        <v>1</v>
      </c>
      <c r="AP224" s="27">
        <v>1</v>
      </c>
    </row>
    <row r="225" spans="1:42">
      <c r="A225" s="140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|cff99ccff房间大厅界面点击右上角《|r|cffcc99ff收藏|r|cff99ccff》后可领取该礼包。|n|n|r属性：|n|cffffcc33攻击伤害+5%|n技能伤害+5%|r|N|N|cff00ff00已领取该礼包</v>
      </c>
      <c r="J225" s="142" t="str">
        <f t="shared" si="99"/>
        <v>已领取收藏礼包</v>
      </c>
      <c r="K225" s="142" t="str">
        <f t="shared" si="100"/>
        <v>|cff99ccff房间大厅界面点击右上角《|r|cffcc99ff收藏|r|cff99ccff》后可领取该礼包。|n|n|r属性：|n|cffffcc33攻击伤害+5%|n技能伤害+5%|r|N|N|cff00ff00已领取该礼包</v>
      </c>
      <c r="L225" s="27"/>
      <c r="M225" s="143" t="str">
        <f>VLOOKUP(LEFT(RIGHT(B225,5),4),物品!B:CU,20,FALSE)</f>
        <v>ReplaceableTextures\\commandButtons\\BTNLBUI01.blp</v>
      </c>
      <c r="N225" s="162" t="s">
        <v>83</v>
      </c>
      <c r="O225" s="143" t="s">
        <v>95</v>
      </c>
      <c r="P225" s="27">
        <v>3</v>
      </c>
      <c r="Q225" s="27">
        <v>0</v>
      </c>
      <c r="R225" s="162" t="s">
        <v>83</v>
      </c>
      <c r="S225" s="162" t="s">
        <v>83</v>
      </c>
      <c r="T225" s="162" t="s">
        <v>83</v>
      </c>
      <c r="U225" s="162" t="s">
        <v>83</v>
      </c>
      <c r="V225" s="27"/>
      <c r="W225" s="27" t="s">
        <v>88</v>
      </c>
      <c r="X225" s="27">
        <v>0</v>
      </c>
      <c r="Y225" s="162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2" t="s">
        <v>83</v>
      </c>
      <c r="AF225" s="162" t="s">
        <v>83</v>
      </c>
      <c r="AG225" s="162" t="s">
        <v>83</v>
      </c>
      <c r="AH225" s="162" t="s">
        <v>83</v>
      </c>
      <c r="AI225" s="27">
        <v>1</v>
      </c>
      <c r="AJ225" s="27"/>
      <c r="AK225" s="27">
        <v>1</v>
      </c>
      <c r="AL225" s="27">
        <v>1</v>
      </c>
      <c r="AM225" s="162" t="s">
        <v>83</v>
      </c>
      <c r="AN225" s="27">
        <v>1</v>
      </c>
      <c r="AO225" s="27">
        <v>1</v>
      </c>
      <c r="AP225" s="27">
        <v>1</v>
      </c>
    </row>
    <row r="226" spans="1:42">
      <c r="A226" s="140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|cff33ff00购买魔兽重制版可领取该礼包！|n|n|r奖励：|n招魂幡Lv3|N|N|cff00ff00已领取该礼包</v>
      </c>
      <c r="J226" s="142" t="str">
        <f t="shared" si="99"/>
        <v>已领取重置版礼包</v>
      </c>
      <c r="K226" s="142" t="str">
        <f t="shared" si="100"/>
        <v>|cff33ff00购买魔兽重制版可领取该礼包！|n|n|r奖励：|n招魂幡Lv3|N|N|cff00ff00已领取该礼包</v>
      </c>
      <c r="L226" s="27"/>
      <c r="M226" s="143" t="str">
        <f>VLOOKUP(LEFT(RIGHT(B226,5),4),物品!B:CU,20,FALSE)</f>
        <v>ReplaceableTextures\\commandButtons\\BTNLBUI01.blp</v>
      </c>
      <c r="N226" s="162" t="s">
        <v>83</v>
      </c>
      <c r="O226" s="143" t="s">
        <v>95</v>
      </c>
      <c r="P226" s="27">
        <v>0</v>
      </c>
      <c r="Q226" s="27">
        <v>1</v>
      </c>
      <c r="R226" s="162" t="s">
        <v>83</v>
      </c>
      <c r="S226" s="162" t="s">
        <v>83</v>
      </c>
      <c r="T226" s="162" t="s">
        <v>83</v>
      </c>
      <c r="U226" s="162" t="s">
        <v>83</v>
      </c>
      <c r="V226" s="27"/>
      <c r="W226" s="27" t="s">
        <v>88</v>
      </c>
      <c r="X226" s="27">
        <v>0</v>
      </c>
      <c r="Y226" s="162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2" t="s">
        <v>83</v>
      </c>
      <c r="AF226" s="162" t="s">
        <v>83</v>
      </c>
      <c r="AG226" s="162" t="s">
        <v>83</v>
      </c>
      <c r="AH226" s="162" t="s">
        <v>83</v>
      </c>
      <c r="AI226" s="27">
        <v>1</v>
      </c>
      <c r="AJ226" s="27"/>
      <c r="AK226" s="27">
        <v>1</v>
      </c>
      <c r="AL226" s="27">
        <v>1</v>
      </c>
      <c r="AM226" s="162" t="s">
        <v>83</v>
      </c>
      <c r="AN226" s="27">
        <v>1</v>
      </c>
      <c r="AO226" s="27">
        <v>1</v>
      </c>
      <c r="AP226" s="27">
        <v>1</v>
      </c>
    </row>
    <row r="227" spans="1:42">
      <c r="A227" s="140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J227" s="142" t="str">
        <f t="shared" si="99"/>
        <v>已领取公会福利</v>
      </c>
      <c r="K227" s="142" t="str">
        <f t="shared" si="100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L227" s="27"/>
      <c r="M227" s="143" t="str">
        <f>VLOOKUP(LEFT(RIGHT(B227,5),4),物品!B:CU,20,FALSE)</f>
        <v>ReplaceableTextures\\commandButtons\\BTNLBUI01.blp</v>
      </c>
      <c r="N227" s="162" t="s">
        <v>83</v>
      </c>
      <c r="O227" s="143" t="s">
        <v>95</v>
      </c>
      <c r="P227" s="27">
        <v>1</v>
      </c>
      <c r="Q227" s="27">
        <v>1</v>
      </c>
      <c r="R227" s="162" t="s">
        <v>83</v>
      </c>
      <c r="S227" s="162" t="s">
        <v>83</v>
      </c>
      <c r="T227" s="162" t="s">
        <v>83</v>
      </c>
      <c r="U227" s="162" t="s">
        <v>83</v>
      </c>
      <c r="V227" s="27"/>
      <c r="W227" s="27" t="s">
        <v>88</v>
      </c>
      <c r="X227" s="27">
        <v>0</v>
      </c>
      <c r="Y227" s="162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2" t="s">
        <v>83</v>
      </c>
      <c r="AF227" s="162" t="s">
        <v>83</v>
      </c>
      <c r="AG227" s="162" t="s">
        <v>83</v>
      </c>
      <c r="AH227" s="162" t="s">
        <v>83</v>
      </c>
      <c r="AI227" s="27">
        <v>1</v>
      </c>
      <c r="AJ227" s="27"/>
      <c r="AK227" s="27">
        <v>1</v>
      </c>
      <c r="AL227" s="27">
        <v>1</v>
      </c>
      <c r="AM227" s="162" t="s">
        <v>83</v>
      </c>
      <c r="AN227" s="27">
        <v>1</v>
      </c>
      <c r="AO227" s="27">
        <v>1</v>
      </c>
      <c r="AP227" s="27">
        <v>1</v>
      </c>
    </row>
    <row r="228" spans="1:42">
      <c r="A228" s="140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28" s="142" t="str">
        <f t="shared" si="99"/>
        <v>已领取星耀礼包</v>
      </c>
      <c r="K228" s="142" t="str">
        <f t="shared" si="100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28" s="27"/>
      <c r="M228" s="143" t="str">
        <f>VLOOKUP(LEFT(RIGHT(B228,5),4),物品!B:CU,20,FALSE)</f>
        <v>ReplaceableTextures\\commandButtons\\BTNLBUI01.blp</v>
      </c>
      <c r="N228" s="162" t="s">
        <v>83</v>
      </c>
      <c r="O228" s="143" t="s">
        <v>95</v>
      </c>
      <c r="P228" s="27">
        <v>2</v>
      </c>
      <c r="Q228" s="27">
        <v>1</v>
      </c>
      <c r="R228" s="162" t="s">
        <v>83</v>
      </c>
      <c r="S228" s="162" t="s">
        <v>83</v>
      </c>
      <c r="T228" s="162" t="s">
        <v>83</v>
      </c>
      <c r="U228" s="162" t="s">
        <v>83</v>
      </c>
      <c r="V228" s="27"/>
      <c r="W228" s="27" t="s">
        <v>88</v>
      </c>
      <c r="X228" s="27">
        <v>0</v>
      </c>
      <c r="Y228" s="162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2" t="s">
        <v>83</v>
      </c>
      <c r="AF228" s="162" t="s">
        <v>83</v>
      </c>
      <c r="AG228" s="162" t="s">
        <v>83</v>
      </c>
      <c r="AH228" s="162" t="s">
        <v>83</v>
      </c>
      <c r="AI228" s="27">
        <v>1</v>
      </c>
      <c r="AJ228" s="27"/>
      <c r="AK228" s="27">
        <v>1</v>
      </c>
      <c r="AL228" s="27">
        <v>1</v>
      </c>
      <c r="AM228" s="162" t="s">
        <v>83</v>
      </c>
      <c r="AN228" s="27">
        <v>1</v>
      </c>
      <c r="AO228" s="27">
        <v>1</v>
      </c>
      <c r="AP228" s="27">
        <v>1</v>
      </c>
    </row>
    <row r="229" spans="1:42">
      <c r="A229" s="140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J229" s="142" t="str">
        <f t="shared" si="99"/>
        <v>已领取魔芝RPG礼包</v>
      </c>
      <c r="K229" s="142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L229" s="27"/>
      <c r="M229" s="143" t="str">
        <f>VLOOKUP(LEFT(RIGHT(B229,5),4),物品!B:CU,20,FALSE)</f>
        <v>ReplaceableTextures\\commandButtons\\BTNLBUI01.blp</v>
      </c>
      <c r="N229" s="162" t="s">
        <v>83</v>
      </c>
      <c r="O229" s="143" t="s">
        <v>95</v>
      </c>
      <c r="P229" s="27">
        <v>2</v>
      </c>
      <c r="Q229" s="27">
        <v>0</v>
      </c>
      <c r="R229" s="162" t="s">
        <v>83</v>
      </c>
      <c r="S229" s="162" t="s">
        <v>83</v>
      </c>
      <c r="T229" s="162" t="s">
        <v>83</v>
      </c>
      <c r="U229" s="162" t="s">
        <v>83</v>
      </c>
      <c r="V229" s="27"/>
      <c r="W229" s="27" t="s">
        <v>88</v>
      </c>
      <c r="X229" s="27">
        <v>0</v>
      </c>
      <c r="Y229" s="162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2" t="s">
        <v>83</v>
      </c>
      <c r="AF229" s="162" t="s">
        <v>83</v>
      </c>
      <c r="AG229" s="162" t="s">
        <v>83</v>
      </c>
      <c r="AH229" s="162" t="s">
        <v>83</v>
      </c>
      <c r="AI229" s="27">
        <v>1</v>
      </c>
      <c r="AJ229" s="27"/>
      <c r="AK229" s="27">
        <v>1</v>
      </c>
      <c r="AL229" s="27">
        <v>1</v>
      </c>
      <c r="AM229" s="162" t="s">
        <v>83</v>
      </c>
      <c r="AN229" s="27">
        <v>1</v>
      </c>
      <c r="AO229" s="27">
        <v>1</v>
      </c>
      <c r="AP229" s="27">
        <v>1</v>
      </c>
    </row>
    <row r="230" spans="1:42">
      <c r="A230" s="140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|N|N|cff00ff00已领取该礼包</v>
      </c>
      <c r="J230" s="142" t="str">
        <f t="shared" si="99"/>
        <v>已领取老铁礼包</v>
      </c>
      <c r="K230" s="142" t="str">
        <f t="shared" si="100"/>
        <v>|N|N|cff00ff00已领取该礼包</v>
      </c>
      <c r="L230" s="27"/>
      <c r="M230" s="143" t="str">
        <f>VLOOKUP(LEFT(RIGHT(B230,5),4),物品!B:CU,20,FALSE)</f>
        <v>ReplaceableTextures\\commandButtons\\BTNLBUI01.blp</v>
      </c>
      <c r="N230" s="162" t="s">
        <v>83</v>
      </c>
      <c r="O230" s="143" t="s">
        <v>95</v>
      </c>
      <c r="P230" s="27">
        <v>0</v>
      </c>
      <c r="Q230" s="27">
        <v>0</v>
      </c>
      <c r="R230" s="162" t="s">
        <v>83</v>
      </c>
      <c r="S230" s="162" t="s">
        <v>83</v>
      </c>
      <c r="T230" s="162" t="s">
        <v>83</v>
      </c>
      <c r="U230" s="162" t="s">
        <v>83</v>
      </c>
      <c r="V230" s="27"/>
      <c r="W230" s="27" t="s">
        <v>88</v>
      </c>
      <c r="X230" s="27">
        <v>0</v>
      </c>
      <c r="Y230" s="162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2" t="s">
        <v>83</v>
      </c>
      <c r="AF230" s="162" t="s">
        <v>83</v>
      </c>
      <c r="AG230" s="162" t="s">
        <v>83</v>
      </c>
      <c r="AH230" s="162" t="s">
        <v>83</v>
      </c>
      <c r="AI230" s="27">
        <v>1</v>
      </c>
      <c r="AJ230" s="27"/>
      <c r="AK230" s="27">
        <v>1</v>
      </c>
      <c r="AL230" s="27">
        <v>1</v>
      </c>
      <c r="AM230" s="162" t="s">
        <v>83</v>
      </c>
      <c r="AN230" s="27">
        <v>1</v>
      </c>
      <c r="AO230" s="27">
        <v>1</v>
      </c>
      <c r="AP230" s="27">
        <v>1</v>
      </c>
    </row>
    <row r="231" spans="1:42">
      <c r="A231" s="140"/>
      <c r="B231" s="27" t="str">
        <f>物品!B231</f>
        <v>IY00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积分兑换-永久</v>
      </c>
      <c r="I231" s="27" t="str">
        <f>VLOOKUP(B231,物品!B:CV,99,FALSE)</f>
        <v>积分兑换-永久</v>
      </c>
      <c r="J231" s="142" t="str">
        <f t="shared" ref="J231" si="101">H231</f>
        <v>积分兑换-永久</v>
      </c>
      <c r="K231" s="142" t="str">
        <f t="shared" ref="K231" si="102">I231</f>
        <v>积分兑换-永久</v>
      </c>
      <c r="L231" s="27"/>
      <c r="M231" s="143" t="str">
        <f>VLOOKUP(LEFT(RIGHT(B231,5),4),物品!B:CU,20,FALSE)</f>
        <v>ReplaceableTextures\\CommandButtons\\BTNUIRK04.blp</v>
      </c>
      <c r="N231" s="162" t="s">
        <v>83</v>
      </c>
      <c r="O231" s="143" t="s">
        <v>95</v>
      </c>
      <c r="P231" s="27">
        <v>0</v>
      </c>
      <c r="Q231" s="27">
        <v>2</v>
      </c>
      <c r="R231" s="162" t="s">
        <v>83</v>
      </c>
      <c r="S231" s="162" t="s">
        <v>83</v>
      </c>
      <c r="T231" s="162" t="s">
        <v>83</v>
      </c>
      <c r="U231" s="162" t="s">
        <v>83</v>
      </c>
      <c r="V231" s="27"/>
      <c r="W231" s="27" t="s">
        <v>88</v>
      </c>
      <c r="X231" s="27">
        <v>0</v>
      </c>
      <c r="Y231" s="162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2" t="s">
        <v>83</v>
      </c>
      <c r="AF231" s="162" t="s">
        <v>83</v>
      </c>
      <c r="AG231" s="162" t="s">
        <v>83</v>
      </c>
      <c r="AH231" s="162" t="s">
        <v>83</v>
      </c>
      <c r="AI231" s="27">
        <v>1</v>
      </c>
      <c r="AJ231" s="27"/>
      <c r="AK231" s="27">
        <v>1</v>
      </c>
      <c r="AL231" s="27">
        <v>1</v>
      </c>
      <c r="AM231" s="162" t="s">
        <v>83</v>
      </c>
      <c r="AN231" s="27">
        <v>1</v>
      </c>
      <c r="AO231" s="27">
        <v>1</v>
      </c>
      <c r="AP231" s="27">
        <v>1</v>
      </c>
    </row>
    <row r="232" spans="1:42">
      <c r="A232" s="140"/>
      <c r="B232" s="27" t="str">
        <f>物品!B232</f>
        <v>IY1C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天乾地坤</v>
      </c>
      <c r="I232" s="27" t="str">
        <f>VLOOKUP(B232,物品!B:CV,99,FALSE)</f>
        <v>代码生成</v>
      </c>
      <c r="J232" s="142" t="str">
        <f t="shared" si="99"/>
        <v>天乾地坤</v>
      </c>
      <c r="K232" s="142" t="str">
        <f t="shared" si="100"/>
        <v>代码生成</v>
      </c>
      <c r="L232" s="27"/>
      <c r="M232" s="143" t="str">
        <f>VLOOKUP(LEFT(RIGHT(B232,5),4),物品!B:CU,20,FALSE)</f>
        <v>ReplaceableTextures\\CommandButtons\\BTNRY1C.blp</v>
      </c>
      <c r="N232" s="162" t="s">
        <v>83</v>
      </c>
      <c r="O232" s="143" t="s">
        <v>95</v>
      </c>
      <c r="P232" s="27">
        <v>2</v>
      </c>
      <c r="Q232" s="27">
        <v>0</v>
      </c>
      <c r="R232" s="162" t="s">
        <v>83</v>
      </c>
      <c r="S232" s="162" t="s">
        <v>83</v>
      </c>
      <c r="T232" s="162" t="s">
        <v>83</v>
      </c>
      <c r="U232" s="162" t="s">
        <v>83</v>
      </c>
      <c r="V232" s="27"/>
      <c r="W232" s="27" t="s">
        <v>88</v>
      </c>
      <c r="X232" s="27">
        <v>0</v>
      </c>
      <c r="Y232" s="162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2" t="s">
        <v>83</v>
      </c>
      <c r="AF232" s="162" t="s">
        <v>83</v>
      </c>
      <c r="AG232" s="162" t="s">
        <v>83</v>
      </c>
      <c r="AH232" s="162" t="s">
        <v>83</v>
      </c>
      <c r="AI232" s="27">
        <v>1</v>
      </c>
      <c r="AJ232" s="27"/>
      <c r="AK232" s="27">
        <v>1</v>
      </c>
      <c r="AL232" s="27">
        <v>1</v>
      </c>
      <c r="AM232" s="162" t="s">
        <v>83</v>
      </c>
      <c r="AN232" s="27">
        <v>1</v>
      </c>
      <c r="AO232" s="27">
        <v>1</v>
      </c>
      <c r="AP232" s="27">
        <v>1</v>
      </c>
    </row>
    <row r="233" spans="1:42">
      <c r="A233" s="140"/>
      <c r="B233" s="27" t="str">
        <f>物品!B233</f>
        <v>IY2C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五彩凰翼</v>
      </c>
      <c r="I233" s="27" t="str">
        <f>VLOOKUP(B233,物品!B:CV,99,FALSE)</f>
        <v>代码生成</v>
      </c>
      <c r="J233" s="142" t="str">
        <f t="shared" si="99"/>
        <v>五彩凰翼</v>
      </c>
      <c r="K233" s="142" t="str">
        <f t="shared" si="100"/>
        <v>代码生成</v>
      </c>
      <c r="L233" s="27"/>
      <c r="M233" s="143" t="str">
        <f>VLOOKUP(LEFT(RIGHT(B233,5),4),物品!B:CU,20,FALSE)</f>
        <v>ReplaceableTextures\\CommandButtons\\BTNRY2C.blp</v>
      </c>
      <c r="N233" s="162" t="s">
        <v>83</v>
      </c>
      <c r="O233" s="143" t="s">
        <v>95</v>
      </c>
      <c r="P233" s="27">
        <v>0</v>
      </c>
      <c r="Q233" s="27">
        <v>0</v>
      </c>
      <c r="R233" s="162" t="s">
        <v>83</v>
      </c>
      <c r="S233" s="162" t="s">
        <v>83</v>
      </c>
      <c r="T233" s="162" t="s">
        <v>83</v>
      </c>
      <c r="U233" s="162" t="s">
        <v>83</v>
      </c>
      <c r="V233" s="27"/>
      <c r="W233" s="27" t="s">
        <v>88</v>
      </c>
      <c r="X233" s="27">
        <v>0</v>
      </c>
      <c r="Y233" s="16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2" t="s">
        <v>83</v>
      </c>
      <c r="AF233" s="162" t="s">
        <v>83</v>
      </c>
      <c r="AG233" s="162" t="s">
        <v>83</v>
      </c>
      <c r="AH233" s="162" t="s">
        <v>83</v>
      </c>
      <c r="AI233" s="27">
        <v>1</v>
      </c>
      <c r="AJ233" s="27"/>
      <c r="AK233" s="27">
        <v>1</v>
      </c>
      <c r="AL233" s="27">
        <v>1</v>
      </c>
      <c r="AM233" s="162" t="s">
        <v>83</v>
      </c>
      <c r="AN233" s="27">
        <v>1</v>
      </c>
      <c r="AO233" s="27">
        <v>1</v>
      </c>
      <c r="AP233" s="27">
        <v>1</v>
      </c>
    </row>
    <row r="234" spans="1:42">
      <c r="A234" s="140"/>
      <c r="B234" s="27" t="str">
        <f>物品!B234</f>
        <v>IY3C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崩鸣刃</v>
      </c>
      <c r="I234" s="27" t="str">
        <f>VLOOKUP(B234,物品!B:CV,99,FALSE)</f>
        <v>代码生成</v>
      </c>
      <c r="J234" s="142" t="str">
        <f t="shared" si="99"/>
        <v>崩鸣刃</v>
      </c>
      <c r="K234" s="142" t="str">
        <f t="shared" si="100"/>
        <v>代码生成</v>
      </c>
      <c r="L234" s="27"/>
      <c r="M234" s="143" t="str">
        <f>VLOOKUP(LEFT(RIGHT(B234,5),4),物品!B:CU,20,FALSE)</f>
        <v>ReplaceableTextures\\CommandButtons\\BTNRY3C.blp</v>
      </c>
      <c r="N234" s="162" t="s">
        <v>83</v>
      </c>
      <c r="O234" s="143" t="s">
        <v>95</v>
      </c>
      <c r="P234" s="27">
        <v>3</v>
      </c>
      <c r="Q234" s="27">
        <v>0</v>
      </c>
      <c r="R234" s="162" t="s">
        <v>83</v>
      </c>
      <c r="S234" s="162" t="s">
        <v>83</v>
      </c>
      <c r="T234" s="162" t="s">
        <v>83</v>
      </c>
      <c r="U234" s="162" t="s">
        <v>83</v>
      </c>
      <c r="V234" s="27"/>
      <c r="W234" s="27" t="s">
        <v>88</v>
      </c>
      <c r="X234" s="27">
        <v>0</v>
      </c>
      <c r="Y234" s="16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2" t="s">
        <v>83</v>
      </c>
      <c r="AF234" s="162" t="s">
        <v>83</v>
      </c>
      <c r="AG234" s="162" t="s">
        <v>83</v>
      </c>
      <c r="AH234" s="162" t="s">
        <v>83</v>
      </c>
      <c r="AI234" s="27">
        <v>1</v>
      </c>
      <c r="AJ234" s="27"/>
      <c r="AK234" s="27">
        <v>1</v>
      </c>
      <c r="AL234" s="27">
        <v>1</v>
      </c>
      <c r="AM234" s="162" t="s">
        <v>83</v>
      </c>
      <c r="AN234" s="27">
        <v>1</v>
      </c>
      <c r="AO234" s="27">
        <v>1</v>
      </c>
      <c r="AP234" s="27">
        <v>1</v>
      </c>
    </row>
    <row r="235" spans="1:42">
      <c r="A235" s="140"/>
      <c r="B235" s="27" t="str">
        <f>物品!B235</f>
        <v>IY4C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俯瞰寰宇</v>
      </c>
      <c r="I235" s="27" t="str">
        <f>VLOOKUP(B235,物品!B:CV,99,FALSE)</f>
        <v>代码生成</v>
      </c>
      <c r="J235" s="142" t="str">
        <f t="shared" si="99"/>
        <v>俯瞰寰宇</v>
      </c>
      <c r="K235" s="142" t="str">
        <f t="shared" si="100"/>
        <v>代码生成</v>
      </c>
      <c r="L235" s="27"/>
      <c r="M235" s="143" t="str">
        <f>VLOOKUP(LEFT(RIGHT(B235,5),4),物品!B:CU,20,FALSE)</f>
        <v>ReplaceableTextures\\CommandButtons\\BTNRY4C.blp</v>
      </c>
      <c r="N235" s="162" t="s">
        <v>83</v>
      </c>
      <c r="O235" s="143" t="s">
        <v>95</v>
      </c>
      <c r="P235" s="27">
        <v>1</v>
      </c>
      <c r="Q235" s="27">
        <v>0</v>
      </c>
      <c r="R235" s="162" t="s">
        <v>83</v>
      </c>
      <c r="S235" s="162" t="s">
        <v>83</v>
      </c>
      <c r="T235" s="162" t="s">
        <v>83</v>
      </c>
      <c r="U235" s="162" t="s">
        <v>83</v>
      </c>
      <c r="V235" s="27"/>
      <c r="W235" s="27" t="s">
        <v>88</v>
      </c>
      <c r="X235" s="27">
        <v>0</v>
      </c>
      <c r="Y235" s="16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2" t="s">
        <v>83</v>
      </c>
      <c r="AF235" s="162" t="s">
        <v>83</v>
      </c>
      <c r="AG235" s="162" t="s">
        <v>83</v>
      </c>
      <c r="AH235" s="162" t="s">
        <v>83</v>
      </c>
      <c r="AI235" s="27">
        <v>1</v>
      </c>
      <c r="AJ235" s="27"/>
      <c r="AK235" s="27">
        <v>1</v>
      </c>
      <c r="AL235" s="27">
        <v>1</v>
      </c>
      <c r="AM235" s="162" t="s">
        <v>83</v>
      </c>
      <c r="AN235" s="27">
        <v>1</v>
      </c>
      <c r="AO235" s="27">
        <v>1</v>
      </c>
      <c r="AP235" s="27">
        <v>1</v>
      </c>
    </row>
    <row r="236" spans="1:42">
      <c r="A236" s="140"/>
      <c r="B236" s="27" t="str">
        <f>物品!B236</f>
        <v>IF01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2" t="str">
        <f t="shared" ref="J236" si="103">H236</f>
        <v>附魔</v>
      </c>
      <c r="K236" s="142">
        <f t="shared" ref="K236" si="104">I236</f>
        <v>0</v>
      </c>
      <c r="L236" s="27"/>
      <c r="M236" s="143">
        <f>VLOOKUP(LEFT(RIGHT(B236,5),4),物品!B:CU,20,FALSE)</f>
        <v>0</v>
      </c>
      <c r="N236" s="162" t="s">
        <v>83</v>
      </c>
      <c r="O236" s="143" t="s">
        <v>95</v>
      </c>
      <c r="P236" s="27">
        <v>0</v>
      </c>
      <c r="Q236" s="27">
        <v>0</v>
      </c>
      <c r="R236" s="162" t="s">
        <v>83</v>
      </c>
      <c r="S236" s="162" t="s">
        <v>83</v>
      </c>
      <c r="T236" s="162" t="s">
        <v>83</v>
      </c>
      <c r="U236" s="162" t="s">
        <v>83</v>
      </c>
      <c r="V236" s="27"/>
      <c r="W236" s="27" t="s">
        <v>88</v>
      </c>
      <c r="X236" s="27">
        <v>0</v>
      </c>
      <c r="Y236" s="162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2" t="s">
        <v>83</v>
      </c>
      <c r="AF236" s="162" t="s">
        <v>83</v>
      </c>
      <c r="AG236" s="162" t="s">
        <v>83</v>
      </c>
      <c r="AH236" s="162" t="s">
        <v>83</v>
      </c>
      <c r="AI236" s="27">
        <v>1</v>
      </c>
      <c r="AJ236" s="27"/>
      <c r="AK236" s="27">
        <v>1</v>
      </c>
      <c r="AL236" s="27">
        <v>1</v>
      </c>
      <c r="AM236" s="162" t="s">
        <v>83</v>
      </c>
      <c r="AN236" s="27">
        <v>1</v>
      </c>
      <c r="AO236" s="27">
        <v>1</v>
      </c>
      <c r="AP236" s="27">
        <v>1</v>
      </c>
    </row>
    <row r="237" spans="1:42">
      <c r="A237" s="140"/>
      <c r="B237" s="27" t="str">
        <f>物品!B237</f>
        <v>IF02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2" t="str">
        <f t="shared" ref="J237:J262" si="105">H237</f>
        <v>附魔</v>
      </c>
      <c r="K237" s="142">
        <f t="shared" ref="K237:K262" si="106">I237</f>
        <v>0</v>
      </c>
      <c r="L237" s="27"/>
      <c r="M237" s="143">
        <f>VLOOKUP(LEFT(RIGHT(B237,5),4),物品!B:CU,20,FALSE)</f>
        <v>0</v>
      </c>
      <c r="N237" s="162" t="s">
        <v>83</v>
      </c>
      <c r="O237" s="143" t="s">
        <v>95</v>
      </c>
      <c r="P237" s="27">
        <v>0</v>
      </c>
      <c r="Q237" s="27">
        <v>0</v>
      </c>
      <c r="R237" s="162" t="s">
        <v>83</v>
      </c>
      <c r="S237" s="162" t="s">
        <v>83</v>
      </c>
      <c r="T237" s="162" t="s">
        <v>83</v>
      </c>
      <c r="U237" s="162" t="s">
        <v>83</v>
      </c>
      <c r="V237" s="27"/>
      <c r="W237" s="27" t="s">
        <v>88</v>
      </c>
      <c r="X237" s="27">
        <v>0</v>
      </c>
      <c r="Y237" s="162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2" t="s">
        <v>83</v>
      </c>
      <c r="AF237" s="162" t="s">
        <v>83</v>
      </c>
      <c r="AG237" s="162" t="s">
        <v>83</v>
      </c>
      <c r="AH237" s="162" t="s">
        <v>83</v>
      </c>
      <c r="AI237" s="27">
        <v>1</v>
      </c>
      <c r="AJ237" s="27"/>
      <c r="AK237" s="27">
        <v>1</v>
      </c>
      <c r="AL237" s="27">
        <v>1</v>
      </c>
      <c r="AM237" s="162" t="s">
        <v>83</v>
      </c>
      <c r="AN237" s="27">
        <v>1</v>
      </c>
      <c r="AO237" s="27">
        <v>1</v>
      </c>
      <c r="AP237" s="27">
        <v>1</v>
      </c>
    </row>
    <row r="238" spans="1:42">
      <c r="A238" s="140"/>
      <c r="B238" s="27" t="str">
        <f>物品!B238</f>
        <v>IF03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2" t="str">
        <f t="shared" si="105"/>
        <v>附魔</v>
      </c>
      <c r="K238" s="142">
        <f t="shared" si="106"/>
        <v>0</v>
      </c>
      <c r="L238" s="27"/>
      <c r="M238" s="143">
        <f>VLOOKUP(LEFT(RIGHT(B238,5),4),物品!B:CU,20,FALSE)</f>
        <v>0</v>
      </c>
      <c r="N238" s="162" t="s">
        <v>83</v>
      </c>
      <c r="O238" s="143" t="s">
        <v>95</v>
      </c>
      <c r="P238" s="27">
        <v>0</v>
      </c>
      <c r="Q238" s="27">
        <v>0</v>
      </c>
      <c r="R238" s="162" t="s">
        <v>83</v>
      </c>
      <c r="S238" s="162" t="s">
        <v>83</v>
      </c>
      <c r="T238" s="162" t="s">
        <v>83</v>
      </c>
      <c r="U238" s="162" t="s">
        <v>83</v>
      </c>
      <c r="V238" s="27"/>
      <c r="W238" s="27" t="s">
        <v>88</v>
      </c>
      <c r="X238" s="27">
        <v>0</v>
      </c>
      <c r="Y238" s="162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2" t="s">
        <v>83</v>
      </c>
      <c r="AF238" s="162" t="s">
        <v>83</v>
      </c>
      <c r="AG238" s="162" t="s">
        <v>83</v>
      </c>
      <c r="AH238" s="162" t="s">
        <v>83</v>
      </c>
      <c r="AI238" s="27">
        <v>1</v>
      </c>
      <c r="AJ238" s="27"/>
      <c r="AK238" s="27">
        <v>1</v>
      </c>
      <c r="AL238" s="27">
        <v>1</v>
      </c>
      <c r="AM238" s="162" t="s">
        <v>83</v>
      </c>
      <c r="AN238" s="27">
        <v>1</v>
      </c>
      <c r="AO238" s="27">
        <v>1</v>
      </c>
      <c r="AP238" s="27">
        <v>1</v>
      </c>
    </row>
    <row r="239" spans="1:42">
      <c r="A239" s="140"/>
      <c r="B239" s="27" t="str">
        <f>物品!B239</f>
        <v>IF04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2" t="str">
        <f t="shared" si="105"/>
        <v>附魔</v>
      </c>
      <c r="K239" s="142">
        <f t="shared" si="106"/>
        <v>0</v>
      </c>
      <c r="L239" s="27"/>
      <c r="M239" s="143">
        <f>VLOOKUP(LEFT(RIGHT(B239,5),4),物品!B:CU,20,FALSE)</f>
        <v>0</v>
      </c>
      <c r="N239" s="162" t="s">
        <v>83</v>
      </c>
      <c r="O239" s="143" t="s">
        <v>95</v>
      </c>
      <c r="P239" s="27">
        <v>0</v>
      </c>
      <c r="Q239" s="27">
        <v>0</v>
      </c>
      <c r="R239" s="162" t="s">
        <v>83</v>
      </c>
      <c r="S239" s="162" t="s">
        <v>83</v>
      </c>
      <c r="T239" s="162" t="s">
        <v>83</v>
      </c>
      <c r="U239" s="162" t="s">
        <v>83</v>
      </c>
      <c r="V239" s="27"/>
      <c r="W239" s="27" t="s">
        <v>88</v>
      </c>
      <c r="X239" s="27">
        <v>0</v>
      </c>
      <c r="Y239" s="162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2" t="s">
        <v>83</v>
      </c>
      <c r="AF239" s="162" t="s">
        <v>83</v>
      </c>
      <c r="AG239" s="162" t="s">
        <v>83</v>
      </c>
      <c r="AH239" s="162" t="s">
        <v>83</v>
      </c>
      <c r="AI239" s="27">
        <v>1</v>
      </c>
      <c r="AJ239" s="27"/>
      <c r="AK239" s="27">
        <v>1</v>
      </c>
      <c r="AL239" s="27">
        <v>1</v>
      </c>
      <c r="AM239" s="162" t="s">
        <v>83</v>
      </c>
      <c r="AN239" s="27">
        <v>1</v>
      </c>
      <c r="AO239" s="27">
        <v>1</v>
      </c>
      <c r="AP239" s="27">
        <v>1</v>
      </c>
    </row>
    <row r="240" spans="1:42">
      <c r="A240" s="140"/>
      <c r="B240" s="27" t="str">
        <f>物品!B240</f>
        <v>IF05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2" t="str">
        <f t="shared" si="105"/>
        <v>附魔</v>
      </c>
      <c r="K240" s="142">
        <f t="shared" si="106"/>
        <v>0</v>
      </c>
      <c r="L240" s="27"/>
      <c r="M240" s="143">
        <f>VLOOKUP(LEFT(RIGHT(B240,5),4),物品!B:CU,20,FALSE)</f>
        <v>0</v>
      </c>
      <c r="N240" s="162" t="s">
        <v>83</v>
      </c>
      <c r="O240" s="143" t="s">
        <v>95</v>
      </c>
      <c r="P240" s="27">
        <v>0</v>
      </c>
      <c r="Q240" s="27">
        <v>0</v>
      </c>
      <c r="R240" s="162" t="s">
        <v>83</v>
      </c>
      <c r="S240" s="162" t="s">
        <v>83</v>
      </c>
      <c r="T240" s="162" t="s">
        <v>83</v>
      </c>
      <c r="U240" s="162" t="s">
        <v>83</v>
      </c>
      <c r="V240" s="27"/>
      <c r="W240" s="27" t="s">
        <v>88</v>
      </c>
      <c r="X240" s="27">
        <v>0</v>
      </c>
      <c r="Y240" s="162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2" t="s">
        <v>83</v>
      </c>
      <c r="AF240" s="162" t="s">
        <v>83</v>
      </c>
      <c r="AG240" s="162" t="s">
        <v>83</v>
      </c>
      <c r="AH240" s="162" t="s">
        <v>83</v>
      </c>
      <c r="AI240" s="27">
        <v>1</v>
      </c>
      <c r="AJ240" s="27"/>
      <c r="AK240" s="27">
        <v>1</v>
      </c>
      <c r="AL240" s="27">
        <v>1</v>
      </c>
      <c r="AM240" s="162" t="s">
        <v>83</v>
      </c>
      <c r="AN240" s="27">
        <v>1</v>
      </c>
      <c r="AO240" s="27">
        <v>1</v>
      </c>
      <c r="AP240" s="27">
        <v>1</v>
      </c>
    </row>
    <row r="241" spans="1:42">
      <c r="A241" s="140"/>
      <c r="B241" s="27" t="str">
        <f>物品!B241</f>
        <v>IF06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2" t="str">
        <f t="shared" si="105"/>
        <v>附魔</v>
      </c>
      <c r="K241" s="142">
        <f t="shared" si="106"/>
        <v>0</v>
      </c>
      <c r="L241" s="27"/>
      <c r="M241" s="143">
        <f>VLOOKUP(LEFT(RIGHT(B241,5),4),物品!B:CU,20,FALSE)</f>
        <v>0</v>
      </c>
      <c r="N241" s="162" t="s">
        <v>83</v>
      </c>
      <c r="O241" s="143" t="s">
        <v>95</v>
      </c>
      <c r="P241" s="27">
        <v>0</v>
      </c>
      <c r="Q241" s="27">
        <v>0</v>
      </c>
      <c r="R241" s="162" t="s">
        <v>83</v>
      </c>
      <c r="S241" s="162" t="s">
        <v>83</v>
      </c>
      <c r="T241" s="162" t="s">
        <v>83</v>
      </c>
      <c r="U241" s="162" t="s">
        <v>83</v>
      </c>
      <c r="V241" s="27"/>
      <c r="W241" s="27" t="s">
        <v>88</v>
      </c>
      <c r="X241" s="27">
        <v>0</v>
      </c>
      <c r="Y241" s="162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2" t="s">
        <v>83</v>
      </c>
      <c r="AF241" s="162" t="s">
        <v>83</v>
      </c>
      <c r="AG241" s="162" t="s">
        <v>83</v>
      </c>
      <c r="AH241" s="162" t="s">
        <v>83</v>
      </c>
      <c r="AI241" s="27">
        <v>1</v>
      </c>
      <c r="AJ241" s="27"/>
      <c r="AK241" s="27">
        <v>1</v>
      </c>
      <c r="AL241" s="27">
        <v>1</v>
      </c>
      <c r="AM241" s="162" t="s">
        <v>83</v>
      </c>
      <c r="AN241" s="27">
        <v>1</v>
      </c>
      <c r="AO241" s="27">
        <v>1</v>
      </c>
      <c r="AP241" s="27">
        <v>1</v>
      </c>
    </row>
    <row r="242" spans="1:42">
      <c r="A242" s="140"/>
      <c r="B242" s="27" t="str">
        <f>物品!B242</f>
        <v>IF07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2" t="str">
        <f t="shared" si="105"/>
        <v>附魔</v>
      </c>
      <c r="K242" s="142">
        <f t="shared" si="106"/>
        <v>0</v>
      </c>
      <c r="L242" s="27"/>
      <c r="M242" s="143">
        <f>VLOOKUP(LEFT(RIGHT(B242,5),4),物品!B:CU,20,FALSE)</f>
        <v>0</v>
      </c>
      <c r="N242" s="162" t="s">
        <v>83</v>
      </c>
      <c r="O242" s="143" t="s">
        <v>95</v>
      </c>
      <c r="P242" s="27">
        <v>0</v>
      </c>
      <c r="Q242" s="27">
        <v>0</v>
      </c>
      <c r="R242" s="162" t="s">
        <v>83</v>
      </c>
      <c r="S242" s="162" t="s">
        <v>83</v>
      </c>
      <c r="T242" s="162" t="s">
        <v>83</v>
      </c>
      <c r="U242" s="162" t="s">
        <v>83</v>
      </c>
      <c r="V242" s="27"/>
      <c r="W242" s="27" t="s">
        <v>88</v>
      </c>
      <c r="X242" s="27">
        <v>0</v>
      </c>
      <c r="Y242" s="162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2" t="s">
        <v>83</v>
      </c>
      <c r="AF242" s="162" t="s">
        <v>83</v>
      </c>
      <c r="AG242" s="162" t="s">
        <v>83</v>
      </c>
      <c r="AH242" s="162" t="s">
        <v>83</v>
      </c>
      <c r="AI242" s="27">
        <v>1</v>
      </c>
      <c r="AJ242" s="27"/>
      <c r="AK242" s="27">
        <v>1</v>
      </c>
      <c r="AL242" s="27">
        <v>1</v>
      </c>
      <c r="AM242" s="162" t="s">
        <v>83</v>
      </c>
      <c r="AN242" s="27">
        <v>1</v>
      </c>
      <c r="AO242" s="27">
        <v>1</v>
      </c>
      <c r="AP242" s="27">
        <v>1</v>
      </c>
    </row>
    <row r="243" spans="1:42">
      <c r="A243" s="140"/>
      <c r="B243" s="27" t="str">
        <f>物品!B243</f>
        <v>IF08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2" t="str">
        <f t="shared" si="105"/>
        <v>附魔</v>
      </c>
      <c r="K243" s="142">
        <f t="shared" si="106"/>
        <v>0</v>
      </c>
      <c r="L243" s="27"/>
      <c r="M243" s="143">
        <f>VLOOKUP(LEFT(RIGHT(B243,5),4),物品!B:CU,20,FALSE)</f>
        <v>0</v>
      </c>
      <c r="N243" s="162" t="s">
        <v>83</v>
      </c>
      <c r="O243" s="143" t="s">
        <v>95</v>
      </c>
      <c r="P243" s="27">
        <v>0</v>
      </c>
      <c r="Q243" s="27">
        <v>0</v>
      </c>
      <c r="R243" s="162" t="s">
        <v>83</v>
      </c>
      <c r="S243" s="162" t="s">
        <v>83</v>
      </c>
      <c r="T243" s="162" t="s">
        <v>83</v>
      </c>
      <c r="U243" s="162" t="s">
        <v>83</v>
      </c>
      <c r="V243" s="27"/>
      <c r="W243" s="27" t="s">
        <v>88</v>
      </c>
      <c r="X243" s="27">
        <v>0</v>
      </c>
      <c r="Y243" s="16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2" t="s">
        <v>83</v>
      </c>
      <c r="AF243" s="162" t="s">
        <v>83</v>
      </c>
      <c r="AG243" s="162" t="s">
        <v>83</v>
      </c>
      <c r="AH243" s="162" t="s">
        <v>83</v>
      </c>
      <c r="AI243" s="27">
        <v>1</v>
      </c>
      <c r="AJ243" s="27"/>
      <c r="AK243" s="27">
        <v>1</v>
      </c>
      <c r="AL243" s="27">
        <v>1</v>
      </c>
      <c r="AM243" s="162" t="s">
        <v>83</v>
      </c>
      <c r="AN243" s="27">
        <v>1</v>
      </c>
      <c r="AO243" s="27">
        <v>1</v>
      </c>
      <c r="AP243" s="27">
        <v>1</v>
      </c>
    </row>
    <row r="244" spans="1:42">
      <c r="A244" s="140"/>
      <c r="B244" s="27" t="str">
        <f>物品!B244</f>
        <v>IF09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2" t="str">
        <f t="shared" si="105"/>
        <v>附魔</v>
      </c>
      <c r="K244" s="142">
        <f t="shared" si="106"/>
        <v>0</v>
      </c>
      <c r="L244" s="27"/>
      <c r="M244" s="143">
        <f>VLOOKUP(LEFT(RIGHT(B244,5),4),物品!B:CU,20,FALSE)</f>
        <v>0</v>
      </c>
      <c r="N244" s="162" t="s">
        <v>83</v>
      </c>
      <c r="O244" s="143" t="s">
        <v>95</v>
      </c>
      <c r="P244" s="27">
        <v>0</v>
      </c>
      <c r="Q244" s="27">
        <v>0</v>
      </c>
      <c r="R244" s="162" t="s">
        <v>83</v>
      </c>
      <c r="S244" s="162" t="s">
        <v>83</v>
      </c>
      <c r="T244" s="162" t="s">
        <v>83</v>
      </c>
      <c r="U244" s="162" t="s">
        <v>83</v>
      </c>
      <c r="V244" s="27"/>
      <c r="W244" s="27" t="s">
        <v>88</v>
      </c>
      <c r="X244" s="27">
        <v>0</v>
      </c>
      <c r="Y244" s="16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2" t="s">
        <v>83</v>
      </c>
      <c r="AF244" s="162" t="s">
        <v>83</v>
      </c>
      <c r="AG244" s="162" t="s">
        <v>83</v>
      </c>
      <c r="AH244" s="162" t="s">
        <v>83</v>
      </c>
      <c r="AI244" s="27">
        <v>1</v>
      </c>
      <c r="AJ244" s="27"/>
      <c r="AK244" s="27">
        <v>1</v>
      </c>
      <c r="AL244" s="27">
        <v>1</v>
      </c>
      <c r="AM244" s="162" t="s">
        <v>83</v>
      </c>
      <c r="AN244" s="27">
        <v>1</v>
      </c>
      <c r="AO244" s="27">
        <v>1</v>
      </c>
      <c r="AP244" s="27">
        <v>1</v>
      </c>
    </row>
    <row r="245" spans="1:42">
      <c r="A245" s="140"/>
      <c r="B245" s="27" t="str">
        <f>物品!B245</f>
        <v>IF10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2" t="str">
        <f t="shared" si="105"/>
        <v>附魔</v>
      </c>
      <c r="K245" s="142">
        <f t="shared" si="106"/>
        <v>0</v>
      </c>
      <c r="L245" s="27"/>
      <c r="M245" s="143">
        <f>VLOOKUP(LEFT(RIGHT(B245,5),4),物品!B:CU,20,FALSE)</f>
        <v>0</v>
      </c>
      <c r="N245" s="162" t="s">
        <v>83</v>
      </c>
      <c r="O245" s="143" t="s">
        <v>95</v>
      </c>
      <c r="P245" s="27">
        <v>0</v>
      </c>
      <c r="Q245" s="27">
        <v>0</v>
      </c>
      <c r="R245" s="162" t="s">
        <v>83</v>
      </c>
      <c r="S245" s="162" t="s">
        <v>83</v>
      </c>
      <c r="T245" s="162" t="s">
        <v>83</v>
      </c>
      <c r="U245" s="162" t="s">
        <v>83</v>
      </c>
      <c r="V245" s="27"/>
      <c r="W245" s="27" t="s">
        <v>88</v>
      </c>
      <c r="X245" s="27">
        <v>0</v>
      </c>
      <c r="Y245" s="16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2" t="s">
        <v>83</v>
      </c>
      <c r="AF245" s="162" t="s">
        <v>83</v>
      </c>
      <c r="AG245" s="162" t="s">
        <v>83</v>
      </c>
      <c r="AH245" s="162" t="s">
        <v>83</v>
      </c>
      <c r="AI245" s="27">
        <v>1</v>
      </c>
      <c r="AJ245" s="27"/>
      <c r="AK245" s="27">
        <v>1</v>
      </c>
      <c r="AL245" s="27">
        <v>1</v>
      </c>
      <c r="AM245" s="162" t="s">
        <v>83</v>
      </c>
      <c r="AN245" s="27">
        <v>1</v>
      </c>
      <c r="AO245" s="27">
        <v>1</v>
      </c>
      <c r="AP245" s="27">
        <v>1</v>
      </c>
    </row>
    <row r="246" spans="1:42">
      <c r="A246" s="140"/>
      <c r="B246" s="27" t="str">
        <f>物品!B246</f>
        <v>IF11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2" t="str">
        <f t="shared" si="105"/>
        <v>附魔</v>
      </c>
      <c r="K246" s="142">
        <f t="shared" si="106"/>
        <v>0</v>
      </c>
      <c r="L246" s="27"/>
      <c r="M246" s="143">
        <f>VLOOKUP(LEFT(RIGHT(B246,5),4),物品!B:CU,20,FALSE)</f>
        <v>0</v>
      </c>
      <c r="N246" s="162" t="s">
        <v>83</v>
      </c>
      <c r="O246" s="143" t="s">
        <v>95</v>
      </c>
      <c r="P246" s="27">
        <v>0</v>
      </c>
      <c r="Q246" s="27">
        <v>0</v>
      </c>
      <c r="R246" s="162" t="s">
        <v>83</v>
      </c>
      <c r="S246" s="162" t="s">
        <v>83</v>
      </c>
      <c r="T246" s="162" t="s">
        <v>83</v>
      </c>
      <c r="U246" s="162" t="s">
        <v>83</v>
      </c>
      <c r="V246" s="27"/>
      <c r="W246" s="27" t="s">
        <v>88</v>
      </c>
      <c r="X246" s="27">
        <v>0</v>
      </c>
      <c r="Y246" s="16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2" t="s">
        <v>83</v>
      </c>
      <c r="AF246" s="162" t="s">
        <v>83</v>
      </c>
      <c r="AG246" s="162" t="s">
        <v>83</v>
      </c>
      <c r="AH246" s="162" t="s">
        <v>83</v>
      </c>
      <c r="AI246" s="27">
        <v>1</v>
      </c>
      <c r="AJ246" s="27"/>
      <c r="AK246" s="27">
        <v>1</v>
      </c>
      <c r="AL246" s="27">
        <v>1</v>
      </c>
      <c r="AM246" s="162" t="s">
        <v>83</v>
      </c>
      <c r="AN246" s="27">
        <v>1</v>
      </c>
      <c r="AO246" s="27">
        <v>1</v>
      </c>
      <c r="AP246" s="27">
        <v>1</v>
      </c>
    </row>
    <row r="247" spans="1:42">
      <c r="A247" s="140"/>
      <c r="B247" s="27" t="str">
        <f>物品!B247</f>
        <v>IF12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2" t="str">
        <f t="shared" si="105"/>
        <v>附魔</v>
      </c>
      <c r="K247" s="142">
        <f t="shared" si="106"/>
        <v>0</v>
      </c>
      <c r="L247" s="27"/>
      <c r="M247" s="143">
        <f>VLOOKUP(LEFT(RIGHT(B247,5),4),物品!B:CU,20,FALSE)</f>
        <v>0</v>
      </c>
      <c r="N247" s="162" t="s">
        <v>83</v>
      </c>
      <c r="O247" s="143" t="s">
        <v>95</v>
      </c>
      <c r="P247" s="27">
        <v>0</v>
      </c>
      <c r="Q247" s="27">
        <v>0</v>
      </c>
      <c r="R247" s="162" t="s">
        <v>83</v>
      </c>
      <c r="S247" s="162" t="s">
        <v>83</v>
      </c>
      <c r="T247" s="162" t="s">
        <v>83</v>
      </c>
      <c r="U247" s="162" t="s">
        <v>83</v>
      </c>
      <c r="V247" s="27"/>
      <c r="W247" s="27" t="s">
        <v>88</v>
      </c>
      <c r="X247" s="27">
        <v>0</v>
      </c>
      <c r="Y247" s="16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2" t="s">
        <v>83</v>
      </c>
      <c r="AF247" s="162" t="s">
        <v>83</v>
      </c>
      <c r="AG247" s="162" t="s">
        <v>83</v>
      </c>
      <c r="AH247" s="162" t="s">
        <v>83</v>
      </c>
      <c r="AI247" s="27">
        <v>1</v>
      </c>
      <c r="AJ247" s="27"/>
      <c r="AK247" s="27">
        <v>1</v>
      </c>
      <c r="AL247" s="27">
        <v>1</v>
      </c>
      <c r="AM247" s="162" t="s">
        <v>83</v>
      </c>
      <c r="AN247" s="27">
        <v>1</v>
      </c>
      <c r="AO247" s="27">
        <v>1</v>
      </c>
      <c r="AP247" s="27">
        <v>1</v>
      </c>
    </row>
    <row r="248" spans="1:42">
      <c r="A248" s="140"/>
      <c r="B248" s="27" t="str">
        <f>物品!B248</f>
        <v>IF13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2" t="str">
        <f t="shared" si="105"/>
        <v>附魔</v>
      </c>
      <c r="K248" s="142">
        <f t="shared" si="106"/>
        <v>0</v>
      </c>
      <c r="L248" s="27"/>
      <c r="M248" s="143">
        <f>VLOOKUP(LEFT(RIGHT(B248,5),4),物品!B:CU,20,FALSE)</f>
        <v>0</v>
      </c>
      <c r="N248" s="162" t="s">
        <v>83</v>
      </c>
      <c r="O248" s="143" t="s">
        <v>95</v>
      </c>
      <c r="P248" s="27">
        <v>0</v>
      </c>
      <c r="Q248" s="27">
        <v>0</v>
      </c>
      <c r="R248" s="162" t="s">
        <v>83</v>
      </c>
      <c r="S248" s="162" t="s">
        <v>83</v>
      </c>
      <c r="T248" s="162" t="s">
        <v>83</v>
      </c>
      <c r="U248" s="162" t="s">
        <v>83</v>
      </c>
      <c r="V248" s="27"/>
      <c r="W248" s="27" t="s">
        <v>88</v>
      </c>
      <c r="X248" s="27">
        <v>0</v>
      </c>
      <c r="Y248" s="16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2" t="s">
        <v>83</v>
      </c>
      <c r="AF248" s="162" t="s">
        <v>83</v>
      </c>
      <c r="AG248" s="162" t="s">
        <v>83</v>
      </c>
      <c r="AH248" s="162" t="s">
        <v>83</v>
      </c>
      <c r="AI248" s="27">
        <v>1</v>
      </c>
      <c r="AJ248" s="27"/>
      <c r="AK248" s="27">
        <v>1</v>
      </c>
      <c r="AL248" s="27">
        <v>1</v>
      </c>
      <c r="AM248" s="162" t="s">
        <v>83</v>
      </c>
      <c r="AN248" s="27">
        <v>1</v>
      </c>
      <c r="AO248" s="27">
        <v>1</v>
      </c>
      <c r="AP248" s="27">
        <v>1</v>
      </c>
    </row>
    <row r="249" spans="1:42">
      <c r="A249" s="140"/>
      <c r="B249" s="27" t="str">
        <f>物品!B249</f>
        <v>IF14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2" t="str">
        <f t="shared" si="105"/>
        <v>附魔</v>
      </c>
      <c r="K249" s="142">
        <f t="shared" si="106"/>
        <v>0</v>
      </c>
      <c r="L249" s="27"/>
      <c r="M249" s="143">
        <f>VLOOKUP(LEFT(RIGHT(B249,5),4),物品!B:CU,20,FALSE)</f>
        <v>0</v>
      </c>
      <c r="N249" s="162" t="s">
        <v>83</v>
      </c>
      <c r="O249" s="143" t="s">
        <v>95</v>
      </c>
      <c r="P249" s="27">
        <v>0</v>
      </c>
      <c r="Q249" s="27">
        <v>0</v>
      </c>
      <c r="R249" s="162" t="s">
        <v>83</v>
      </c>
      <c r="S249" s="162" t="s">
        <v>83</v>
      </c>
      <c r="T249" s="162" t="s">
        <v>83</v>
      </c>
      <c r="U249" s="162" t="s">
        <v>83</v>
      </c>
      <c r="V249" s="27"/>
      <c r="W249" s="27" t="s">
        <v>88</v>
      </c>
      <c r="X249" s="27">
        <v>0</v>
      </c>
      <c r="Y249" s="16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2" t="s">
        <v>83</v>
      </c>
      <c r="AF249" s="162" t="s">
        <v>83</v>
      </c>
      <c r="AG249" s="162" t="s">
        <v>83</v>
      </c>
      <c r="AH249" s="162" t="s">
        <v>83</v>
      </c>
      <c r="AI249" s="27">
        <v>1</v>
      </c>
      <c r="AJ249" s="27"/>
      <c r="AK249" s="27">
        <v>1</v>
      </c>
      <c r="AL249" s="27">
        <v>1</v>
      </c>
      <c r="AM249" s="162" t="s">
        <v>83</v>
      </c>
      <c r="AN249" s="27">
        <v>1</v>
      </c>
      <c r="AO249" s="27">
        <v>1</v>
      </c>
      <c r="AP249" s="27">
        <v>1</v>
      </c>
    </row>
    <row r="250" spans="1:42">
      <c r="A250" s="140"/>
      <c r="B250" s="27" t="str">
        <f>物品!B250</f>
        <v>IF15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2" t="str">
        <f t="shared" si="105"/>
        <v>附魔</v>
      </c>
      <c r="K250" s="142">
        <f t="shared" si="106"/>
        <v>0</v>
      </c>
      <c r="L250" s="27"/>
      <c r="M250" s="143">
        <f>VLOOKUP(LEFT(RIGHT(B250,5),4),物品!B:CU,20,FALSE)</f>
        <v>0</v>
      </c>
      <c r="N250" s="162" t="s">
        <v>83</v>
      </c>
      <c r="O250" s="143" t="s">
        <v>95</v>
      </c>
      <c r="P250" s="27">
        <v>0</v>
      </c>
      <c r="Q250" s="27">
        <v>0</v>
      </c>
      <c r="R250" s="162" t="s">
        <v>83</v>
      </c>
      <c r="S250" s="162" t="s">
        <v>83</v>
      </c>
      <c r="T250" s="162" t="s">
        <v>83</v>
      </c>
      <c r="U250" s="162" t="s">
        <v>83</v>
      </c>
      <c r="V250" s="27"/>
      <c r="W250" s="27" t="s">
        <v>88</v>
      </c>
      <c r="X250" s="27">
        <v>0</v>
      </c>
      <c r="Y250" s="16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2" t="s">
        <v>83</v>
      </c>
      <c r="AF250" s="162" t="s">
        <v>83</v>
      </c>
      <c r="AG250" s="162" t="s">
        <v>83</v>
      </c>
      <c r="AH250" s="162" t="s">
        <v>83</v>
      </c>
      <c r="AI250" s="27">
        <v>1</v>
      </c>
      <c r="AJ250" s="27"/>
      <c r="AK250" s="27">
        <v>1</v>
      </c>
      <c r="AL250" s="27">
        <v>1</v>
      </c>
      <c r="AM250" s="162" t="s">
        <v>83</v>
      </c>
      <c r="AN250" s="27">
        <v>1</v>
      </c>
      <c r="AO250" s="27">
        <v>1</v>
      </c>
      <c r="AP250" s="27">
        <v>1</v>
      </c>
    </row>
    <row r="251" spans="1:42">
      <c r="A251" s="140"/>
      <c r="B251" s="27" t="str">
        <f>物品!B251</f>
        <v>IF16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2" t="str">
        <f t="shared" si="105"/>
        <v>附魔</v>
      </c>
      <c r="K251" s="142">
        <f t="shared" si="106"/>
        <v>0</v>
      </c>
      <c r="L251" s="27"/>
      <c r="M251" s="143">
        <f>VLOOKUP(LEFT(RIGHT(B251,5),4),物品!B:CU,20,FALSE)</f>
        <v>0</v>
      </c>
      <c r="N251" s="162" t="s">
        <v>83</v>
      </c>
      <c r="O251" s="143" t="s">
        <v>95</v>
      </c>
      <c r="P251" s="27">
        <v>0</v>
      </c>
      <c r="Q251" s="27">
        <v>0</v>
      </c>
      <c r="R251" s="162" t="s">
        <v>83</v>
      </c>
      <c r="S251" s="162" t="s">
        <v>83</v>
      </c>
      <c r="T251" s="162" t="s">
        <v>83</v>
      </c>
      <c r="U251" s="162" t="s">
        <v>83</v>
      </c>
      <c r="V251" s="27"/>
      <c r="W251" s="27" t="s">
        <v>88</v>
      </c>
      <c r="X251" s="27">
        <v>0</v>
      </c>
      <c r="Y251" s="16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2" t="s">
        <v>83</v>
      </c>
      <c r="AF251" s="162" t="s">
        <v>83</v>
      </c>
      <c r="AG251" s="162" t="s">
        <v>83</v>
      </c>
      <c r="AH251" s="162" t="s">
        <v>83</v>
      </c>
      <c r="AI251" s="27">
        <v>1</v>
      </c>
      <c r="AJ251" s="27"/>
      <c r="AK251" s="27">
        <v>1</v>
      </c>
      <c r="AL251" s="27">
        <v>1</v>
      </c>
      <c r="AM251" s="162" t="s">
        <v>83</v>
      </c>
      <c r="AN251" s="27">
        <v>1</v>
      </c>
      <c r="AO251" s="27">
        <v>1</v>
      </c>
      <c r="AP251" s="27">
        <v>1</v>
      </c>
    </row>
    <row r="252" spans="1:42">
      <c r="A252" s="140"/>
      <c r="B252" s="27" t="str">
        <f>物品!B252</f>
        <v>IF17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2" t="str">
        <f t="shared" si="105"/>
        <v>附魔</v>
      </c>
      <c r="K252" s="142">
        <f t="shared" si="106"/>
        <v>0</v>
      </c>
      <c r="L252" s="27"/>
      <c r="M252" s="143">
        <f>VLOOKUP(LEFT(RIGHT(B252,5),4),物品!B:CU,20,FALSE)</f>
        <v>0</v>
      </c>
      <c r="N252" s="162" t="s">
        <v>83</v>
      </c>
      <c r="O252" s="143" t="s">
        <v>95</v>
      </c>
      <c r="P252" s="27">
        <v>0</v>
      </c>
      <c r="Q252" s="27">
        <v>0</v>
      </c>
      <c r="R252" s="162" t="s">
        <v>83</v>
      </c>
      <c r="S252" s="162" t="s">
        <v>83</v>
      </c>
      <c r="T252" s="162" t="s">
        <v>83</v>
      </c>
      <c r="U252" s="162" t="s">
        <v>83</v>
      </c>
      <c r="V252" s="27"/>
      <c r="W252" s="27" t="s">
        <v>88</v>
      </c>
      <c r="X252" s="27">
        <v>0</v>
      </c>
      <c r="Y252" s="16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2" t="s">
        <v>83</v>
      </c>
      <c r="AF252" s="162" t="s">
        <v>83</v>
      </c>
      <c r="AG252" s="162" t="s">
        <v>83</v>
      </c>
      <c r="AH252" s="162" t="s">
        <v>83</v>
      </c>
      <c r="AI252" s="27">
        <v>1</v>
      </c>
      <c r="AJ252" s="27"/>
      <c r="AK252" s="27">
        <v>1</v>
      </c>
      <c r="AL252" s="27">
        <v>1</v>
      </c>
      <c r="AM252" s="162" t="s">
        <v>83</v>
      </c>
      <c r="AN252" s="27">
        <v>1</v>
      </c>
      <c r="AO252" s="27">
        <v>1</v>
      </c>
      <c r="AP252" s="27">
        <v>1</v>
      </c>
    </row>
    <row r="253" spans="1:42">
      <c r="A253" s="140"/>
      <c r="B253" s="27" t="str">
        <f>物品!B253</f>
        <v>IF18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2" t="str">
        <f t="shared" si="105"/>
        <v>附魔</v>
      </c>
      <c r="K253" s="142">
        <f t="shared" si="106"/>
        <v>0</v>
      </c>
      <c r="L253" s="27"/>
      <c r="M253" s="143">
        <f>VLOOKUP(LEFT(RIGHT(B253,5),4),物品!B:CU,20,FALSE)</f>
        <v>0</v>
      </c>
      <c r="N253" s="162" t="s">
        <v>83</v>
      </c>
      <c r="O253" s="143" t="s">
        <v>95</v>
      </c>
      <c r="P253" s="27">
        <v>0</v>
      </c>
      <c r="Q253" s="27">
        <v>0</v>
      </c>
      <c r="R253" s="162" t="s">
        <v>83</v>
      </c>
      <c r="S253" s="162" t="s">
        <v>83</v>
      </c>
      <c r="T253" s="162" t="s">
        <v>83</v>
      </c>
      <c r="U253" s="162" t="s">
        <v>83</v>
      </c>
      <c r="V253" s="27"/>
      <c r="W253" s="27" t="s">
        <v>88</v>
      </c>
      <c r="X253" s="27">
        <v>0</v>
      </c>
      <c r="Y253" s="162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2" t="s">
        <v>83</v>
      </c>
      <c r="AF253" s="162" t="s">
        <v>83</v>
      </c>
      <c r="AG253" s="162" t="s">
        <v>83</v>
      </c>
      <c r="AH253" s="162" t="s">
        <v>83</v>
      </c>
      <c r="AI253" s="27">
        <v>1</v>
      </c>
      <c r="AJ253" s="27"/>
      <c r="AK253" s="27">
        <v>1</v>
      </c>
      <c r="AL253" s="27">
        <v>1</v>
      </c>
      <c r="AM253" s="162" t="s">
        <v>83</v>
      </c>
      <c r="AN253" s="27">
        <v>1</v>
      </c>
      <c r="AO253" s="27">
        <v>1</v>
      </c>
      <c r="AP253" s="27">
        <v>1</v>
      </c>
    </row>
    <row r="254" spans="1:42">
      <c r="A254" s="140"/>
      <c r="B254" s="27" t="str">
        <f>物品!B254</f>
        <v>IF19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2" t="str">
        <f t="shared" si="105"/>
        <v>附魔</v>
      </c>
      <c r="K254" s="142">
        <f t="shared" si="106"/>
        <v>0</v>
      </c>
      <c r="L254" s="27"/>
      <c r="M254" s="143">
        <f>VLOOKUP(LEFT(RIGHT(B254,5),4),物品!B:CU,20,FALSE)</f>
        <v>0</v>
      </c>
      <c r="N254" s="162" t="s">
        <v>83</v>
      </c>
      <c r="O254" s="143" t="s">
        <v>95</v>
      </c>
      <c r="P254" s="27">
        <v>0</v>
      </c>
      <c r="Q254" s="27">
        <v>0</v>
      </c>
      <c r="R254" s="162" t="s">
        <v>83</v>
      </c>
      <c r="S254" s="162" t="s">
        <v>83</v>
      </c>
      <c r="T254" s="162" t="s">
        <v>83</v>
      </c>
      <c r="U254" s="162" t="s">
        <v>83</v>
      </c>
      <c r="V254" s="27"/>
      <c r="W254" s="27" t="s">
        <v>88</v>
      </c>
      <c r="X254" s="27">
        <v>0</v>
      </c>
      <c r="Y254" s="162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2" t="s">
        <v>83</v>
      </c>
      <c r="AF254" s="162" t="s">
        <v>83</v>
      </c>
      <c r="AG254" s="162" t="s">
        <v>83</v>
      </c>
      <c r="AH254" s="162" t="s">
        <v>83</v>
      </c>
      <c r="AI254" s="27">
        <v>1</v>
      </c>
      <c r="AJ254" s="27"/>
      <c r="AK254" s="27">
        <v>1</v>
      </c>
      <c r="AL254" s="27">
        <v>1</v>
      </c>
      <c r="AM254" s="162" t="s">
        <v>83</v>
      </c>
      <c r="AN254" s="27">
        <v>1</v>
      </c>
      <c r="AO254" s="27">
        <v>1</v>
      </c>
      <c r="AP254" s="27">
        <v>1</v>
      </c>
    </row>
    <row r="255" spans="1:42">
      <c r="A255" s="140"/>
      <c r="B255" s="27" t="str">
        <f>物品!B255</f>
        <v>IF20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2" t="str">
        <f t="shared" si="105"/>
        <v>附魔</v>
      </c>
      <c r="K255" s="142">
        <f t="shared" si="106"/>
        <v>0</v>
      </c>
      <c r="L255" s="27"/>
      <c r="M255" s="143">
        <f>VLOOKUP(LEFT(RIGHT(B255,5),4),物品!B:CU,20,FALSE)</f>
        <v>0</v>
      </c>
      <c r="N255" s="162" t="s">
        <v>83</v>
      </c>
      <c r="O255" s="143" t="s">
        <v>95</v>
      </c>
      <c r="P255" s="27">
        <v>0</v>
      </c>
      <c r="Q255" s="27">
        <v>0</v>
      </c>
      <c r="R255" s="162" t="s">
        <v>83</v>
      </c>
      <c r="S255" s="162" t="s">
        <v>83</v>
      </c>
      <c r="T255" s="162" t="s">
        <v>83</v>
      </c>
      <c r="U255" s="162" t="s">
        <v>83</v>
      </c>
      <c r="V255" s="27"/>
      <c r="W255" s="27" t="s">
        <v>88</v>
      </c>
      <c r="X255" s="27">
        <v>0</v>
      </c>
      <c r="Y255" s="162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2" t="s">
        <v>83</v>
      </c>
      <c r="AF255" s="162" t="s">
        <v>83</v>
      </c>
      <c r="AG255" s="162" t="s">
        <v>83</v>
      </c>
      <c r="AH255" s="162" t="s">
        <v>83</v>
      </c>
      <c r="AI255" s="27">
        <v>1</v>
      </c>
      <c r="AJ255" s="27"/>
      <c r="AK255" s="27">
        <v>1</v>
      </c>
      <c r="AL255" s="27">
        <v>1</v>
      </c>
      <c r="AM255" s="162" t="s">
        <v>83</v>
      </c>
      <c r="AN255" s="27">
        <v>1</v>
      </c>
      <c r="AO255" s="27">
        <v>1</v>
      </c>
      <c r="AP255" s="27">
        <v>1</v>
      </c>
    </row>
    <row r="256" spans="1:42">
      <c r="A256" s="140"/>
      <c r="B256" s="27" t="str">
        <f>物品!B256</f>
        <v>IF21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2" t="str">
        <f t="shared" si="105"/>
        <v>附魔</v>
      </c>
      <c r="K256" s="142">
        <f t="shared" si="106"/>
        <v>0</v>
      </c>
      <c r="L256" s="27"/>
      <c r="M256" s="143">
        <f>VLOOKUP(LEFT(RIGHT(B256,5),4),物品!B:CU,20,FALSE)</f>
        <v>0</v>
      </c>
      <c r="N256" s="162" t="s">
        <v>83</v>
      </c>
      <c r="O256" s="143" t="s">
        <v>95</v>
      </c>
      <c r="P256" s="27">
        <v>0</v>
      </c>
      <c r="Q256" s="27">
        <v>0</v>
      </c>
      <c r="R256" s="162" t="s">
        <v>83</v>
      </c>
      <c r="S256" s="162" t="s">
        <v>83</v>
      </c>
      <c r="T256" s="162" t="s">
        <v>83</v>
      </c>
      <c r="U256" s="162" t="s">
        <v>83</v>
      </c>
      <c r="V256" s="27"/>
      <c r="W256" s="27" t="s">
        <v>88</v>
      </c>
      <c r="X256" s="27">
        <v>0</v>
      </c>
      <c r="Y256" s="162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2" t="s">
        <v>83</v>
      </c>
      <c r="AF256" s="162" t="s">
        <v>83</v>
      </c>
      <c r="AG256" s="162" t="s">
        <v>83</v>
      </c>
      <c r="AH256" s="162" t="s">
        <v>83</v>
      </c>
      <c r="AI256" s="27">
        <v>1</v>
      </c>
      <c r="AJ256" s="27"/>
      <c r="AK256" s="27">
        <v>1</v>
      </c>
      <c r="AL256" s="27">
        <v>1</v>
      </c>
      <c r="AM256" s="162" t="s">
        <v>83</v>
      </c>
      <c r="AN256" s="27">
        <v>1</v>
      </c>
      <c r="AO256" s="27">
        <v>1</v>
      </c>
      <c r="AP256" s="27">
        <v>1</v>
      </c>
    </row>
    <row r="257" spans="1:42">
      <c r="A257" s="140"/>
      <c r="B257" s="27" t="str">
        <f>物品!B257</f>
        <v>IF22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2" t="str">
        <f t="shared" si="105"/>
        <v>附魔</v>
      </c>
      <c r="K257" s="142">
        <f t="shared" si="106"/>
        <v>0</v>
      </c>
      <c r="L257" s="27"/>
      <c r="M257" s="143">
        <f>VLOOKUP(LEFT(RIGHT(B257,5),4),物品!B:CU,20,FALSE)</f>
        <v>0</v>
      </c>
      <c r="N257" s="162" t="s">
        <v>83</v>
      </c>
      <c r="O257" s="143" t="s">
        <v>95</v>
      </c>
      <c r="P257" s="27">
        <v>0</v>
      </c>
      <c r="Q257" s="27">
        <v>0</v>
      </c>
      <c r="R257" s="162" t="s">
        <v>83</v>
      </c>
      <c r="S257" s="162" t="s">
        <v>83</v>
      </c>
      <c r="T257" s="162" t="s">
        <v>83</v>
      </c>
      <c r="U257" s="162" t="s">
        <v>83</v>
      </c>
      <c r="V257" s="27"/>
      <c r="W257" s="27" t="s">
        <v>88</v>
      </c>
      <c r="X257" s="27">
        <v>0</v>
      </c>
      <c r="Y257" s="162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2" t="s">
        <v>83</v>
      </c>
      <c r="AF257" s="162" t="s">
        <v>83</v>
      </c>
      <c r="AG257" s="162" t="s">
        <v>83</v>
      </c>
      <c r="AH257" s="162" t="s">
        <v>83</v>
      </c>
      <c r="AI257" s="27">
        <v>1</v>
      </c>
      <c r="AJ257" s="27"/>
      <c r="AK257" s="27">
        <v>1</v>
      </c>
      <c r="AL257" s="27">
        <v>1</v>
      </c>
      <c r="AM257" s="162" t="s">
        <v>83</v>
      </c>
      <c r="AN257" s="27">
        <v>1</v>
      </c>
      <c r="AO257" s="27">
        <v>1</v>
      </c>
      <c r="AP257" s="27">
        <v>1</v>
      </c>
    </row>
    <row r="258" spans="1:42">
      <c r="A258" s="140"/>
      <c r="B258" s="27" t="str">
        <f>物品!B258</f>
        <v>IF23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2" t="str">
        <f t="shared" si="105"/>
        <v>附魔</v>
      </c>
      <c r="K258" s="142">
        <f t="shared" si="106"/>
        <v>0</v>
      </c>
      <c r="L258" s="27"/>
      <c r="M258" s="143">
        <f>VLOOKUP(LEFT(RIGHT(B258,5),4),物品!B:CU,20,FALSE)</f>
        <v>0</v>
      </c>
      <c r="N258" s="162" t="s">
        <v>83</v>
      </c>
      <c r="O258" s="143" t="s">
        <v>95</v>
      </c>
      <c r="P258" s="27">
        <v>0</v>
      </c>
      <c r="Q258" s="27">
        <v>0</v>
      </c>
      <c r="R258" s="162" t="s">
        <v>83</v>
      </c>
      <c r="S258" s="162" t="s">
        <v>83</v>
      </c>
      <c r="T258" s="162" t="s">
        <v>83</v>
      </c>
      <c r="U258" s="162" t="s">
        <v>83</v>
      </c>
      <c r="V258" s="27"/>
      <c r="W258" s="27" t="s">
        <v>88</v>
      </c>
      <c r="X258" s="27">
        <v>0</v>
      </c>
      <c r="Y258" s="162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2" t="s">
        <v>83</v>
      </c>
      <c r="AF258" s="162" t="s">
        <v>83</v>
      </c>
      <c r="AG258" s="162" t="s">
        <v>83</v>
      </c>
      <c r="AH258" s="162" t="s">
        <v>83</v>
      </c>
      <c r="AI258" s="27">
        <v>1</v>
      </c>
      <c r="AJ258" s="27"/>
      <c r="AK258" s="27">
        <v>1</v>
      </c>
      <c r="AL258" s="27">
        <v>1</v>
      </c>
      <c r="AM258" s="162" t="s">
        <v>83</v>
      </c>
      <c r="AN258" s="27">
        <v>1</v>
      </c>
      <c r="AO258" s="27">
        <v>1</v>
      </c>
      <c r="AP258" s="27">
        <v>1</v>
      </c>
    </row>
    <row r="259" spans="1:42">
      <c r="A259" s="140"/>
      <c r="B259" s="27" t="str">
        <f>物品!B259</f>
        <v>IF24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2" t="str">
        <f t="shared" si="105"/>
        <v>附魔</v>
      </c>
      <c r="K259" s="142">
        <f t="shared" si="106"/>
        <v>0</v>
      </c>
      <c r="L259" s="27"/>
      <c r="M259" s="143">
        <f>VLOOKUP(LEFT(RIGHT(B259,5),4),物品!B:CU,20,FALSE)</f>
        <v>0</v>
      </c>
      <c r="N259" s="162" t="s">
        <v>83</v>
      </c>
      <c r="O259" s="143" t="s">
        <v>95</v>
      </c>
      <c r="P259" s="27">
        <v>0</v>
      </c>
      <c r="Q259" s="27">
        <v>0</v>
      </c>
      <c r="R259" s="162" t="s">
        <v>83</v>
      </c>
      <c r="S259" s="162" t="s">
        <v>83</v>
      </c>
      <c r="T259" s="162" t="s">
        <v>83</v>
      </c>
      <c r="U259" s="162" t="s">
        <v>83</v>
      </c>
      <c r="V259" s="27"/>
      <c r="W259" s="27" t="s">
        <v>88</v>
      </c>
      <c r="X259" s="27">
        <v>0</v>
      </c>
      <c r="Y259" s="162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2" t="s">
        <v>83</v>
      </c>
      <c r="AF259" s="162" t="s">
        <v>83</v>
      </c>
      <c r="AG259" s="162" t="s">
        <v>83</v>
      </c>
      <c r="AH259" s="162" t="s">
        <v>83</v>
      </c>
      <c r="AI259" s="27">
        <v>1</v>
      </c>
      <c r="AJ259" s="27"/>
      <c r="AK259" s="27">
        <v>1</v>
      </c>
      <c r="AL259" s="27">
        <v>1</v>
      </c>
      <c r="AM259" s="162" t="s">
        <v>83</v>
      </c>
      <c r="AN259" s="27">
        <v>1</v>
      </c>
      <c r="AO259" s="27">
        <v>1</v>
      </c>
      <c r="AP259" s="27">
        <v>1</v>
      </c>
    </row>
    <row r="260" spans="1:42">
      <c r="A260" s="140"/>
      <c r="B260" s="27" t="str">
        <f>物品!B260</f>
        <v>IF25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2" t="str">
        <f t="shared" si="105"/>
        <v>附魔</v>
      </c>
      <c r="K260" s="142">
        <f t="shared" si="106"/>
        <v>0</v>
      </c>
      <c r="L260" s="27"/>
      <c r="M260" s="143">
        <f>VLOOKUP(LEFT(RIGHT(B260,5),4),物品!B:CU,20,FALSE)</f>
        <v>0</v>
      </c>
      <c r="N260" s="162" t="s">
        <v>83</v>
      </c>
      <c r="O260" s="143" t="s">
        <v>95</v>
      </c>
      <c r="P260" s="27">
        <v>0</v>
      </c>
      <c r="Q260" s="27">
        <v>0</v>
      </c>
      <c r="R260" s="162" t="s">
        <v>83</v>
      </c>
      <c r="S260" s="162" t="s">
        <v>83</v>
      </c>
      <c r="T260" s="162" t="s">
        <v>83</v>
      </c>
      <c r="U260" s="162" t="s">
        <v>83</v>
      </c>
      <c r="V260" s="27"/>
      <c r="W260" s="27" t="s">
        <v>88</v>
      </c>
      <c r="X260" s="27">
        <v>0</v>
      </c>
      <c r="Y260" s="162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2" t="s">
        <v>83</v>
      </c>
      <c r="AF260" s="162" t="s">
        <v>83</v>
      </c>
      <c r="AG260" s="162" t="s">
        <v>83</v>
      </c>
      <c r="AH260" s="162" t="s">
        <v>83</v>
      </c>
      <c r="AI260" s="27">
        <v>1</v>
      </c>
      <c r="AJ260" s="27"/>
      <c r="AK260" s="27">
        <v>1</v>
      </c>
      <c r="AL260" s="27">
        <v>1</v>
      </c>
      <c r="AM260" s="162" t="s">
        <v>83</v>
      </c>
      <c r="AN260" s="27">
        <v>1</v>
      </c>
      <c r="AO260" s="27">
        <v>1</v>
      </c>
      <c r="AP260" s="27">
        <v>1</v>
      </c>
    </row>
    <row r="261" spans="1:42">
      <c r="A261" s="140"/>
      <c r="B261" s="27" t="str">
        <f>物品!B261</f>
        <v>IF26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2" t="str">
        <f t="shared" si="105"/>
        <v>附魔</v>
      </c>
      <c r="K261" s="142">
        <f t="shared" si="106"/>
        <v>0</v>
      </c>
      <c r="L261" s="27"/>
      <c r="M261" s="143">
        <f>VLOOKUP(LEFT(RIGHT(B261,5),4),物品!B:CU,20,FALSE)</f>
        <v>0</v>
      </c>
      <c r="N261" s="162" t="s">
        <v>83</v>
      </c>
      <c r="O261" s="143" t="s">
        <v>95</v>
      </c>
      <c r="P261" s="27">
        <v>0</v>
      </c>
      <c r="Q261" s="27">
        <v>0</v>
      </c>
      <c r="R261" s="162" t="s">
        <v>83</v>
      </c>
      <c r="S261" s="162" t="s">
        <v>83</v>
      </c>
      <c r="T261" s="162" t="s">
        <v>83</v>
      </c>
      <c r="U261" s="162" t="s">
        <v>83</v>
      </c>
      <c r="V261" s="27"/>
      <c r="W261" s="27" t="s">
        <v>88</v>
      </c>
      <c r="X261" s="27">
        <v>0</v>
      </c>
      <c r="Y261" s="162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2" t="s">
        <v>83</v>
      </c>
      <c r="AF261" s="162" t="s">
        <v>83</v>
      </c>
      <c r="AG261" s="162" t="s">
        <v>83</v>
      </c>
      <c r="AH261" s="162" t="s">
        <v>83</v>
      </c>
      <c r="AI261" s="27">
        <v>1</v>
      </c>
      <c r="AJ261" s="27"/>
      <c r="AK261" s="27">
        <v>1</v>
      </c>
      <c r="AL261" s="27">
        <v>1</v>
      </c>
      <c r="AM261" s="162" t="s">
        <v>83</v>
      </c>
      <c r="AN261" s="27">
        <v>1</v>
      </c>
      <c r="AO261" s="27">
        <v>1</v>
      </c>
      <c r="AP261" s="27">
        <v>1</v>
      </c>
    </row>
    <row r="262" spans="1:42">
      <c r="A262" s="140"/>
      <c r="B262" s="27" t="str">
        <f>物品!B262</f>
        <v>IF27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2" t="str">
        <f t="shared" si="105"/>
        <v>附魔</v>
      </c>
      <c r="K262" s="142">
        <f t="shared" si="106"/>
        <v>0</v>
      </c>
      <c r="L262" s="27"/>
      <c r="M262" s="143">
        <f>VLOOKUP(LEFT(RIGHT(B262,5),4),物品!B:CU,20,FALSE)</f>
        <v>0</v>
      </c>
      <c r="N262" s="162" t="s">
        <v>83</v>
      </c>
      <c r="O262" s="143" t="s">
        <v>95</v>
      </c>
      <c r="P262" s="27">
        <v>0</v>
      </c>
      <c r="Q262" s="27">
        <v>0</v>
      </c>
      <c r="R262" s="162" t="s">
        <v>83</v>
      </c>
      <c r="S262" s="162" t="s">
        <v>83</v>
      </c>
      <c r="T262" s="162" t="s">
        <v>83</v>
      </c>
      <c r="U262" s="162" t="s">
        <v>83</v>
      </c>
      <c r="V262" s="27"/>
      <c r="W262" s="27" t="s">
        <v>88</v>
      </c>
      <c r="X262" s="27">
        <v>0</v>
      </c>
      <c r="Y262" s="162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2" t="s">
        <v>83</v>
      </c>
      <c r="AF262" s="162" t="s">
        <v>83</v>
      </c>
      <c r="AG262" s="162" t="s">
        <v>83</v>
      </c>
      <c r="AH262" s="162" t="s">
        <v>83</v>
      </c>
      <c r="AI262" s="27">
        <v>1</v>
      </c>
      <c r="AJ262" s="27"/>
      <c r="AK262" s="27">
        <v>1</v>
      </c>
      <c r="AL262" s="27">
        <v>1</v>
      </c>
      <c r="AM262" s="162" t="s">
        <v>83</v>
      </c>
      <c r="AN262" s="27">
        <v>1</v>
      </c>
      <c r="AO262" s="27">
        <v>1</v>
      </c>
      <c r="AP262" s="27">
        <v>1</v>
      </c>
    </row>
    <row r="263" spans="1:42">
      <c r="A263" s="140"/>
      <c r="B263" s="27" t="str">
        <f>物品!B263</f>
        <v>IF28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2" t="str">
        <f t="shared" ref="J263:J265" si="107">H263</f>
        <v>附魔</v>
      </c>
      <c r="K263" s="142">
        <f t="shared" ref="K263:K265" si="108">I263</f>
        <v>0</v>
      </c>
      <c r="L263" s="27"/>
      <c r="M263" s="143">
        <f>VLOOKUP(LEFT(RIGHT(B263,5),4),物品!B:CU,20,FALSE)</f>
        <v>0</v>
      </c>
      <c r="N263" s="162" t="s">
        <v>83</v>
      </c>
      <c r="O263" s="143" t="s">
        <v>95</v>
      </c>
      <c r="P263" s="27">
        <v>0</v>
      </c>
      <c r="Q263" s="27">
        <v>0</v>
      </c>
      <c r="R263" s="162" t="s">
        <v>83</v>
      </c>
      <c r="S263" s="162" t="s">
        <v>83</v>
      </c>
      <c r="T263" s="162" t="s">
        <v>83</v>
      </c>
      <c r="U263" s="162" t="s">
        <v>83</v>
      </c>
      <c r="V263" s="27"/>
      <c r="W263" s="27" t="s">
        <v>88</v>
      </c>
      <c r="X263" s="27">
        <v>0</v>
      </c>
      <c r="Y263" s="162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2" t="s">
        <v>83</v>
      </c>
      <c r="AF263" s="162" t="s">
        <v>83</v>
      </c>
      <c r="AG263" s="162" t="s">
        <v>83</v>
      </c>
      <c r="AH263" s="162" t="s">
        <v>83</v>
      </c>
      <c r="AI263" s="27">
        <v>1</v>
      </c>
      <c r="AJ263" s="27"/>
      <c r="AK263" s="27">
        <v>1</v>
      </c>
      <c r="AL263" s="27">
        <v>1</v>
      </c>
      <c r="AM263" s="162" t="s">
        <v>83</v>
      </c>
      <c r="AN263" s="27">
        <v>1</v>
      </c>
      <c r="AO263" s="27">
        <v>1</v>
      </c>
      <c r="AP263" s="27">
        <v>1</v>
      </c>
    </row>
    <row r="264" spans="1:42">
      <c r="A264" s="140"/>
      <c r="B264" s="27" t="str">
        <f>物品!B264</f>
        <v>IF29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2" t="str">
        <f t="shared" si="107"/>
        <v>附魔</v>
      </c>
      <c r="K264" s="142">
        <f t="shared" si="108"/>
        <v>0</v>
      </c>
      <c r="L264" s="27"/>
      <c r="M264" s="143">
        <f>VLOOKUP(LEFT(RIGHT(B264,5),4),物品!B:CU,20,FALSE)</f>
        <v>0</v>
      </c>
      <c r="N264" s="162" t="s">
        <v>83</v>
      </c>
      <c r="O264" s="143" t="s">
        <v>95</v>
      </c>
      <c r="P264" s="27">
        <v>0</v>
      </c>
      <c r="Q264" s="27">
        <v>0</v>
      </c>
      <c r="R264" s="162" t="s">
        <v>83</v>
      </c>
      <c r="S264" s="162" t="s">
        <v>83</v>
      </c>
      <c r="T264" s="162" t="s">
        <v>83</v>
      </c>
      <c r="U264" s="162" t="s">
        <v>83</v>
      </c>
      <c r="V264" s="27"/>
      <c r="W264" s="27" t="s">
        <v>88</v>
      </c>
      <c r="X264" s="27">
        <v>0</v>
      </c>
      <c r="Y264" s="162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2" t="s">
        <v>83</v>
      </c>
      <c r="AF264" s="162" t="s">
        <v>83</v>
      </c>
      <c r="AG264" s="162" t="s">
        <v>83</v>
      </c>
      <c r="AH264" s="162" t="s">
        <v>83</v>
      </c>
      <c r="AI264" s="27">
        <v>1</v>
      </c>
      <c r="AJ264" s="27"/>
      <c r="AK264" s="27">
        <v>1</v>
      </c>
      <c r="AL264" s="27">
        <v>1</v>
      </c>
      <c r="AM264" s="162" t="s">
        <v>83</v>
      </c>
      <c r="AN264" s="27">
        <v>1</v>
      </c>
      <c r="AO264" s="27">
        <v>1</v>
      </c>
      <c r="AP264" s="27">
        <v>1</v>
      </c>
    </row>
    <row r="265" spans="1:42">
      <c r="A265" s="140"/>
      <c r="B265" s="27" t="str">
        <f>物品!B265</f>
        <v>IF30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2" t="str">
        <f t="shared" si="107"/>
        <v>附魔</v>
      </c>
      <c r="K265" s="142">
        <f t="shared" si="108"/>
        <v>0</v>
      </c>
      <c r="L265" s="27"/>
      <c r="M265" s="143">
        <f>VLOOKUP(LEFT(RIGHT(B265,5),4),物品!B:CU,20,FALSE)</f>
        <v>0</v>
      </c>
      <c r="N265" s="162" t="s">
        <v>83</v>
      </c>
      <c r="O265" s="143" t="s">
        <v>95</v>
      </c>
      <c r="P265" s="27">
        <v>0</v>
      </c>
      <c r="Q265" s="27">
        <v>0</v>
      </c>
      <c r="R265" s="162" t="s">
        <v>83</v>
      </c>
      <c r="S265" s="162" t="s">
        <v>83</v>
      </c>
      <c r="T265" s="162" t="s">
        <v>83</v>
      </c>
      <c r="U265" s="162" t="s">
        <v>83</v>
      </c>
      <c r="V265" s="27"/>
      <c r="W265" s="27" t="s">
        <v>88</v>
      </c>
      <c r="X265" s="27">
        <v>0</v>
      </c>
      <c r="Y265" s="162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2" t="s">
        <v>83</v>
      </c>
      <c r="AF265" s="162" t="s">
        <v>83</v>
      </c>
      <c r="AG265" s="162" t="s">
        <v>83</v>
      </c>
      <c r="AH265" s="162" t="s">
        <v>83</v>
      </c>
      <c r="AI265" s="27">
        <v>1</v>
      </c>
      <c r="AJ265" s="27"/>
      <c r="AK265" s="27">
        <v>1</v>
      </c>
      <c r="AL265" s="27">
        <v>1</v>
      </c>
      <c r="AM265" s="162" t="s">
        <v>83</v>
      </c>
      <c r="AN265" s="27">
        <v>1</v>
      </c>
      <c r="AO265" s="27">
        <v>1</v>
      </c>
      <c r="AP265" s="27">
        <v>1</v>
      </c>
    </row>
    <row r="266" spans="1:42">
      <c r="A266" s="140"/>
      <c r="B266" s="27" t="str">
        <f>物品!B266</f>
        <v>IF31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2" t="str">
        <f t="shared" ref="J266:J279" si="109">H266</f>
        <v>附魔</v>
      </c>
      <c r="K266" s="142">
        <f t="shared" ref="K266:K279" si="110">I266</f>
        <v>0</v>
      </c>
      <c r="L266" s="27"/>
      <c r="M266" s="143">
        <f>VLOOKUP(LEFT(RIGHT(B266,5),4),物品!B:CU,20,FALSE)</f>
        <v>0</v>
      </c>
      <c r="N266" s="162" t="s">
        <v>83</v>
      </c>
      <c r="O266" s="143" t="s">
        <v>95</v>
      </c>
      <c r="P266" s="27">
        <v>0</v>
      </c>
      <c r="Q266" s="27">
        <v>0</v>
      </c>
      <c r="R266" s="162" t="s">
        <v>83</v>
      </c>
      <c r="S266" s="162" t="s">
        <v>83</v>
      </c>
      <c r="T266" s="162" t="s">
        <v>83</v>
      </c>
      <c r="U266" s="162" t="s">
        <v>83</v>
      </c>
      <c r="V266" s="27"/>
      <c r="W266" s="27" t="s">
        <v>88</v>
      </c>
      <c r="X266" s="27">
        <v>0</v>
      </c>
      <c r="Y266" s="162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2" t="s">
        <v>83</v>
      </c>
      <c r="AF266" s="162" t="s">
        <v>83</v>
      </c>
      <c r="AG266" s="162" t="s">
        <v>83</v>
      </c>
      <c r="AH266" s="162" t="s">
        <v>83</v>
      </c>
      <c r="AI266" s="27">
        <v>1</v>
      </c>
      <c r="AJ266" s="27"/>
      <c r="AK266" s="27">
        <v>1</v>
      </c>
      <c r="AL266" s="27">
        <v>1</v>
      </c>
      <c r="AM266" s="162" t="s">
        <v>83</v>
      </c>
      <c r="AN266" s="27">
        <v>1</v>
      </c>
      <c r="AO266" s="27">
        <v>1</v>
      </c>
      <c r="AP266" s="27">
        <v>1</v>
      </c>
    </row>
    <row r="267" spans="1:42">
      <c r="A267" s="140"/>
      <c r="B267" s="27" t="str">
        <f>物品!B267</f>
        <v>IF32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42" t="str">
        <f t="shared" ref="J267" si="111">H267</f>
        <v>附魔</v>
      </c>
      <c r="K267" s="142">
        <f t="shared" ref="K267" si="112">I267</f>
        <v>0</v>
      </c>
      <c r="L267" s="27"/>
      <c r="M267" s="143">
        <f>VLOOKUP(LEFT(RIGHT(B267,5),4),物品!B:CU,20,FALSE)</f>
        <v>0</v>
      </c>
      <c r="N267" s="162" t="s">
        <v>83</v>
      </c>
      <c r="O267" s="143" t="s">
        <v>95</v>
      </c>
      <c r="P267" s="27">
        <v>0</v>
      </c>
      <c r="Q267" s="27">
        <v>0</v>
      </c>
      <c r="R267" s="162" t="s">
        <v>83</v>
      </c>
      <c r="S267" s="162" t="s">
        <v>83</v>
      </c>
      <c r="T267" s="162" t="s">
        <v>83</v>
      </c>
      <c r="U267" s="162" t="s">
        <v>83</v>
      </c>
      <c r="V267" s="27"/>
      <c r="W267" s="27" t="s">
        <v>88</v>
      </c>
      <c r="X267" s="27">
        <v>0</v>
      </c>
      <c r="Y267" s="162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2" t="s">
        <v>83</v>
      </c>
      <c r="AF267" s="162" t="s">
        <v>83</v>
      </c>
      <c r="AG267" s="162" t="s">
        <v>83</v>
      </c>
      <c r="AH267" s="162" t="s">
        <v>83</v>
      </c>
      <c r="AI267" s="27">
        <v>1</v>
      </c>
      <c r="AJ267" s="27"/>
      <c r="AK267" s="27">
        <v>1</v>
      </c>
      <c r="AL267" s="27">
        <v>1</v>
      </c>
      <c r="AM267" s="162" t="s">
        <v>83</v>
      </c>
      <c r="AN267" s="27">
        <v>1</v>
      </c>
      <c r="AO267" s="27">
        <v>1</v>
      </c>
      <c r="AP267" s="27">
        <v>1</v>
      </c>
    </row>
    <row r="268" spans="1:42">
      <c r="A268" s="140"/>
      <c r="B268" s="27" t="str">
        <f>物品!B268</f>
        <v>IC00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没抽到任何东西</v>
      </c>
      <c r="I268" s="27">
        <f>VLOOKUP(B268,物品!B:CV,99,FALSE)</f>
        <v>0</v>
      </c>
      <c r="J268" s="142" t="str">
        <f t="shared" ref="J268" si="113">H268</f>
        <v>没抽到任何东西</v>
      </c>
      <c r="K268" s="142">
        <f t="shared" ref="K268" si="114">I268</f>
        <v>0</v>
      </c>
      <c r="L268" s="27"/>
      <c r="M268" s="143">
        <f>VLOOKUP(LEFT(RIGHT(B268,5),4),物品!B:CU,20,FALSE)</f>
        <v>0</v>
      </c>
      <c r="N268" s="162" t="s">
        <v>83</v>
      </c>
      <c r="O268" s="143" t="s">
        <v>95</v>
      </c>
      <c r="P268" s="27">
        <v>0</v>
      </c>
      <c r="Q268" s="27">
        <v>0</v>
      </c>
      <c r="R268" s="162" t="s">
        <v>83</v>
      </c>
      <c r="S268" s="162" t="s">
        <v>83</v>
      </c>
      <c r="T268" s="162" t="s">
        <v>83</v>
      </c>
      <c r="U268" s="162" t="s">
        <v>83</v>
      </c>
      <c r="V268" s="27"/>
      <c r="W268" s="27" t="s">
        <v>88</v>
      </c>
      <c r="X268" s="27">
        <v>0</v>
      </c>
      <c r="Y268" s="162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2" t="s">
        <v>83</v>
      </c>
      <c r="AF268" s="162" t="s">
        <v>83</v>
      </c>
      <c r="AG268" s="162" t="s">
        <v>83</v>
      </c>
      <c r="AH268" s="162" t="s">
        <v>83</v>
      </c>
      <c r="AI268" s="27">
        <v>1</v>
      </c>
      <c r="AJ268" s="27"/>
      <c r="AK268" s="27">
        <v>1</v>
      </c>
      <c r="AL268" s="27">
        <v>1</v>
      </c>
      <c r="AM268" s="162" t="s">
        <v>83</v>
      </c>
      <c r="AN268" s="27">
        <v>1</v>
      </c>
      <c r="AO268" s="27">
        <v>1</v>
      </c>
      <c r="AP268" s="27">
        <v>1</v>
      </c>
    </row>
    <row r="269" spans="1:42">
      <c r="A269" s="140"/>
      <c r="B269" s="27" t="str">
        <f>物品!B269</f>
        <v>IC01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玄铁</v>
      </c>
      <c r="I269" s="27">
        <f>VLOOKUP(B269,物品!B:CV,99,FALSE)</f>
        <v>0</v>
      </c>
      <c r="J269" s="142" t="str">
        <f t="shared" si="109"/>
        <v>玄铁</v>
      </c>
      <c r="K269" s="142">
        <f t="shared" si="110"/>
        <v>0</v>
      </c>
      <c r="L269" s="27"/>
      <c r="M269" s="143">
        <f>VLOOKUP(LEFT(RIGHT(B269,5),4),物品!B:CU,20,FALSE)</f>
        <v>0</v>
      </c>
      <c r="N269" s="162" t="s">
        <v>83</v>
      </c>
      <c r="O269" s="143" t="s">
        <v>95</v>
      </c>
      <c r="P269" s="27">
        <v>0</v>
      </c>
      <c r="Q269" s="27">
        <v>0</v>
      </c>
      <c r="R269" s="162" t="s">
        <v>83</v>
      </c>
      <c r="S269" s="162" t="s">
        <v>83</v>
      </c>
      <c r="T269" s="162" t="s">
        <v>83</v>
      </c>
      <c r="U269" s="162" t="s">
        <v>83</v>
      </c>
      <c r="V269" s="27"/>
      <c r="W269" s="27" t="s">
        <v>88</v>
      </c>
      <c r="X269" s="27">
        <v>0</v>
      </c>
      <c r="Y269" s="162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2" t="s">
        <v>83</v>
      </c>
      <c r="AF269" s="162" t="s">
        <v>83</v>
      </c>
      <c r="AG269" s="162" t="s">
        <v>83</v>
      </c>
      <c r="AH269" s="162" t="s">
        <v>83</v>
      </c>
      <c r="AI269" s="27">
        <v>1</v>
      </c>
      <c r="AJ269" s="27"/>
      <c r="AK269" s="27">
        <v>1</v>
      </c>
      <c r="AL269" s="27">
        <v>1</v>
      </c>
      <c r="AM269" s="162" t="s">
        <v>83</v>
      </c>
      <c r="AN269" s="27">
        <v>1</v>
      </c>
      <c r="AO269" s="27">
        <v>1</v>
      </c>
      <c r="AP269" s="27">
        <v>1</v>
      </c>
    </row>
    <row r="270" spans="1:42">
      <c r="A270" s="140"/>
      <c r="B270" s="27" t="str">
        <f>物品!B270</f>
        <v>IC02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杀敌数</v>
      </c>
      <c r="I270" s="27">
        <f>VLOOKUP(B270,物品!B:CV,99,FALSE)</f>
        <v>0</v>
      </c>
      <c r="J270" s="142" t="str">
        <f t="shared" si="109"/>
        <v>杀敌数</v>
      </c>
      <c r="K270" s="142">
        <f t="shared" si="110"/>
        <v>0</v>
      </c>
      <c r="L270" s="27"/>
      <c r="M270" s="143">
        <f>VLOOKUP(LEFT(RIGHT(B270,5),4),物品!B:CU,20,FALSE)</f>
        <v>0</v>
      </c>
      <c r="N270" s="162" t="s">
        <v>83</v>
      </c>
      <c r="O270" s="143" t="s">
        <v>95</v>
      </c>
      <c r="P270" s="27">
        <v>0</v>
      </c>
      <c r="Q270" s="27">
        <v>0</v>
      </c>
      <c r="R270" s="162" t="s">
        <v>83</v>
      </c>
      <c r="S270" s="162" t="s">
        <v>83</v>
      </c>
      <c r="T270" s="162" t="s">
        <v>83</v>
      </c>
      <c r="U270" s="162" t="s">
        <v>83</v>
      </c>
      <c r="V270" s="27"/>
      <c r="W270" s="27" t="s">
        <v>88</v>
      </c>
      <c r="X270" s="27">
        <v>0</v>
      </c>
      <c r="Y270" s="162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2" t="s">
        <v>83</v>
      </c>
      <c r="AF270" s="162" t="s">
        <v>83</v>
      </c>
      <c r="AG270" s="162" t="s">
        <v>83</v>
      </c>
      <c r="AH270" s="162" t="s">
        <v>83</v>
      </c>
      <c r="AI270" s="27">
        <v>1</v>
      </c>
      <c r="AJ270" s="27"/>
      <c r="AK270" s="27">
        <v>1</v>
      </c>
      <c r="AL270" s="27">
        <v>1</v>
      </c>
      <c r="AM270" s="162" t="s">
        <v>83</v>
      </c>
      <c r="AN270" s="27">
        <v>1</v>
      </c>
      <c r="AO270" s="27">
        <v>1</v>
      </c>
      <c r="AP270" s="27">
        <v>1</v>
      </c>
    </row>
    <row r="271" spans="1:42">
      <c r="A271" s="140"/>
      <c r="B271" s="27" t="str">
        <f>物品!B271</f>
        <v>IC03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攻击力低</v>
      </c>
      <c r="I271" s="27">
        <f>VLOOKUP(B271,物品!B:CV,99,FALSE)</f>
        <v>0</v>
      </c>
      <c r="J271" s="142" t="str">
        <f t="shared" si="109"/>
        <v>攻击力低</v>
      </c>
      <c r="K271" s="142">
        <f t="shared" si="110"/>
        <v>0</v>
      </c>
      <c r="L271" s="27"/>
      <c r="M271" s="143">
        <f>VLOOKUP(LEFT(RIGHT(B271,5),4),物品!B:CU,20,FALSE)</f>
        <v>0</v>
      </c>
      <c r="N271" s="162" t="s">
        <v>83</v>
      </c>
      <c r="O271" s="143" t="s">
        <v>95</v>
      </c>
      <c r="P271" s="27">
        <v>0</v>
      </c>
      <c r="Q271" s="27">
        <v>0</v>
      </c>
      <c r="R271" s="162" t="s">
        <v>83</v>
      </c>
      <c r="S271" s="162" t="s">
        <v>83</v>
      </c>
      <c r="T271" s="162" t="s">
        <v>83</v>
      </c>
      <c r="U271" s="162" t="s">
        <v>83</v>
      </c>
      <c r="V271" s="27"/>
      <c r="W271" s="27" t="s">
        <v>88</v>
      </c>
      <c r="X271" s="27">
        <v>0</v>
      </c>
      <c r="Y271" s="162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2" t="s">
        <v>83</v>
      </c>
      <c r="AF271" s="162" t="s">
        <v>83</v>
      </c>
      <c r="AG271" s="162" t="s">
        <v>83</v>
      </c>
      <c r="AH271" s="162" t="s">
        <v>83</v>
      </c>
      <c r="AI271" s="27">
        <v>1</v>
      </c>
      <c r="AJ271" s="27"/>
      <c r="AK271" s="27">
        <v>1</v>
      </c>
      <c r="AL271" s="27">
        <v>1</v>
      </c>
      <c r="AM271" s="162" t="s">
        <v>83</v>
      </c>
      <c r="AN271" s="27">
        <v>1</v>
      </c>
      <c r="AO271" s="27">
        <v>1</v>
      </c>
      <c r="AP271" s="27">
        <v>1</v>
      </c>
    </row>
    <row r="272" spans="1:42">
      <c r="A272" s="140"/>
      <c r="B272" s="27" t="str">
        <f>物品!B272</f>
        <v>IC04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攻击力中</v>
      </c>
      <c r="I272" s="27">
        <f>VLOOKUP(B272,物品!B:CV,99,FALSE)</f>
        <v>0</v>
      </c>
      <c r="J272" s="142" t="str">
        <f t="shared" si="109"/>
        <v>攻击力中</v>
      </c>
      <c r="K272" s="142">
        <f t="shared" si="110"/>
        <v>0</v>
      </c>
      <c r="L272" s="27"/>
      <c r="M272" s="143">
        <f>VLOOKUP(LEFT(RIGHT(B272,5),4),物品!B:CU,20,FALSE)</f>
        <v>0</v>
      </c>
      <c r="N272" s="162" t="s">
        <v>83</v>
      </c>
      <c r="O272" s="143" t="s">
        <v>95</v>
      </c>
      <c r="P272" s="27">
        <v>0</v>
      </c>
      <c r="Q272" s="27">
        <v>0</v>
      </c>
      <c r="R272" s="162" t="s">
        <v>83</v>
      </c>
      <c r="S272" s="162" t="s">
        <v>83</v>
      </c>
      <c r="T272" s="162" t="s">
        <v>83</v>
      </c>
      <c r="U272" s="162" t="s">
        <v>83</v>
      </c>
      <c r="V272" s="27"/>
      <c r="W272" s="27" t="s">
        <v>88</v>
      </c>
      <c r="X272" s="27">
        <v>0</v>
      </c>
      <c r="Y272" s="162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2" t="s">
        <v>83</v>
      </c>
      <c r="AF272" s="162" t="s">
        <v>83</v>
      </c>
      <c r="AG272" s="162" t="s">
        <v>83</v>
      </c>
      <c r="AH272" s="162" t="s">
        <v>83</v>
      </c>
      <c r="AI272" s="27">
        <v>1</v>
      </c>
      <c r="AJ272" s="27"/>
      <c r="AK272" s="27">
        <v>1</v>
      </c>
      <c r="AL272" s="27">
        <v>1</v>
      </c>
      <c r="AM272" s="162" t="s">
        <v>83</v>
      </c>
      <c r="AN272" s="27">
        <v>1</v>
      </c>
      <c r="AO272" s="27">
        <v>1</v>
      </c>
      <c r="AP272" s="27">
        <v>1</v>
      </c>
    </row>
    <row r="273" spans="1:42">
      <c r="A273" s="140"/>
      <c r="B273" s="27" t="str">
        <f>物品!B273</f>
        <v>IC05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攻击力高</v>
      </c>
      <c r="I273" s="27">
        <f>VLOOKUP(B273,物品!B:CV,99,FALSE)</f>
        <v>0</v>
      </c>
      <c r="J273" s="142" t="str">
        <f t="shared" si="109"/>
        <v>攻击力高</v>
      </c>
      <c r="K273" s="142">
        <f t="shared" si="110"/>
        <v>0</v>
      </c>
      <c r="L273" s="27"/>
      <c r="M273" s="143">
        <f>VLOOKUP(LEFT(RIGHT(B273,5),4),物品!B:CU,20,FALSE)</f>
        <v>0</v>
      </c>
      <c r="N273" s="162" t="s">
        <v>83</v>
      </c>
      <c r="O273" s="143" t="s">
        <v>95</v>
      </c>
      <c r="P273" s="27">
        <v>0</v>
      </c>
      <c r="Q273" s="27">
        <v>0</v>
      </c>
      <c r="R273" s="162" t="s">
        <v>83</v>
      </c>
      <c r="S273" s="162" t="s">
        <v>83</v>
      </c>
      <c r="T273" s="162" t="s">
        <v>83</v>
      </c>
      <c r="U273" s="162" t="s">
        <v>83</v>
      </c>
      <c r="V273" s="27"/>
      <c r="W273" s="27" t="s">
        <v>88</v>
      </c>
      <c r="X273" s="27">
        <v>0</v>
      </c>
      <c r="Y273" s="162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2" t="s">
        <v>83</v>
      </c>
      <c r="AF273" s="162" t="s">
        <v>83</v>
      </c>
      <c r="AG273" s="162" t="s">
        <v>83</v>
      </c>
      <c r="AH273" s="162" t="s">
        <v>83</v>
      </c>
      <c r="AI273" s="27">
        <v>1</v>
      </c>
      <c r="AJ273" s="27"/>
      <c r="AK273" s="27">
        <v>1</v>
      </c>
      <c r="AL273" s="27">
        <v>1</v>
      </c>
      <c r="AM273" s="162" t="s">
        <v>83</v>
      </c>
      <c r="AN273" s="27">
        <v>1</v>
      </c>
      <c r="AO273" s="27">
        <v>1</v>
      </c>
      <c r="AP273" s="27">
        <v>1</v>
      </c>
    </row>
    <row r="274" spans="1:42">
      <c r="A274" s="140"/>
      <c r="B274" s="27" t="str">
        <f>物品!B274</f>
        <v>IC06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生命值低</v>
      </c>
      <c r="I274" s="27">
        <f>VLOOKUP(B274,物品!B:CV,99,FALSE)</f>
        <v>0</v>
      </c>
      <c r="J274" s="142" t="str">
        <f t="shared" si="109"/>
        <v>生命值低</v>
      </c>
      <c r="K274" s="142">
        <f t="shared" si="110"/>
        <v>0</v>
      </c>
      <c r="L274" s="27"/>
      <c r="M274" s="143">
        <f>VLOOKUP(LEFT(RIGHT(B274,5),4),物品!B:CU,20,FALSE)</f>
        <v>0</v>
      </c>
      <c r="N274" s="162" t="s">
        <v>83</v>
      </c>
      <c r="O274" s="143" t="s">
        <v>95</v>
      </c>
      <c r="P274" s="27">
        <v>0</v>
      </c>
      <c r="Q274" s="27">
        <v>0</v>
      </c>
      <c r="R274" s="162" t="s">
        <v>83</v>
      </c>
      <c r="S274" s="162" t="s">
        <v>83</v>
      </c>
      <c r="T274" s="162" t="s">
        <v>83</v>
      </c>
      <c r="U274" s="162" t="s">
        <v>83</v>
      </c>
      <c r="V274" s="27"/>
      <c r="W274" s="27" t="s">
        <v>88</v>
      </c>
      <c r="X274" s="27">
        <v>0</v>
      </c>
      <c r="Y274" s="162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2" t="s">
        <v>83</v>
      </c>
      <c r="AF274" s="162" t="s">
        <v>83</v>
      </c>
      <c r="AG274" s="162" t="s">
        <v>83</v>
      </c>
      <c r="AH274" s="162" t="s">
        <v>83</v>
      </c>
      <c r="AI274" s="27">
        <v>1</v>
      </c>
      <c r="AJ274" s="27"/>
      <c r="AK274" s="27">
        <v>1</v>
      </c>
      <c r="AL274" s="27">
        <v>1</v>
      </c>
      <c r="AM274" s="162" t="s">
        <v>83</v>
      </c>
      <c r="AN274" s="27">
        <v>1</v>
      </c>
      <c r="AO274" s="27">
        <v>1</v>
      </c>
      <c r="AP274" s="27">
        <v>1</v>
      </c>
    </row>
    <row r="275" spans="1:42">
      <c r="A275" s="140"/>
      <c r="B275" s="27" t="str">
        <f>物品!B275</f>
        <v>IC07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生命值中</v>
      </c>
      <c r="I275" s="27">
        <f>VLOOKUP(B275,物品!B:CV,99,FALSE)</f>
        <v>0</v>
      </c>
      <c r="J275" s="142" t="str">
        <f t="shared" si="109"/>
        <v>生命值中</v>
      </c>
      <c r="K275" s="142">
        <f t="shared" si="110"/>
        <v>0</v>
      </c>
      <c r="L275" s="27"/>
      <c r="M275" s="143">
        <f>VLOOKUP(LEFT(RIGHT(B275,5),4),物品!B:CU,20,FALSE)</f>
        <v>0</v>
      </c>
      <c r="N275" s="162" t="s">
        <v>83</v>
      </c>
      <c r="O275" s="143" t="s">
        <v>95</v>
      </c>
      <c r="P275" s="27">
        <v>0</v>
      </c>
      <c r="Q275" s="27">
        <v>0</v>
      </c>
      <c r="R275" s="162" t="s">
        <v>83</v>
      </c>
      <c r="S275" s="162" t="s">
        <v>83</v>
      </c>
      <c r="T275" s="162" t="s">
        <v>83</v>
      </c>
      <c r="U275" s="162" t="s">
        <v>83</v>
      </c>
      <c r="V275" s="27"/>
      <c r="W275" s="27" t="s">
        <v>88</v>
      </c>
      <c r="X275" s="27">
        <v>0</v>
      </c>
      <c r="Y275" s="162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2" t="s">
        <v>83</v>
      </c>
      <c r="AF275" s="162" t="s">
        <v>83</v>
      </c>
      <c r="AG275" s="162" t="s">
        <v>83</v>
      </c>
      <c r="AH275" s="162" t="s">
        <v>83</v>
      </c>
      <c r="AI275" s="27">
        <v>1</v>
      </c>
      <c r="AJ275" s="27"/>
      <c r="AK275" s="27">
        <v>1</v>
      </c>
      <c r="AL275" s="27">
        <v>1</v>
      </c>
      <c r="AM275" s="162" t="s">
        <v>83</v>
      </c>
      <c r="AN275" s="27">
        <v>1</v>
      </c>
      <c r="AO275" s="27">
        <v>1</v>
      </c>
      <c r="AP275" s="27">
        <v>1</v>
      </c>
    </row>
    <row r="276" spans="1:42">
      <c r="A276" s="140"/>
      <c r="B276" s="27" t="str">
        <f>物品!B276</f>
        <v>IC08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生命值高</v>
      </c>
      <c r="I276" s="27">
        <f>VLOOKUP(B276,物品!B:CV,99,FALSE)</f>
        <v>0</v>
      </c>
      <c r="J276" s="142" t="str">
        <f t="shared" si="109"/>
        <v>生命值高</v>
      </c>
      <c r="K276" s="142">
        <f t="shared" si="110"/>
        <v>0</v>
      </c>
      <c r="L276" s="27"/>
      <c r="M276" s="143">
        <f>VLOOKUP(LEFT(RIGHT(B276,5),4),物品!B:CU,20,FALSE)</f>
        <v>0</v>
      </c>
      <c r="N276" s="162" t="s">
        <v>83</v>
      </c>
      <c r="O276" s="143" t="s">
        <v>95</v>
      </c>
      <c r="P276" s="27">
        <v>0</v>
      </c>
      <c r="Q276" s="27">
        <v>0</v>
      </c>
      <c r="R276" s="162" t="s">
        <v>83</v>
      </c>
      <c r="S276" s="162" t="s">
        <v>83</v>
      </c>
      <c r="T276" s="162" t="s">
        <v>83</v>
      </c>
      <c r="U276" s="162" t="s">
        <v>83</v>
      </c>
      <c r="V276" s="27"/>
      <c r="W276" s="27" t="s">
        <v>88</v>
      </c>
      <c r="X276" s="27">
        <v>0</v>
      </c>
      <c r="Y276" s="162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2" t="s">
        <v>83</v>
      </c>
      <c r="AF276" s="162" t="s">
        <v>83</v>
      </c>
      <c r="AG276" s="162" t="s">
        <v>83</v>
      </c>
      <c r="AH276" s="162" t="s">
        <v>83</v>
      </c>
      <c r="AI276" s="27">
        <v>1</v>
      </c>
      <c r="AJ276" s="27"/>
      <c r="AK276" s="27">
        <v>1</v>
      </c>
      <c r="AL276" s="27">
        <v>1</v>
      </c>
      <c r="AM276" s="162" t="s">
        <v>83</v>
      </c>
      <c r="AN276" s="27">
        <v>1</v>
      </c>
      <c r="AO276" s="27">
        <v>1</v>
      </c>
      <c r="AP276" s="27">
        <v>1</v>
      </c>
    </row>
    <row r="277" spans="1:42">
      <c r="A277" s="140"/>
      <c r="B277" s="27" t="str">
        <f>物品!B277</f>
        <v>IC09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业力低</v>
      </c>
      <c r="I277" s="27">
        <f>VLOOKUP(B277,物品!B:CV,99,FALSE)</f>
        <v>0</v>
      </c>
      <c r="J277" s="142" t="str">
        <f t="shared" si="109"/>
        <v>业力低</v>
      </c>
      <c r="K277" s="142">
        <f t="shared" si="110"/>
        <v>0</v>
      </c>
      <c r="L277" s="27"/>
      <c r="M277" s="143">
        <f>VLOOKUP(LEFT(RIGHT(B277,5),4),物品!B:CU,20,FALSE)</f>
        <v>0</v>
      </c>
      <c r="N277" s="162" t="s">
        <v>83</v>
      </c>
      <c r="O277" s="143" t="s">
        <v>95</v>
      </c>
      <c r="P277" s="27">
        <v>0</v>
      </c>
      <c r="Q277" s="27">
        <v>0</v>
      </c>
      <c r="R277" s="162" t="s">
        <v>83</v>
      </c>
      <c r="S277" s="162" t="s">
        <v>83</v>
      </c>
      <c r="T277" s="162" t="s">
        <v>83</v>
      </c>
      <c r="U277" s="162" t="s">
        <v>83</v>
      </c>
      <c r="V277" s="27"/>
      <c r="W277" s="27" t="s">
        <v>88</v>
      </c>
      <c r="X277" s="27">
        <v>0</v>
      </c>
      <c r="Y277" s="162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2" t="s">
        <v>83</v>
      </c>
      <c r="AF277" s="162" t="s">
        <v>83</v>
      </c>
      <c r="AG277" s="162" t="s">
        <v>83</v>
      </c>
      <c r="AH277" s="162" t="s">
        <v>83</v>
      </c>
      <c r="AI277" s="27">
        <v>1</v>
      </c>
      <c r="AJ277" s="27"/>
      <c r="AK277" s="27">
        <v>1</v>
      </c>
      <c r="AL277" s="27">
        <v>1</v>
      </c>
      <c r="AM277" s="162" t="s">
        <v>83</v>
      </c>
      <c r="AN277" s="27">
        <v>1</v>
      </c>
      <c r="AO277" s="27">
        <v>1</v>
      </c>
      <c r="AP277" s="27">
        <v>1</v>
      </c>
    </row>
    <row r="278" spans="1:42">
      <c r="A278" s="140"/>
      <c r="B278" s="27" t="str">
        <f>物品!B278</f>
        <v>IC10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业力中</v>
      </c>
      <c r="I278" s="27">
        <f>VLOOKUP(B278,物品!B:CV,99,FALSE)</f>
        <v>0</v>
      </c>
      <c r="J278" s="142" t="str">
        <f t="shared" si="109"/>
        <v>业力中</v>
      </c>
      <c r="K278" s="142">
        <f t="shared" si="110"/>
        <v>0</v>
      </c>
      <c r="L278" s="27"/>
      <c r="M278" s="143">
        <f>VLOOKUP(LEFT(RIGHT(B278,5),4),物品!B:CU,20,FALSE)</f>
        <v>0</v>
      </c>
      <c r="N278" s="162" t="s">
        <v>83</v>
      </c>
      <c r="O278" s="143" t="s">
        <v>95</v>
      </c>
      <c r="P278" s="27">
        <v>0</v>
      </c>
      <c r="Q278" s="27">
        <v>0</v>
      </c>
      <c r="R278" s="162" t="s">
        <v>83</v>
      </c>
      <c r="S278" s="162" t="s">
        <v>83</v>
      </c>
      <c r="T278" s="162" t="s">
        <v>83</v>
      </c>
      <c r="U278" s="162" t="s">
        <v>83</v>
      </c>
      <c r="V278" s="27"/>
      <c r="W278" s="27" t="s">
        <v>88</v>
      </c>
      <c r="X278" s="27">
        <v>0</v>
      </c>
      <c r="Y278" s="162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2" t="s">
        <v>83</v>
      </c>
      <c r="AF278" s="162" t="s">
        <v>83</v>
      </c>
      <c r="AG278" s="162" t="s">
        <v>83</v>
      </c>
      <c r="AH278" s="162" t="s">
        <v>83</v>
      </c>
      <c r="AI278" s="27">
        <v>1</v>
      </c>
      <c r="AJ278" s="27"/>
      <c r="AK278" s="27">
        <v>1</v>
      </c>
      <c r="AL278" s="27">
        <v>1</v>
      </c>
      <c r="AM278" s="162" t="s">
        <v>83</v>
      </c>
      <c r="AN278" s="27">
        <v>1</v>
      </c>
      <c r="AO278" s="27">
        <v>1</v>
      </c>
      <c r="AP278" s="27">
        <v>1</v>
      </c>
    </row>
    <row r="279" spans="1:42">
      <c r="A279" s="140"/>
      <c r="B279" s="27" t="str">
        <f>物品!B279</f>
        <v>IC11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业力高</v>
      </c>
      <c r="I279" s="27">
        <f>VLOOKUP(B279,物品!B:CV,99,FALSE)</f>
        <v>0</v>
      </c>
      <c r="J279" s="142" t="str">
        <f t="shared" si="109"/>
        <v>业力高</v>
      </c>
      <c r="K279" s="142">
        <f t="shared" si="110"/>
        <v>0</v>
      </c>
      <c r="L279" s="27"/>
      <c r="M279" s="143">
        <f>VLOOKUP(LEFT(RIGHT(B279,5),4),物品!B:CU,20,FALSE)</f>
        <v>0</v>
      </c>
      <c r="N279" s="162" t="s">
        <v>83</v>
      </c>
      <c r="O279" s="143" t="s">
        <v>95</v>
      </c>
      <c r="P279" s="27">
        <v>0</v>
      </c>
      <c r="Q279" s="27">
        <v>0</v>
      </c>
      <c r="R279" s="162" t="s">
        <v>83</v>
      </c>
      <c r="S279" s="162" t="s">
        <v>83</v>
      </c>
      <c r="T279" s="162" t="s">
        <v>83</v>
      </c>
      <c r="U279" s="162" t="s">
        <v>83</v>
      </c>
      <c r="V279" s="27"/>
      <c r="W279" s="27" t="s">
        <v>88</v>
      </c>
      <c r="X279" s="27">
        <v>0</v>
      </c>
      <c r="Y279" s="162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62" t="s">
        <v>83</v>
      </c>
      <c r="AF279" s="162" t="s">
        <v>83</v>
      </c>
      <c r="AG279" s="162" t="s">
        <v>83</v>
      </c>
      <c r="AH279" s="162" t="s">
        <v>83</v>
      </c>
      <c r="AI279" s="27">
        <v>1</v>
      </c>
      <c r="AJ279" s="27"/>
      <c r="AK279" s="27">
        <v>1</v>
      </c>
      <c r="AL279" s="27">
        <v>1</v>
      </c>
      <c r="AM279" s="162" t="s">
        <v>83</v>
      </c>
      <c r="AN279" s="27">
        <v>1</v>
      </c>
      <c r="AO279" s="27">
        <v>1</v>
      </c>
      <c r="AP279" s="27">
        <v>1</v>
      </c>
    </row>
    <row r="280" spans="1:42">
      <c r="A280" s="140"/>
      <c r="B280" s="27"/>
      <c r="C280" s="27"/>
      <c r="D280" s="27"/>
      <c r="E280" s="27"/>
      <c r="F280" s="27"/>
      <c r="G280" s="27"/>
      <c r="H280" s="27"/>
      <c r="I280" s="27"/>
      <c r="J280" s="142"/>
      <c r="K280" s="142"/>
      <c r="L280" s="27"/>
      <c r="M280" s="143"/>
      <c r="N280" s="27"/>
      <c r="O280" s="143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0"/>
      <c r="B281" s="27"/>
      <c r="C281" s="27"/>
      <c r="D281" s="27"/>
      <c r="E281" s="27"/>
      <c r="F281" s="27"/>
      <c r="G281" s="27"/>
      <c r="H281" s="27"/>
      <c r="I281" s="27"/>
      <c r="J281" s="142"/>
      <c r="K281" s="142"/>
      <c r="L281" s="27"/>
      <c r="M281" s="143"/>
      <c r="N281" s="27"/>
      <c r="O281" s="143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0"/>
      <c r="B282" s="27"/>
      <c r="C282" s="27"/>
      <c r="D282" s="27"/>
      <c r="E282" s="27"/>
      <c r="F282" s="27"/>
      <c r="G282" s="27"/>
      <c r="H282" s="27"/>
      <c r="I282" s="27"/>
      <c r="J282" s="142"/>
      <c r="K282" s="142"/>
      <c r="L282" s="27"/>
      <c r="M282" s="143"/>
      <c r="N282" s="27"/>
      <c r="O282" s="143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0"/>
      <c r="B283" s="27"/>
      <c r="C283" s="27"/>
      <c r="D283" s="27"/>
      <c r="E283" s="27"/>
      <c r="F283" s="27"/>
      <c r="G283" s="27"/>
      <c r="H283" s="27"/>
      <c r="I283" s="27"/>
      <c r="J283" s="142"/>
      <c r="K283" s="142"/>
      <c r="L283" s="27"/>
      <c r="M283" s="143"/>
      <c r="N283" s="27"/>
      <c r="O283" s="143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0"/>
      <c r="B284" s="27"/>
      <c r="C284" s="27"/>
      <c r="D284" s="27"/>
      <c r="E284" s="27"/>
      <c r="F284" s="27"/>
      <c r="G284" s="27"/>
      <c r="H284" s="27"/>
      <c r="I284" s="27"/>
      <c r="J284" s="142"/>
      <c r="K284" s="142"/>
      <c r="L284" s="27"/>
      <c r="M284" s="143"/>
      <c r="N284" s="27"/>
      <c r="O284" s="143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0"/>
      <c r="B285" s="27"/>
      <c r="C285" s="27"/>
      <c r="D285" s="27"/>
      <c r="E285" s="27"/>
      <c r="F285" s="27"/>
      <c r="G285" s="27"/>
      <c r="H285" s="27"/>
      <c r="I285" s="27"/>
      <c r="J285" s="142"/>
      <c r="K285" s="142"/>
      <c r="L285" s="27"/>
      <c r="M285" s="143"/>
      <c r="N285" s="27"/>
      <c r="O285" s="143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0"/>
      <c r="B286" s="27"/>
      <c r="C286" s="27"/>
      <c r="D286" s="27"/>
      <c r="E286" s="27"/>
      <c r="F286" s="27"/>
      <c r="G286" s="27"/>
      <c r="H286" s="27"/>
      <c r="I286" s="27"/>
      <c r="J286" s="142"/>
      <c r="K286" s="142"/>
      <c r="L286" s="27"/>
      <c r="M286" s="143"/>
      <c r="N286" s="27"/>
      <c r="O286" s="143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0"/>
      <c r="B287" s="27"/>
      <c r="C287" s="27"/>
      <c r="D287" s="27"/>
      <c r="E287" s="27"/>
      <c r="F287" s="27"/>
      <c r="G287" s="27"/>
      <c r="H287" s="27"/>
      <c r="I287" s="27"/>
      <c r="J287" s="142"/>
      <c r="K287" s="142"/>
      <c r="L287" s="27"/>
      <c r="M287" s="143"/>
      <c r="N287" s="27"/>
      <c r="O287" s="143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0"/>
      <c r="B288" s="27"/>
      <c r="C288" s="27"/>
      <c r="D288" s="27"/>
      <c r="E288" s="27"/>
      <c r="F288" s="27"/>
      <c r="G288" s="27"/>
      <c r="H288" s="27"/>
      <c r="I288" s="27"/>
      <c r="J288" s="142"/>
      <c r="K288" s="142"/>
      <c r="L288" s="27"/>
      <c r="M288" s="143"/>
      <c r="N288" s="27"/>
      <c r="O288" s="143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0"/>
      <c r="B289" s="27"/>
      <c r="C289" s="27"/>
      <c r="D289" s="27"/>
      <c r="E289" s="27"/>
      <c r="F289" s="27"/>
      <c r="G289" s="27"/>
      <c r="H289" s="27"/>
      <c r="I289" s="27"/>
      <c r="J289" s="142"/>
      <c r="K289" s="142"/>
      <c r="L289" s="27"/>
      <c r="M289" s="143"/>
      <c r="N289" s="27"/>
      <c r="O289" s="143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0"/>
      <c r="B290" s="27"/>
      <c r="C290" s="27"/>
      <c r="D290" s="27"/>
      <c r="E290" s="27"/>
      <c r="F290" s="27"/>
      <c r="G290" s="27"/>
      <c r="H290" s="27"/>
      <c r="I290" s="27"/>
      <c r="J290" s="142"/>
      <c r="K290" s="142"/>
      <c r="L290" s="27"/>
      <c r="M290" s="143"/>
      <c r="N290" s="27"/>
      <c r="O290" s="143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0"/>
      <c r="B291" s="27"/>
      <c r="C291" s="27"/>
      <c r="D291" s="27"/>
      <c r="E291" s="27"/>
      <c r="F291" s="27"/>
      <c r="G291" s="27"/>
      <c r="H291" s="27"/>
      <c r="I291" s="27"/>
      <c r="J291" s="142"/>
      <c r="K291" s="142"/>
      <c r="L291" s="27"/>
      <c r="M291" s="143"/>
      <c r="N291" s="27"/>
      <c r="O291" s="143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0"/>
      <c r="B292" s="27"/>
      <c r="C292" s="27"/>
      <c r="D292" s="27"/>
      <c r="E292" s="27"/>
      <c r="F292" s="27"/>
      <c r="G292" s="27"/>
      <c r="H292" s="27"/>
      <c r="I292" s="27"/>
      <c r="J292" s="142"/>
      <c r="K292" s="142"/>
      <c r="L292" s="27"/>
      <c r="M292" s="143"/>
      <c r="N292" s="27"/>
      <c r="O292" s="143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0"/>
      <c r="B293" s="27"/>
      <c r="C293" s="27"/>
      <c r="D293" s="27"/>
      <c r="E293" s="27"/>
      <c r="F293" s="27"/>
      <c r="G293" s="27"/>
      <c r="H293" s="27"/>
      <c r="I293" s="27"/>
      <c r="J293" s="142"/>
      <c r="K293" s="142"/>
      <c r="L293" s="27"/>
      <c r="M293" s="143"/>
      <c r="N293" s="27"/>
      <c r="O293" s="143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0"/>
      <c r="B294" s="27"/>
      <c r="C294" s="27"/>
      <c r="D294" s="27"/>
      <c r="E294" s="27"/>
      <c r="F294" s="27"/>
      <c r="G294" s="27"/>
      <c r="H294" s="27"/>
      <c r="I294" s="27"/>
      <c r="J294" s="142"/>
      <c r="K294" s="142"/>
      <c r="L294" s="27"/>
      <c r="M294" s="143"/>
      <c r="N294" s="27"/>
      <c r="O294" s="143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0"/>
      <c r="B295" s="27"/>
      <c r="C295" s="27"/>
      <c r="D295" s="27"/>
      <c r="E295" s="27"/>
      <c r="F295" s="27"/>
      <c r="G295" s="27"/>
      <c r="H295" s="27"/>
      <c r="I295" s="27"/>
      <c r="J295" s="142"/>
      <c r="K295" s="142"/>
      <c r="L295" s="27"/>
      <c r="M295" s="143"/>
      <c r="N295" s="27"/>
      <c r="O295" s="143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0"/>
      <c r="B296" s="27"/>
      <c r="C296" s="27"/>
      <c r="D296" s="27"/>
      <c r="E296" s="27"/>
      <c r="F296" s="27"/>
      <c r="G296" s="27"/>
      <c r="H296" s="27"/>
      <c r="I296" s="27"/>
      <c r="J296" s="142"/>
      <c r="K296" s="142"/>
      <c r="L296" s="27"/>
      <c r="M296" s="143"/>
      <c r="N296" s="27"/>
      <c r="O296" s="143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0"/>
      <c r="B297" s="27"/>
      <c r="C297" s="27"/>
      <c r="D297" s="27"/>
      <c r="E297" s="27"/>
      <c r="F297" s="27"/>
      <c r="G297" s="27"/>
      <c r="H297" s="27"/>
      <c r="I297" s="27"/>
      <c r="J297" s="142"/>
      <c r="K297" s="142"/>
      <c r="L297" s="27"/>
      <c r="M297" s="143"/>
      <c r="N297" s="27"/>
      <c r="O297" s="143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0"/>
      <c r="B298" s="27"/>
      <c r="C298" s="27"/>
      <c r="D298" s="27"/>
      <c r="E298" s="27"/>
      <c r="F298" s="27"/>
      <c r="G298" s="27"/>
      <c r="H298" s="27"/>
      <c r="I298" s="27"/>
      <c r="J298" s="142"/>
      <c r="K298" s="142"/>
      <c r="L298" s="27"/>
      <c r="M298" s="143"/>
      <c r="N298" s="27"/>
      <c r="O298" s="143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0"/>
      <c r="B299" s="27"/>
      <c r="C299" s="27"/>
      <c r="D299" s="27"/>
      <c r="E299" s="27"/>
      <c r="F299" s="27"/>
      <c r="G299" s="27"/>
      <c r="H299" s="27"/>
      <c r="I299" s="27"/>
      <c r="J299" s="142"/>
      <c r="K299" s="142"/>
      <c r="L299" s="27"/>
      <c r="M299" s="143"/>
      <c r="N299" s="27"/>
      <c r="O299" s="143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0"/>
      <c r="B300" s="27"/>
      <c r="C300" s="27"/>
      <c r="D300" s="27"/>
      <c r="E300" s="27"/>
      <c r="F300" s="27"/>
      <c r="G300" s="27"/>
      <c r="H300" s="27"/>
      <c r="I300" s="27"/>
      <c r="J300" s="142"/>
      <c r="K300" s="142"/>
      <c r="L300" s="27"/>
      <c r="M300" s="143"/>
      <c r="N300" s="27"/>
      <c r="O300" s="143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0"/>
      <c r="B301" s="27"/>
      <c r="C301" s="27"/>
      <c r="D301" s="27"/>
      <c r="E301" s="27"/>
      <c r="F301" s="27"/>
      <c r="G301" s="27"/>
      <c r="H301" s="27"/>
      <c r="I301" s="27"/>
      <c r="J301" s="142"/>
      <c r="K301" s="142"/>
      <c r="L301" s="27"/>
      <c r="M301" s="143"/>
      <c r="N301" s="27"/>
      <c r="O301" s="143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0"/>
      <c r="B302" s="27"/>
      <c r="C302" s="27"/>
      <c r="D302" s="27"/>
      <c r="E302" s="27"/>
      <c r="F302" s="27"/>
      <c r="G302" s="27"/>
      <c r="H302" s="27"/>
      <c r="I302" s="27"/>
      <c r="J302" s="142"/>
      <c r="K302" s="142"/>
      <c r="L302" s="27"/>
      <c r="M302" s="143"/>
      <c r="N302" s="27"/>
      <c r="O302" s="143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0"/>
      <c r="B303" s="27"/>
      <c r="C303" s="27"/>
      <c r="D303" s="27"/>
      <c r="E303" s="27"/>
      <c r="F303" s="27"/>
      <c r="G303" s="27"/>
      <c r="H303" s="27"/>
      <c r="I303" s="27"/>
      <c r="J303" s="142"/>
      <c r="K303" s="142"/>
      <c r="L303" s="27"/>
      <c r="M303" s="143"/>
      <c r="N303" s="27"/>
      <c r="O303" s="143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0"/>
      <c r="B304" s="27"/>
      <c r="C304" s="27"/>
      <c r="D304" s="27"/>
      <c r="E304" s="27"/>
      <c r="F304" s="27"/>
      <c r="G304" s="27"/>
      <c r="H304" s="27"/>
      <c r="I304" s="27"/>
      <c r="J304" s="142"/>
      <c r="K304" s="142"/>
      <c r="L304" s="27"/>
      <c r="M304" s="143"/>
      <c r="N304" s="27"/>
      <c r="O304" s="143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0"/>
      <c r="B305" s="27"/>
      <c r="C305" s="27"/>
      <c r="D305" s="27"/>
      <c r="E305" s="27"/>
      <c r="F305" s="27"/>
      <c r="G305" s="27"/>
      <c r="H305" s="27"/>
      <c r="I305" s="27"/>
      <c r="J305" s="142"/>
      <c r="K305" s="142"/>
      <c r="L305" s="27"/>
      <c r="M305" s="143"/>
      <c r="N305" s="27"/>
      <c r="O305" s="143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0"/>
      <c r="B306" s="27"/>
      <c r="C306" s="27"/>
      <c r="D306" s="27"/>
      <c r="E306" s="27"/>
      <c r="F306" s="27"/>
      <c r="G306" s="27"/>
      <c r="H306" s="27"/>
      <c r="I306" s="27"/>
      <c r="J306" s="142"/>
      <c r="K306" s="142"/>
      <c r="L306" s="27"/>
      <c r="M306" s="143"/>
      <c r="N306" s="27"/>
      <c r="O306" s="143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0"/>
      <c r="B307" s="27"/>
      <c r="C307" s="27"/>
      <c r="D307" s="27"/>
      <c r="E307" s="27"/>
      <c r="F307" s="27"/>
      <c r="G307" s="27"/>
      <c r="H307" s="27"/>
      <c r="I307" s="27"/>
      <c r="J307" s="142"/>
      <c r="K307" s="142"/>
      <c r="L307" s="27"/>
      <c r="M307" s="143"/>
      <c r="N307" s="27"/>
      <c r="O307" s="143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0"/>
      <c r="B308" s="27"/>
      <c r="C308" s="27"/>
      <c r="D308" s="27"/>
      <c r="E308" s="27"/>
      <c r="F308" s="27"/>
      <c r="G308" s="27"/>
      <c r="H308" s="27"/>
      <c r="I308" s="27"/>
      <c r="J308" s="142"/>
      <c r="K308" s="142"/>
      <c r="L308" s="27"/>
      <c r="M308" s="143"/>
      <c r="N308" s="27"/>
      <c r="O308" s="143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0"/>
      <c r="B309" s="27"/>
      <c r="C309" s="27"/>
      <c r="D309" s="27"/>
      <c r="E309" s="27"/>
      <c r="F309" s="27"/>
      <c r="G309" s="27"/>
      <c r="H309" s="27"/>
      <c r="I309" s="27"/>
      <c r="J309" s="142"/>
      <c r="K309" s="142"/>
      <c r="L309" s="27"/>
      <c r="M309" s="143"/>
      <c r="N309" s="27"/>
      <c r="O309" s="143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0"/>
      <c r="B310" s="27"/>
      <c r="C310" s="27"/>
      <c r="D310" s="27"/>
      <c r="E310" s="27"/>
      <c r="F310" s="27"/>
      <c r="G310" s="27"/>
      <c r="H310" s="27"/>
      <c r="I310" s="27"/>
      <c r="J310" s="142"/>
      <c r="K310" s="142"/>
      <c r="L310" s="27"/>
      <c r="M310" s="143"/>
      <c r="N310" s="27"/>
      <c r="O310" s="143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0"/>
      <c r="B311" s="27"/>
      <c r="C311" s="27"/>
      <c r="D311" s="27"/>
      <c r="E311" s="27"/>
      <c r="F311" s="27"/>
      <c r="G311" s="27"/>
      <c r="H311" s="27"/>
      <c r="I311" s="27"/>
      <c r="J311" s="142"/>
      <c r="K311" s="142"/>
      <c r="L311" s="27"/>
      <c r="M311" s="143"/>
      <c r="N311" s="27"/>
      <c r="O311" s="143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0"/>
      <c r="B312" s="27"/>
      <c r="C312" s="27"/>
      <c r="D312" s="27"/>
      <c r="E312" s="27"/>
      <c r="F312" s="27"/>
      <c r="G312" s="27"/>
      <c r="H312" s="27"/>
      <c r="I312" s="27"/>
      <c r="J312" s="142"/>
      <c r="K312" s="142"/>
      <c r="L312" s="27"/>
      <c r="M312" s="143"/>
      <c r="N312" s="27"/>
      <c r="O312" s="143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0"/>
      <c r="B313" s="27"/>
      <c r="C313" s="27"/>
      <c r="D313" s="27"/>
      <c r="E313" s="27"/>
      <c r="F313" s="27"/>
      <c r="G313" s="27"/>
      <c r="H313" s="27"/>
      <c r="I313" s="27"/>
      <c r="J313" s="142"/>
      <c r="K313" s="142"/>
      <c r="L313" s="27"/>
      <c r="M313" s="143"/>
      <c r="N313" s="27"/>
      <c r="O313" s="143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0"/>
      <c r="B314" s="27"/>
      <c r="C314" s="27"/>
      <c r="D314" s="27"/>
      <c r="E314" s="27"/>
      <c r="F314" s="27"/>
      <c r="G314" s="27"/>
      <c r="H314" s="27"/>
      <c r="I314" s="27"/>
      <c r="J314" s="142"/>
      <c r="K314" s="142"/>
      <c r="L314" s="27"/>
      <c r="M314" s="143"/>
      <c r="N314" s="27"/>
      <c r="O314" s="143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0"/>
      <c r="B315" s="27"/>
      <c r="C315" s="27"/>
      <c r="D315" s="27"/>
      <c r="E315" s="27"/>
      <c r="F315" s="27"/>
      <c r="G315" s="27"/>
      <c r="H315" s="27"/>
      <c r="I315" s="27"/>
      <c r="J315" s="142"/>
      <c r="K315" s="142"/>
      <c r="L315" s="27"/>
      <c r="M315" s="143"/>
      <c r="N315" s="27"/>
      <c r="O315" s="143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0"/>
      <c r="B316" s="27"/>
      <c r="C316" s="27"/>
      <c r="D316" s="27"/>
      <c r="E316" s="27"/>
      <c r="F316" s="27"/>
      <c r="G316" s="27"/>
      <c r="H316" s="27"/>
      <c r="I316" s="27"/>
      <c r="J316" s="142"/>
      <c r="K316" s="142"/>
      <c r="L316" s="27"/>
      <c r="M316" s="143"/>
      <c r="N316" s="27"/>
      <c r="O316" s="143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0"/>
      <c r="B317" s="27"/>
      <c r="C317" s="27"/>
      <c r="D317" s="27"/>
      <c r="E317" s="27"/>
      <c r="F317" s="27"/>
      <c r="G317" s="27"/>
      <c r="H317" s="27"/>
      <c r="I317" s="27"/>
      <c r="J317" s="142"/>
      <c r="K317" s="142"/>
      <c r="L317" s="27"/>
      <c r="M317" s="143"/>
      <c r="N317" s="27"/>
      <c r="O317" s="143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0"/>
      <c r="B318" s="27"/>
      <c r="C318" s="27"/>
      <c r="D318" s="27"/>
      <c r="E318" s="27"/>
      <c r="F318" s="27"/>
      <c r="G318" s="27"/>
      <c r="H318" s="27"/>
      <c r="I318" s="27"/>
      <c r="J318" s="142"/>
      <c r="K318" s="142"/>
      <c r="L318" s="27"/>
      <c r="M318" s="143"/>
      <c r="N318" s="27"/>
      <c r="O318" s="143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40"/>
      <c r="B319" s="27"/>
      <c r="C319" s="27"/>
      <c r="D319" s="27"/>
      <c r="E319" s="27"/>
      <c r="F319" s="27"/>
      <c r="G319" s="27"/>
      <c r="H319" s="27"/>
      <c r="I319" s="27"/>
      <c r="J319" s="142"/>
      <c r="K319" s="142"/>
      <c r="L319" s="27"/>
      <c r="M319" s="143"/>
      <c r="N319" s="27"/>
      <c r="O319" s="143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40"/>
      <c r="B320" s="27"/>
      <c r="C320" s="27"/>
      <c r="D320" s="27"/>
      <c r="E320" s="27"/>
      <c r="F320" s="27"/>
      <c r="G320" s="27"/>
      <c r="H320" s="27"/>
      <c r="I320" s="27"/>
      <c r="J320" s="142"/>
      <c r="K320" s="142"/>
      <c r="L320" s="27"/>
      <c r="M320" s="143"/>
      <c r="N320" s="27"/>
      <c r="O320" s="143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40"/>
      <c r="B321" s="27"/>
      <c r="C321" s="27"/>
      <c r="D321" s="27"/>
      <c r="E321" s="27"/>
      <c r="F321" s="27"/>
      <c r="G321" s="27"/>
      <c r="H321" s="27"/>
      <c r="I321" s="27"/>
      <c r="J321" s="142"/>
      <c r="K321" s="142"/>
      <c r="L321" s="27"/>
      <c r="M321" s="143"/>
      <c r="N321" s="27"/>
      <c r="O321" s="143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40"/>
      <c r="B322" s="27"/>
      <c r="C322" s="27"/>
      <c r="D322" s="27"/>
      <c r="E322" s="27"/>
      <c r="F322" s="27"/>
      <c r="G322" s="27"/>
      <c r="H322" s="27"/>
      <c r="I322" s="27"/>
      <c r="J322" s="142"/>
      <c r="K322" s="142"/>
      <c r="L322" s="27"/>
      <c r="M322" s="143"/>
      <c r="N322" s="27"/>
      <c r="O322" s="143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40"/>
      <c r="B323" s="27"/>
      <c r="C323" s="27"/>
      <c r="D323" s="27"/>
      <c r="E323" s="27"/>
      <c r="F323" s="27"/>
      <c r="G323" s="27"/>
      <c r="H323" s="27"/>
      <c r="I323" s="27"/>
      <c r="J323" s="142"/>
      <c r="K323" s="142"/>
      <c r="L323" s="27"/>
      <c r="M323" s="143"/>
      <c r="N323" s="27"/>
      <c r="O323" s="143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40"/>
      <c r="B324" s="27"/>
      <c r="C324" s="27"/>
      <c r="D324" s="27"/>
      <c r="E324" s="27"/>
      <c r="F324" s="27"/>
      <c r="G324" s="27"/>
      <c r="H324" s="27"/>
      <c r="I324" s="27"/>
      <c r="J324" s="142"/>
      <c r="K324" s="142"/>
      <c r="L324" s="27"/>
      <c r="M324" s="143"/>
      <c r="N324" s="27"/>
      <c r="O324" s="143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40"/>
      <c r="B325" s="27"/>
      <c r="C325" s="27"/>
      <c r="D325" s="27"/>
      <c r="E325" s="27"/>
      <c r="F325" s="27"/>
      <c r="G325" s="27"/>
      <c r="H325" s="27"/>
      <c r="I325" s="27"/>
      <c r="J325" s="142"/>
      <c r="K325" s="142"/>
      <c r="L325" s="27"/>
      <c r="M325" s="143"/>
      <c r="N325" s="27"/>
      <c r="O325" s="143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40"/>
      <c r="B326" s="27"/>
      <c r="C326" s="27"/>
      <c r="D326" s="27"/>
      <c r="E326" s="27"/>
      <c r="F326" s="27"/>
      <c r="G326" s="27"/>
      <c r="H326" s="27"/>
      <c r="I326" s="27"/>
      <c r="J326" s="142"/>
      <c r="K326" s="142"/>
      <c r="L326" s="27"/>
      <c r="M326" s="143"/>
      <c r="N326" s="27"/>
      <c r="O326" s="143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40"/>
      <c r="B327" s="27"/>
      <c r="C327" s="27"/>
      <c r="D327" s="27"/>
      <c r="E327" s="27"/>
      <c r="F327" s="27"/>
      <c r="G327" s="27"/>
      <c r="H327" s="27"/>
      <c r="I327" s="27"/>
      <c r="J327" s="142"/>
      <c r="K327" s="142"/>
      <c r="L327" s="27"/>
      <c r="M327" s="143"/>
      <c r="N327" s="27"/>
      <c r="O327" s="143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B328" s="146"/>
      <c r="C328" s="27"/>
      <c r="D328" s="27"/>
      <c r="E328" s="27"/>
      <c r="H328" s="27"/>
      <c r="J328" s="142"/>
      <c r="K328" s="27"/>
      <c r="L328" s="27"/>
      <c r="O328" s="143"/>
      <c r="P328" s="27"/>
      <c r="Q328" s="27"/>
      <c r="W328" s="136"/>
      <c r="X328" s="136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6"/>
      <c r="C329" s="27"/>
      <c r="D329" s="27"/>
      <c r="E329" s="27"/>
      <c r="H329" s="27"/>
      <c r="J329" s="142"/>
      <c r="K329" s="27"/>
      <c r="L329" s="27"/>
      <c r="O329" s="143"/>
      <c r="P329" s="27"/>
      <c r="Q329" s="27"/>
      <c r="W329" s="136"/>
      <c r="X329" s="136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6"/>
      <c r="C330" s="27"/>
      <c r="D330" s="27"/>
      <c r="E330" s="27"/>
      <c r="H330" s="27"/>
      <c r="J330" s="142"/>
      <c r="K330" s="27"/>
      <c r="L330" s="27"/>
      <c r="O330" s="143"/>
      <c r="P330" s="27"/>
      <c r="Q330" s="27"/>
      <c r="W330" s="136"/>
      <c r="X330" s="136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6"/>
      <c r="C331" s="27"/>
      <c r="D331" s="27"/>
      <c r="E331" s="27"/>
      <c r="H331" s="27"/>
      <c r="J331" s="142"/>
      <c r="K331" s="27"/>
      <c r="L331" s="27"/>
      <c r="O331" s="143"/>
      <c r="P331" s="27"/>
      <c r="Q331" s="27"/>
      <c r="W331" s="136"/>
      <c r="X331" s="136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6"/>
      <c r="C332" s="27"/>
      <c r="D332" s="27"/>
      <c r="E332" s="27"/>
      <c r="H332" s="27"/>
      <c r="J332" s="142"/>
      <c r="K332" s="27"/>
      <c r="L332" s="27"/>
      <c r="O332" s="143"/>
      <c r="P332" s="27"/>
      <c r="Q332" s="27"/>
      <c r="W332" s="136"/>
      <c r="X332" s="136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6"/>
      <c r="C333" s="27"/>
      <c r="D333" s="27"/>
      <c r="E333" s="27"/>
      <c r="H333" s="27"/>
      <c r="J333" s="142"/>
      <c r="K333" s="27"/>
      <c r="L333" s="27"/>
      <c r="O333" s="143"/>
      <c r="P333" s="27"/>
      <c r="Q333" s="27"/>
      <c r="W333" s="136"/>
      <c r="X333" s="136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6"/>
      <c r="C334" s="27"/>
      <c r="D334" s="27"/>
      <c r="E334" s="27"/>
      <c r="H334" s="27"/>
      <c r="J334" s="142"/>
      <c r="K334" s="27"/>
      <c r="L334" s="27"/>
      <c r="O334" s="143"/>
      <c r="P334" s="27"/>
      <c r="Q334" s="27"/>
      <c r="W334" s="136"/>
      <c r="X334" s="136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6"/>
      <c r="C335" s="27"/>
      <c r="D335" s="27"/>
      <c r="E335" s="27"/>
      <c r="H335" s="27"/>
      <c r="J335" s="142"/>
      <c r="K335" s="27"/>
      <c r="L335" s="27"/>
      <c r="O335" s="143"/>
      <c r="P335" s="27"/>
      <c r="Q335" s="27"/>
      <c r="W335" s="136"/>
      <c r="X335" s="136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6"/>
      <c r="C336" s="27"/>
      <c r="D336" s="27"/>
      <c r="E336" s="27"/>
      <c r="H336" s="27"/>
      <c r="J336" s="142"/>
      <c r="K336" s="27"/>
      <c r="L336" s="27"/>
      <c r="O336" s="143"/>
      <c r="P336" s="27"/>
      <c r="Q336" s="27"/>
      <c r="W336" s="136"/>
      <c r="X336" s="136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6"/>
      <c r="C337" s="27"/>
      <c r="D337" s="27"/>
      <c r="E337" s="27"/>
      <c r="H337" s="27"/>
      <c r="J337" s="142"/>
      <c r="K337" s="27"/>
      <c r="L337" s="27"/>
      <c r="O337" s="143"/>
      <c r="P337" s="27"/>
      <c r="Q337" s="27"/>
      <c r="W337" s="136"/>
      <c r="X337" s="136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6"/>
      <c r="C338" s="27"/>
      <c r="D338" s="27"/>
      <c r="E338" s="27"/>
      <c r="H338" s="27"/>
      <c r="J338" s="142"/>
      <c r="K338" s="27"/>
      <c r="L338" s="27"/>
      <c r="O338" s="143"/>
      <c r="P338" s="27"/>
      <c r="Q338" s="27"/>
      <c r="W338" s="136"/>
      <c r="X338" s="136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6"/>
      <c r="C339" s="27"/>
      <c r="D339" s="27"/>
      <c r="E339" s="27"/>
      <c r="H339" s="27"/>
      <c r="J339" s="142"/>
      <c r="K339" s="27"/>
      <c r="L339" s="27"/>
      <c r="O339" s="143"/>
      <c r="P339" s="27"/>
      <c r="Q339" s="27"/>
      <c r="W339" s="136"/>
      <c r="X339" s="136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6"/>
      <c r="C340" s="27"/>
      <c r="D340" s="27"/>
      <c r="E340" s="27"/>
      <c r="H340" s="27"/>
      <c r="J340" s="142"/>
      <c r="K340" s="27"/>
      <c r="L340" s="27"/>
      <c r="O340" s="143"/>
      <c r="P340" s="27"/>
      <c r="Q340" s="27"/>
      <c r="W340" s="136"/>
      <c r="X340" s="136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6"/>
      <c r="C341" s="27"/>
      <c r="D341" s="27"/>
      <c r="E341" s="27"/>
      <c r="H341" s="27"/>
      <c r="J341" s="142"/>
      <c r="K341" s="27"/>
      <c r="L341" s="27"/>
      <c r="O341" s="143"/>
      <c r="P341" s="27"/>
      <c r="Q341" s="27"/>
      <c r="W341" s="136"/>
      <c r="X341" s="136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6"/>
      <c r="C342" s="27"/>
      <c r="D342" s="27"/>
      <c r="E342" s="27"/>
      <c r="H342" s="27"/>
      <c r="J342" s="142"/>
      <c r="K342" s="27"/>
      <c r="L342" s="27"/>
      <c r="O342" s="143"/>
      <c r="P342" s="27"/>
      <c r="Q342" s="27"/>
      <c r="W342" s="136"/>
      <c r="X342" s="136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6"/>
      <c r="C343" s="27"/>
      <c r="D343" s="27"/>
      <c r="E343" s="27"/>
      <c r="H343" s="27"/>
      <c r="J343" s="142"/>
      <c r="K343" s="27"/>
      <c r="L343" s="27"/>
      <c r="O343" s="143"/>
      <c r="P343" s="27"/>
      <c r="Q343" s="27"/>
      <c r="W343" s="136"/>
      <c r="X343" s="136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6"/>
      <c r="C344" s="27"/>
      <c r="D344" s="27"/>
      <c r="E344" s="27"/>
      <c r="H344" s="27"/>
      <c r="J344" s="142"/>
      <c r="K344" s="27"/>
      <c r="L344" s="27"/>
      <c r="O344" s="143"/>
      <c r="P344" s="27"/>
      <c r="Q344" s="27"/>
      <c r="W344" s="136"/>
      <c r="X344" s="136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6"/>
      <c r="C345" s="27"/>
      <c r="D345" s="27"/>
      <c r="E345" s="27"/>
      <c r="H345" s="27"/>
      <c r="J345" s="142"/>
      <c r="K345" s="27"/>
      <c r="L345" s="27"/>
      <c r="O345" s="143"/>
      <c r="P345" s="27"/>
      <c r="Q345" s="27"/>
      <c r="W345" s="136"/>
      <c r="X345" s="136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6"/>
      <c r="C346" s="27"/>
      <c r="D346" s="27"/>
      <c r="E346" s="27"/>
      <c r="H346" s="27"/>
      <c r="J346" s="142"/>
      <c r="K346" s="27"/>
      <c r="L346" s="27"/>
      <c r="O346" s="143"/>
      <c r="P346" s="27"/>
      <c r="Q346" s="27"/>
      <c r="W346" s="136"/>
      <c r="X346" s="136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6"/>
      <c r="C347" s="27"/>
      <c r="D347" s="27"/>
      <c r="E347" s="27"/>
      <c r="H347" s="27"/>
      <c r="J347" s="142"/>
      <c r="K347" s="27"/>
      <c r="L347" s="27"/>
      <c r="O347" s="143"/>
      <c r="P347" s="27"/>
      <c r="Q347" s="27"/>
      <c r="W347" s="136"/>
      <c r="X347" s="136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6"/>
      <c r="C348" s="27"/>
      <c r="D348" s="27"/>
      <c r="E348" s="27"/>
      <c r="H348" s="27"/>
      <c r="J348" s="142"/>
      <c r="K348" s="27"/>
      <c r="L348" s="27"/>
      <c r="O348" s="143"/>
      <c r="P348" s="27"/>
      <c r="Q348" s="27"/>
      <c r="W348" s="136"/>
      <c r="X348" s="136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6"/>
      <c r="C349" s="27"/>
      <c r="D349" s="27"/>
      <c r="E349" s="27"/>
      <c r="H349" s="27"/>
      <c r="J349" s="142"/>
      <c r="K349" s="27"/>
      <c r="L349" s="27"/>
      <c r="O349" s="143"/>
      <c r="P349" s="27"/>
      <c r="Q349" s="27"/>
      <c r="W349" s="136"/>
      <c r="X349" s="136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6"/>
      <c r="C350" s="27"/>
      <c r="D350" s="27"/>
      <c r="E350" s="27"/>
      <c r="H350" s="27"/>
      <c r="J350" s="142"/>
      <c r="K350" s="27"/>
      <c r="L350" s="27"/>
      <c r="O350" s="143"/>
      <c r="P350" s="27"/>
      <c r="Q350" s="27"/>
      <c r="W350" s="136"/>
      <c r="X350" s="136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6"/>
      <c r="C351" s="27"/>
      <c r="D351" s="27"/>
      <c r="E351" s="27"/>
      <c r="H351" s="27"/>
      <c r="J351" s="142"/>
      <c r="K351" s="27"/>
      <c r="L351" s="27"/>
      <c r="O351" s="143"/>
      <c r="P351" s="27"/>
      <c r="Q351" s="27"/>
      <c r="W351" s="136"/>
      <c r="X351" s="136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6"/>
      <c r="C352" s="27"/>
      <c r="D352" s="27"/>
      <c r="E352" s="27"/>
      <c r="H352" s="27"/>
      <c r="J352" s="142"/>
      <c r="K352" s="27"/>
      <c r="L352" s="27"/>
      <c r="O352" s="143"/>
      <c r="P352" s="27"/>
      <c r="Q352" s="27"/>
      <c r="W352" s="136"/>
      <c r="X352" s="136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6"/>
      <c r="C353" s="27"/>
      <c r="D353" s="27"/>
      <c r="E353" s="27"/>
      <c r="H353" s="27"/>
      <c r="J353" s="142"/>
      <c r="K353" s="27"/>
      <c r="L353" s="27"/>
      <c r="O353" s="143"/>
      <c r="P353" s="27"/>
      <c r="Q353" s="27"/>
      <c r="W353" s="136"/>
      <c r="X353" s="136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6"/>
      <c r="C354" s="27"/>
      <c r="D354" s="27"/>
      <c r="E354" s="27"/>
      <c r="H354" s="27"/>
      <c r="J354" s="142"/>
      <c r="K354" s="27"/>
      <c r="L354" s="27"/>
      <c r="O354" s="143"/>
      <c r="P354" s="27"/>
      <c r="Q354" s="27"/>
      <c r="W354" s="136"/>
      <c r="X354" s="136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6"/>
      <c r="C355" s="27"/>
      <c r="D355" s="27"/>
      <c r="E355" s="27"/>
      <c r="H355" s="27"/>
      <c r="J355" s="142"/>
      <c r="K355" s="27"/>
      <c r="L355" s="27"/>
      <c r="O355" s="143"/>
      <c r="P355" s="27"/>
      <c r="Q355" s="27"/>
      <c r="W355" s="136"/>
      <c r="X355" s="136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6"/>
      <c r="C356" s="27"/>
      <c r="D356" s="27"/>
      <c r="E356" s="27"/>
      <c r="H356" s="27"/>
      <c r="J356" s="142"/>
      <c r="K356" s="27"/>
      <c r="L356" s="27"/>
      <c r="O356" s="143"/>
      <c r="P356" s="27"/>
      <c r="Q356" s="27"/>
      <c r="W356" s="136"/>
      <c r="X356" s="136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6"/>
      <c r="C357" s="27"/>
      <c r="D357" s="27"/>
      <c r="E357" s="27"/>
      <c r="H357" s="27"/>
      <c r="J357" s="142"/>
      <c r="K357" s="27"/>
      <c r="L357" s="27"/>
      <c r="O357" s="143"/>
      <c r="P357" s="27"/>
      <c r="Q357" s="27"/>
      <c r="W357" s="136"/>
      <c r="X357" s="136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6"/>
      <c r="C358" s="27"/>
      <c r="D358" s="27"/>
      <c r="E358" s="27"/>
      <c r="H358" s="27"/>
      <c r="J358" s="142"/>
      <c r="K358" s="27"/>
      <c r="L358" s="27"/>
      <c r="O358" s="143"/>
      <c r="P358" s="27"/>
      <c r="Q358" s="27"/>
      <c r="W358" s="136"/>
      <c r="X358" s="136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6"/>
      <c r="C359" s="27"/>
      <c r="D359" s="27"/>
      <c r="E359" s="27"/>
      <c r="H359" s="27"/>
      <c r="J359" s="142"/>
      <c r="K359" s="27"/>
      <c r="L359" s="27"/>
      <c r="O359" s="143"/>
      <c r="P359" s="27"/>
      <c r="Q359" s="27"/>
      <c r="W359" s="136"/>
      <c r="X359" s="136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6"/>
      <c r="C360" s="27"/>
      <c r="D360" s="27"/>
      <c r="E360" s="27"/>
      <c r="H360" s="27"/>
      <c r="J360" s="142"/>
      <c r="K360" s="27"/>
      <c r="L360" s="27"/>
      <c r="O360" s="143"/>
      <c r="P360" s="27"/>
      <c r="Q360" s="27"/>
      <c r="W360" s="136"/>
      <c r="X360" s="136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6"/>
      <c r="C361" s="27"/>
      <c r="D361" s="27"/>
      <c r="E361" s="27"/>
      <c r="H361" s="27"/>
      <c r="J361" s="142"/>
      <c r="K361" s="27"/>
      <c r="L361" s="27"/>
      <c r="O361" s="143"/>
      <c r="P361" s="27"/>
      <c r="Q361" s="27"/>
      <c r="W361" s="136"/>
      <c r="X361" s="136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6"/>
      <c r="C362" s="27"/>
      <c r="D362" s="27"/>
      <c r="E362" s="27"/>
      <c r="H362" s="27"/>
      <c r="J362" s="142"/>
      <c r="K362" s="27"/>
      <c r="L362" s="27"/>
      <c r="O362" s="143"/>
      <c r="P362" s="27"/>
      <c r="Q362" s="27"/>
      <c r="W362" s="136"/>
      <c r="X362" s="136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6"/>
      <c r="C363" s="27"/>
      <c r="D363" s="27"/>
      <c r="E363" s="27"/>
      <c r="H363" s="27"/>
      <c r="J363" s="142"/>
      <c r="K363" s="27"/>
      <c r="L363" s="27"/>
      <c r="O363" s="143"/>
      <c r="P363" s="27"/>
      <c r="Q363" s="27"/>
      <c r="W363" s="136"/>
      <c r="X363" s="136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6"/>
      <c r="C364" s="27"/>
      <c r="D364" s="27"/>
      <c r="E364" s="27"/>
      <c r="H364" s="27"/>
      <c r="J364" s="142"/>
      <c r="K364" s="27"/>
      <c r="L364" s="27"/>
      <c r="O364" s="143"/>
      <c r="P364" s="27"/>
      <c r="Q364" s="27"/>
      <c r="W364" s="136"/>
      <c r="X364" s="136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6"/>
      <c r="C365" s="27"/>
      <c r="D365" s="27"/>
      <c r="E365" s="27"/>
      <c r="H365" s="27"/>
      <c r="J365" s="142"/>
      <c r="K365" s="27"/>
      <c r="L365" s="27"/>
      <c r="O365" s="143"/>
      <c r="P365" s="27"/>
      <c r="Q365" s="27"/>
      <c r="W365" s="136"/>
      <c r="X365" s="136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6"/>
      <c r="C366" s="27"/>
      <c r="D366" s="27"/>
      <c r="E366" s="27"/>
      <c r="H366" s="27"/>
      <c r="J366" s="142"/>
      <c r="K366" s="27"/>
      <c r="L366" s="27"/>
      <c r="O366" s="143"/>
      <c r="P366" s="27"/>
      <c r="Q366" s="27"/>
      <c r="W366" s="136"/>
      <c r="X366" s="136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6"/>
      <c r="C367" s="27"/>
      <c r="D367" s="27"/>
      <c r="E367" s="27"/>
      <c r="H367" s="27"/>
      <c r="J367" s="142"/>
      <c r="K367" s="27"/>
      <c r="L367" s="27"/>
      <c r="O367" s="143"/>
      <c r="P367" s="27"/>
      <c r="Q367" s="27"/>
      <c r="W367" s="136"/>
      <c r="X367" s="136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6"/>
      <c r="C368" s="27"/>
      <c r="D368" s="27"/>
      <c r="E368" s="27"/>
      <c r="H368" s="27"/>
      <c r="J368" s="142"/>
      <c r="K368" s="27"/>
      <c r="L368" s="27"/>
      <c r="O368" s="143"/>
      <c r="P368" s="27"/>
      <c r="Q368" s="27"/>
      <c r="W368" s="136"/>
      <c r="X368" s="136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6"/>
      <c r="C369" s="27"/>
      <c r="D369" s="27"/>
      <c r="E369" s="27"/>
      <c r="H369" s="27"/>
      <c r="J369" s="142"/>
      <c r="K369" s="27"/>
      <c r="L369" s="27"/>
      <c r="O369" s="143"/>
      <c r="P369" s="27"/>
      <c r="Q369" s="27"/>
      <c r="W369" s="136"/>
      <c r="X369" s="136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6"/>
      <c r="C370" s="27"/>
      <c r="D370" s="27"/>
      <c r="E370" s="27"/>
      <c r="H370" s="27"/>
      <c r="J370" s="142"/>
      <c r="K370" s="27"/>
      <c r="L370" s="27"/>
      <c r="O370" s="143"/>
      <c r="P370" s="27"/>
      <c r="Q370" s="27"/>
      <c r="W370" s="136"/>
      <c r="X370" s="136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6"/>
      <c r="C371" s="27"/>
      <c r="D371" s="27"/>
      <c r="E371" s="27"/>
      <c r="H371" s="27"/>
      <c r="J371" s="142"/>
      <c r="K371" s="27"/>
      <c r="L371" s="27"/>
      <c r="O371" s="143"/>
      <c r="P371" s="27"/>
      <c r="Q371" s="27"/>
      <c r="W371" s="136"/>
      <c r="X371" s="136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6"/>
      <c r="C372" s="27"/>
      <c r="D372" s="27"/>
      <c r="E372" s="27"/>
      <c r="H372" s="27"/>
      <c r="J372" s="142"/>
      <c r="K372" s="27"/>
      <c r="L372" s="27"/>
      <c r="O372" s="143"/>
      <c r="P372" s="27"/>
      <c r="Q372" s="27"/>
      <c r="W372" s="136"/>
      <c r="X372" s="136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6"/>
      <c r="C373" s="27"/>
      <c r="D373" s="27"/>
      <c r="E373" s="27"/>
      <c r="H373" s="27"/>
      <c r="J373" s="142"/>
      <c r="K373" s="27"/>
      <c r="L373" s="27"/>
      <c r="O373" s="143"/>
      <c r="P373" s="27"/>
      <c r="Q373" s="27"/>
      <c r="W373" s="136"/>
      <c r="X373" s="136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6"/>
      <c r="C374" s="27"/>
      <c r="D374" s="27"/>
      <c r="E374" s="27"/>
      <c r="H374" s="27"/>
      <c r="J374" s="142"/>
      <c r="K374" s="27"/>
      <c r="L374" s="27"/>
      <c r="O374" s="143"/>
      <c r="P374" s="27"/>
      <c r="Q374" s="27"/>
      <c r="W374" s="136"/>
      <c r="X374" s="136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6"/>
      <c r="C375" s="27"/>
      <c r="D375" s="27"/>
      <c r="E375" s="27"/>
      <c r="H375" s="27"/>
      <c r="J375" s="142"/>
      <c r="K375" s="27"/>
      <c r="L375" s="27"/>
      <c r="O375" s="143"/>
      <c r="P375" s="27"/>
      <c r="Q375" s="27"/>
      <c r="W375" s="136"/>
      <c r="X375" s="136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6"/>
      <c r="C376" s="27"/>
      <c r="D376" s="27"/>
      <c r="E376" s="27"/>
      <c r="H376" s="27"/>
      <c r="J376" s="142"/>
      <c r="K376" s="27"/>
      <c r="L376" s="27"/>
      <c r="O376" s="143"/>
      <c r="P376" s="27"/>
      <c r="Q376" s="27"/>
      <c r="W376" s="136"/>
      <c r="X376" s="136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6"/>
      <c r="C377" s="27"/>
      <c r="D377" s="27"/>
      <c r="E377" s="27"/>
      <c r="H377" s="27"/>
      <c r="J377" s="142"/>
      <c r="K377" s="27"/>
      <c r="L377" s="27"/>
      <c r="O377" s="143"/>
      <c r="P377" s="27"/>
      <c r="Q377" s="27"/>
      <c r="W377" s="136"/>
      <c r="X377" s="136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6"/>
      <c r="C378" s="27"/>
      <c r="D378" s="27"/>
      <c r="E378" s="27"/>
      <c r="H378" s="27"/>
      <c r="J378" s="142"/>
      <c r="K378" s="27"/>
      <c r="L378" s="27"/>
      <c r="O378" s="143"/>
      <c r="P378" s="27"/>
      <c r="Q378" s="27"/>
      <c r="W378" s="136"/>
      <c r="X378" s="136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6"/>
      <c r="C379" s="27"/>
      <c r="D379" s="27"/>
      <c r="E379" s="27"/>
      <c r="H379" s="27"/>
      <c r="J379" s="142"/>
      <c r="K379" s="27"/>
      <c r="L379" s="27"/>
      <c r="O379" s="143"/>
      <c r="P379" s="27"/>
      <c r="Q379" s="27"/>
      <c r="W379" s="136"/>
      <c r="X379" s="136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6"/>
      <c r="C380" s="27"/>
      <c r="D380" s="27"/>
      <c r="E380" s="27"/>
      <c r="H380" s="27"/>
      <c r="J380" s="142"/>
      <c r="K380" s="27"/>
      <c r="L380" s="27"/>
      <c r="O380" s="143"/>
      <c r="P380" s="27"/>
      <c r="Q380" s="27"/>
      <c r="W380" s="136"/>
      <c r="X380" s="136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36"/>
      <c r="C381" s="27"/>
      <c r="D381" s="27"/>
      <c r="E381" s="27"/>
      <c r="H381" s="27"/>
      <c r="J381" s="142"/>
      <c r="K381" s="27"/>
      <c r="L381" s="27"/>
      <c r="M381" s="147"/>
      <c r="O381" s="143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6"/>
      <c r="C382" s="27"/>
      <c r="D382" s="27"/>
      <c r="E382" s="27"/>
      <c r="H382" s="27"/>
      <c r="J382" s="142"/>
      <c r="K382" s="27"/>
      <c r="L382" s="27"/>
      <c r="M382" s="147"/>
      <c r="O382" s="143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6"/>
      <c r="C383" s="27"/>
      <c r="D383" s="27"/>
      <c r="E383" s="27"/>
      <c r="H383" s="27"/>
      <c r="J383" s="142"/>
      <c r="K383" s="27"/>
      <c r="L383" s="27"/>
      <c r="M383" s="147"/>
      <c r="O383" s="143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6"/>
      <c r="C384" s="27"/>
      <c r="D384" s="27"/>
      <c r="E384" s="27"/>
      <c r="H384" s="27"/>
      <c r="J384" s="142"/>
      <c r="K384" s="27"/>
      <c r="L384" s="27"/>
      <c r="M384" s="147"/>
      <c r="O384" s="143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6"/>
      <c r="C385" s="27"/>
      <c r="D385" s="27"/>
      <c r="E385" s="27"/>
      <c r="H385" s="27"/>
      <c r="J385" s="142"/>
      <c r="K385" s="27"/>
      <c r="L385" s="27"/>
      <c r="M385" s="147"/>
      <c r="O385" s="143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6"/>
      <c r="C386" s="27"/>
      <c r="D386" s="27"/>
      <c r="E386" s="27"/>
      <c r="H386" s="27"/>
      <c r="J386" s="142"/>
      <c r="K386" s="27"/>
      <c r="L386" s="27"/>
      <c r="M386" s="147"/>
      <c r="O386" s="143"/>
      <c r="P386" s="27"/>
      <c r="Q386" s="27"/>
      <c r="W386" s="27"/>
      <c r="X386" s="27"/>
      <c r="Z386" s="27"/>
      <c r="AA386" s="27"/>
      <c r="AC386" s="27"/>
      <c r="AD386" s="27"/>
      <c r="AJ386" s="27"/>
      <c r="AK386" s="27"/>
      <c r="AO386" s="27"/>
      <c r="AP386" s="27"/>
    </row>
    <row r="387" spans="2:42">
      <c r="B387" s="136"/>
      <c r="C387" s="27"/>
      <c r="D387" s="27"/>
      <c r="E387" s="27"/>
      <c r="H387" s="27"/>
      <c r="J387" s="142"/>
      <c r="K387" s="27"/>
      <c r="L387" s="27"/>
      <c r="M387" s="147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6"/>
      <c r="C388" s="27"/>
      <c r="D388" s="27"/>
      <c r="E388" s="27"/>
      <c r="H388" s="27"/>
      <c r="J388" s="142"/>
      <c r="K388" s="27"/>
      <c r="L388" s="27"/>
      <c r="M388" s="147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6"/>
      <c r="C389" s="27"/>
      <c r="D389" s="27"/>
      <c r="E389" s="27"/>
      <c r="H389" s="27"/>
      <c r="J389" s="142"/>
      <c r="K389" s="27"/>
      <c r="L389" s="27"/>
      <c r="M389" s="147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6"/>
      <c r="C390" s="27"/>
      <c r="D390" s="27"/>
      <c r="E390" s="27"/>
      <c r="H390" s="27"/>
      <c r="J390" s="142"/>
      <c r="K390" s="27"/>
      <c r="L390" s="27"/>
      <c r="M390" s="147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6"/>
      <c r="C391" s="27"/>
      <c r="D391" s="27"/>
      <c r="E391" s="27"/>
      <c r="H391" s="27"/>
      <c r="J391" s="142"/>
      <c r="K391" s="27"/>
      <c r="L391" s="27"/>
      <c r="M391" s="147"/>
      <c r="P391" s="27"/>
      <c r="Q391" s="27"/>
      <c r="W391" s="27"/>
      <c r="X391" s="2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spans="2:42">
      <c r="B392" s="136"/>
      <c r="C392" s="27"/>
      <c r="D392" s="27"/>
      <c r="E392" s="27"/>
      <c r="H392" s="27"/>
      <c r="J392" s="148"/>
      <c r="K392" s="136"/>
      <c r="L392" s="27"/>
      <c r="M392" s="147"/>
      <c r="O392" s="143"/>
      <c r="P392" s="27"/>
      <c r="Q392" s="27"/>
      <c r="W392" s="136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6"/>
      <c r="C393" s="27"/>
      <c r="D393" s="27"/>
      <c r="E393" s="27"/>
      <c r="H393" s="27"/>
      <c r="J393" s="148"/>
      <c r="K393" s="136"/>
      <c r="L393" s="27"/>
      <c r="M393" s="147"/>
      <c r="O393" s="143"/>
      <c r="P393" s="27"/>
      <c r="Q393" s="27"/>
      <c r="W393" s="136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6"/>
      <c r="C394" s="27"/>
      <c r="D394" s="27"/>
      <c r="E394" s="27"/>
      <c r="H394" s="27"/>
      <c r="J394" s="148"/>
      <c r="K394" s="136"/>
      <c r="L394" s="27"/>
      <c r="M394" s="147"/>
      <c r="O394" s="143"/>
      <c r="P394" s="27"/>
      <c r="Q394" s="27"/>
      <c r="W394" s="136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6"/>
      <c r="C395" s="27"/>
      <c r="D395" s="27"/>
      <c r="E395" s="27"/>
      <c r="H395" s="27"/>
      <c r="J395" s="148"/>
      <c r="K395" s="136"/>
      <c r="L395" s="27"/>
      <c r="M395" s="147"/>
      <c r="O395" s="143"/>
      <c r="P395" s="27"/>
      <c r="Q395" s="27"/>
      <c r="W395" s="136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6"/>
      <c r="C396" s="27"/>
      <c r="D396" s="27"/>
      <c r="E396" s="27"/>
      <c r="H396" s="27"/>
      <c r="J396" s="148"/>
      <c r="K396" s="136"/>
      <c r="L396" s="27"/>
      <c r="M396" s="147"/>
      <c r="O396" s="143"/>
      <c r="P396" s="27"/>
      <c r="Q396" s="27"/>
      <c r="R396" s="136"/>
      <c r="S396" s="136"/>
      <c r="T396" s="136"/>
      <c r="W396" s="136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6"/>
      <c r="C397" s="27"/>
      <c r="D397" s="27"/>
      <c r="E397" s="27"/>
      <c r="H397" s="27"/>
      <c r="J397" s="148"/>
      <c r="K397" s="136"/>
      <c r="L397" s="27"/>
      <c r="M397" s="147"/>
      <c r="O397" s="143"/>
      <c r="P397" s="27"/>
      <c r="Q397" s="27"/>
      <c r="R397" s="136"/>
      <c r="S397" s="136"/>
      <c r="T397" s="136"/>
      <c r="W397" s="136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6"/>
      <c r="C398" s="27"/>
      <c r="D398" s="27"/>
      <c r="E398" s="27"/>
      <c r="H398" s="27"/>
      <c r="J398" s="148"/>
      <c r="K398" s="136"/>
      <c r="L398" s="27"/>
      <c r="M398" s="147"/>
      <c r="O398" s="143"/>
      <c r="P398" s="27"/>
      <c r="Q398" s="27"/>
      <c r="R398" s="136"/>
      <c r="S398" s="136"/>
      <c r="T398" s="136"/>
      <c r="W398" s="136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6"/>
      <c r="C399" s="27"/>
      <c r="D399" s="27"/>
      <c r="E399" s="27"/>
      <c r="H399" s="27"/>
      <c r="J399" s="148"/>
      <c r="K399" s="136"/>
      <c r="L399" s="27"/>
      <c r="M399" s="147"/>
      <c r="O399" s="143"/>
      <c r="P399" s="27"/>
      <c r="Q399" s="27"/>
      <c r="R399" s="136"/>
      <c r="S399" s="136"/>
      <c r="T399" s="136"/>
      <c r="W399" s="136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6"/>
      <c r="C400" s="27"/>
      <c r="D400" s="27"/>
      <c r="E400" s="27"/>
      <c r="H400" s="27"/>
      <c r="J400" s="148"/>
      <c r="K400" s="136"/>
      <c r="L400" s="27"/>
      <c r="M400" s="147"/>
      <c r="O400" s="143"/>
      <c r="P400" s="27"/>
      <c r="Q400" s="27"/>
      <c r="R400" s="136"/>
      <c r="S400" s="136"/>
      <c r="T400" s="136"/>
      <c r="W400" s="136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6"/>
      <c r="C401" s="27"/>
      <c r="D401" s="27"/>
      <c r="E401" s="27"/>
      <c r="H401" s="27"/>
      <c r="J401" s="148"/>
      <c r="K401" s="136"/>
      <c r="L401" s="27"/>
      <c r="M401" s="147"/>
      <c r="O401" s="143"/>
      <c r="P401" s="27"/>
      <c r="Q401" s="27"/>
      <c r="R401" s="136"/>
      <c r="S401" s="136"/>
      <c r="T401" s="136"/>
      <c r="W401" s="136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6"/>
      <c r="C402" s="27"/>
      <c r="D402" s="27"/>
      <c r="E402" s="27"/>
      <c r="H402" s="27"/>
      <c r="J402" s="148"/>
      <c r="K402" s="136"/>
      <c r="L402" s="27"/>
      <c r="M402" s="147"/>
      <c r="O402" s="143"/>
      <c r="P402" s="27"/>
      <c r="Q402" s="27"/>
      <c r="R402" s="136"/>
      <c r="S402" s="136"/>
      <c r="T402" s="136"/>
      <c r="W402" s="136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6"/>
      <c r="C403" s="27"/>
      <c r="D403" s="27"/>
      <c r="E403" s="27"/>
      <c r="H403" s="27"/>
      <c r="J403" s="148"/>
      <c r="K403" s="136"/>
      <c r="L403" s="27"/>
      <c r="M403" s="147"/>
      <c r="O403" s="143"/>
      <c r="P403" s="27"/>
      <c r="Q403" s="27"/>
      <c r="R403" s="136"/>
      <c r="S403" s="136"/>
      <c r="T403" s="136"/>
      <c r="W403" s="136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6"/>
      <c r="C404" s="27"/>
      <c r="D404" s="27"/>
      <c r="E404" s="27"/>
      <c r="H404" s="27"/>
      <c r="J404" s="148"/>
      <c r="K404" s="136"/>
      <c r="L404" s="27"/>
      <c r="M404" s="147"/>
      <c r="O404" s="143"/>
      <c r="P404" s="27"/>
      <c r="Q404" s="27"/>
      <c r="R404" s="136"/>
      <c r="S404" s="136"/>
      <c r="T404" s="136"/>
      <c r="W404" s="136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6"/>
      <c r="C405" s="27"/>
      <c r="D405" s="27"/>
      <c r="E405" s="27"/>
      <c r="H405" s="27"/>
      <c r="J405" s="148"/>
      <c r="K405" s="136"/>
      <c r="L405" s="27"/>
      <c r="M405" s="147"/>
      <c r="O405" s="143"/>
      <c r="P405" s="27"/>
      <c r="Q405" s="27"/>
      <c r="R405" s="136"/>
      <c r="S405" s="136"/>
      <c r="T405" s="136"/>
      <c r="W405" s="136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6"/>
      <c r="C406" s="27"/>
      <c r="D406" s="27"/>
      <c r="E406" s="27"/>
      <c r="H406" s="27"/>
      <c r="J406" s="148"/>
      <c r="K406" s="136"/>
      <c r="L406" s="27"/>
      <c r="M406" s="147"/>
      <c r="O406" s="143"/>
      <c r="P406" s="27"/>
      <c r="Q406" s="27"/>
      <c r="R406" s="136"/>
      <c r="S406" s="136"/>
      <c r="T406" s="136"/>
      <c r="W406" s="136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6"/>
      <c r="C407" s="27"/>
      <c r="D407" s="27"/>
      <c r="E407" s="27"/>
      <c r="H407" s="27"/>
      <c r="J407" s="148"/>
      <c r="K407" s="136"/>
      <c r="L407" s="27"/>
      <c r="M407" s="147"/>
      <c r="O407" s="143"/>
      <c r="P407" s="27"/>
      <c r="Q407" s="27"/>
      <c r="R407" s="136"/>
      <c r="S407" s="136"/>
      <c r="T407" s="136"/>
      <c r="W407" s="136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6"/>
      <c r="C408" s="27"/>
      <c r="D408" s="27"/>
      <c r="E408" s="27"/>
      <c r="H408" s="27"/>
      <c r="J408" s="148"/>
      <c r="K408" s="136"/>
      <c r="L408" s="27"/>
      <c r="M408" s="147"/>
      <c r="O408" s="143"/>
      <c r="P408" s="27"/>
      <c r="Q408" s="27"/>
      <c r="R408" s="27"/>
      <c r="S408" s="27"/>
      <c r="T408" s="27"/>
      <c r="W408" s="136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36"/>
      <c r="C409" s="27"/>
      <c r="D409" s="27"/>
      <c r="E409" s="27"/>
      <c r="H409" s="27"/>
      <c r="J409" s="148"/>
      <c r="K409" s="136"/>
      <c r="L409" s="27"/>
      <c r="M409" s="147"/>
      <c r="O409" s="143"/>
      <c r="P409" s="27"/>
      <c r="Q409" s="27"/>
      <c r="R409" s="27"/>
      <c r="S409" s="27"/>
      <c r="T409" s="27"/>
      <c r="W409" s="136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 s="137" customFormat="1">
      <c r="E410" s="27"/>
      <c r="H410" s="27"/>
      <c r="J410" s="142"/>
      <c r="AB410" s="27"/>
    </row>
    <row r="411" spans="2:42" s="137" customFormat="1">
      <c r="E411" s="27"/>
      <c r="H411" s="27"/>
      <c r="J411" s="142"/>
      <c r="AB411" s="27"/>
    </row>
    <row r="412" spans="2:42" s="137" customFormat="1">
      <c r="E412" s="27"/>
      <c r="H412" s="27"/>
      <c r="J412" s="142"/>
      <c r="AB412" s="27"/>
    </row>
    <row r="413" spans="2:42" s="137" customFormat="1">
      <c r="E413" s="27"/>
      <c r="H413" s="27"/>
      <c r="J413" s="142"/>
      <c r="AB413" s="27"/>
    </row>
    <row r="414" spans="2:42" s="137" customFormat="1">
      <c r="E414" s="27"/>
      <c r="H414" s="27"/>
      <c r="J414" s="142"/>
      <c r="AB414" s="27"/>
    </row>
    <row r="415" spans="2:42" s="137" customFormat="1">
      <c r="E415" s="27"/>
      <c r="H415" s="27"/>
      <c r="J415" s="142"/>
      <c r="AB415" s="27"/>
    </row>
    <row r="416" spans="2:42" s="137" customFormat="1">
      <c r="E416" s="27"/>
      <c r="H416" s="27"/>
      <c r="J416" s="142"/>
      <c r="AB416" s="27"/>
    </row>
    <row r="417" spans="2:42" s="137" customFormat="1">
      <c r="E417" s="27"/>
      <c r="H417" s="27"/>
      <c r="J417" s="142"/>
      <c r="AB417" s="27"/>
    </row>
    <row r="418" spans="2:42" s="137" customFormat="1">
      <c r="E418" s="27"/>
      <c r="H418" s="27"/>
      <c r="J418" s="142"/>
      <c r="AB418" s="27"/>
    </row>
    <row r="419" spans="2:42" s="137" customFormat="1">
      <c r="E419" s="27"/>
      <c r="H419" s="27"/>
      <c r="J419" s="142"/>
      <c r="AB419" s="27"/>
    </row>
    <row r="420" spans="2:42" s="137" customFormat="1">
      <c r="E420" s="27"/>
      <c r="H420" s="27"/>
      <c r="J420" s="142"/>
      <c r="AB420" s="27"/>
    </row>
    <row r="421" spans="2:42" s="137" customFormat="1">
      <c r="E421" s="27"/>
      <c r="H421" s="27"/>
      <c r="J421" s="142"/>
      <c r="AB421" s="27"/>
    </row>
    <row r="422" spans="2:42" s="137" customFormat="1">
      <c r="E422" s="27"/>
      <c r="H422" s="27"/>
      <c r="J422" s="142"/>
      <c r="AB422" s="27"/>
    </row>
    <row r="423" spans="2:42" s="137" customFormat="1">
      <c r="E423" s="27"/>
      <c r="H423" s="27"/>
      <c r="J423" s="142"/>
      <c r="AB423" s="27"/>
    </row>
    <row r="424" spans="2:42" s="137" customFormat="1">
      <c r="E424" s="27"/>
      <c r="H424" s="27"/>
      <c r="J424" s="142"/>
      <c r="AB424" s="27"/>
    </row>
    <row r="425" spans="2:42" s="137" customFormat="1">
      <c r="E425" s="27"/>
      <c r="H425" s="27"/>
      <c r="J425" s="142"/>
      <c r="AB425" s="27"/>
    </row>
    <row r="426" spans="2:42" s="137" customFormat="1">
      <c r="E426" s="27"/>
      <c r="H426" s="27"/>
      <c r="J426" s="142"/>
      <c r="AB426" s="27"/>
    </row>
    <row r="427" spans="2:42" s="137" customFormat="1">
      <c r="E427" s="27"/>
      <c r="H427" s="27"/>
      <c r="J427" s="142"/>
      <c r="AB427" s="27"/>
    </row>
    <row r="428" spans="2:42">
      <c r="B428" s="136"/>
      <c r="C428" s="27"/>
      <c r="D428" s="27"/>
      <c r="E428" s="27"/>
      <c r="H428" s="27"/>
      <c r="J428" s="142"/>
      <c r="K428" s="27"/>
      <c r="L428" s="27"/>
      <c r="O428" s="143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6"/>
      <c r="C429" s="27"/>
      <c r="D429" s="27"/>
      <c r="E429" s="27"/>
      <c r="H429" s="27"/>
      <c r="I429" s="137"/>
      <c r="J429" s="142"/>
      <c r="K429" s="27"/>
      <c r="L429" s="27"/>
      <c r="M429" s="137"/>
      <c r="O429" s="143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6"/>
      <c r="C430" s="27"/>
      <c r="D430" s="27"/>
      <c r="E430" s="27"/>
      <c r="H430" s="27"/>
      <c r="I430" s="137"/>
      <c r="J430" s="142"/>
      <c r="K430" s="27"/>
      <c r="L430" s="27"/>
      <c r="M430" s="137"/>
      <c r="O430" s="143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6"/>
      <c r="C431" s="27"/>
      <c r="D431" s="27"/>
      <c r="E431" s="27"/>
      <c r="H431" s="27"/>
      <c r="I431" s="137"/>
      <c r="J431" s="142"/>
      <c r="K431" s="27"/>
      <c r="L431" s="27"/>
      <c r="M431" s="137"/>
      <c r="O431" s="143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6"/>
      <c r="C432" s="27"/>
      <c r="D432" s="27"/>
      <c r="E432" s="27"/>
      <c r="H432" s="27"/>
      <c r="I432" s="137"/>
      <c r="J432" s="137"/>
      <c r="K432" s="27"/>
      <c r="L432" s="27"/>
      <c r="M432" s="137"/>
      <c r="O432" s="143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6"/>
      <c r="C433" s="27"/>
      <c r="D433" s="27"/>
      <c r="E433" s="27"/>
      <c r="H433" s="27"/>
      <c r="I433" s="137"/>
      <c r="J433" s="137"/>
      <c r="K433" s="27"/>
      <c r="L433" s="27"/>
      <c r="M433" s="137"/>
      <c r="O433" s="143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6"/>
      <c r="C434" s="27"/>
      <c r="D434" s="27"/>
      <c r="E434" s="27"/>
      <c r="H434" s="27"/>
      <c r="I434" s="137"/>
      <c r="J434" s="137"/>
      <c r="K434" s="27"/>
      <c r="L434" s="27"/>
      <c r="M434" s="137"/>
      <c r="O434" s="143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6"/>
      <c r="C435" s="27"/>
      <c r="D435" s="27"/>
      <c r="E435" s="27"/>
      <c r="H435" s="27"/>
      <c r="I435" s="137"/>
      <c r="J435" s="136"/>
      <c r="K435" s="27"/>
      <c r="L435" s="27"/>
      <c r="M435" s="137"/>
      <c r="O435" s="143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6"/>
      <c r="C436" s="27"/>
      <c r="D436" s="27"/>
      <c r="E436" s="27"/>
      <c r="H436" s="27"/>
      <c r="I436" s="137"/>
      <c r="J436" s="136"/>
      <c r="K436" s="27"/>
      <c r="L436" s="27"/>
      <c r="M436" s="137"/>
      <c r="O436" s="143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6"/>
      <c r="C437" s="27"/>
      <c r="D437" s="27"/>
      <c r="E437" s="27"/>
      <c r="H437" s="27"/>
      <c r="J437" s="142"/>
      <c r="K437" s="27"/>
      <c r="L437" s="27"/>
      <c r="M437" s="147"/>
      <c r="O437" s="143"/>
      <c r="P437" s="27"/>
      <c r="Q437" s="27"/>
      <c r="W437" s="136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6"/>
      <c r="C438" s="27"/>
      <c r="D438" s="27"/>
      <c r="E438" s="27"/>
      <c r="H438" s="27"/>
      <c r="J438" s="142"/>
      <c r="K438" s="27"/>
      <c r="L438" s="27"/>
      <c r="M438" s="147"/>
      <c r="O438" s="143"/>
      <c r="P438" s="27"/>
      <c r="Q438" s="27"/>
      <c r="W438" s="136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6"/>
      <c r="C439" s="27"/>
      <c r="D439" s="27"/>
      <c r="E439" s="27"/>
      <c r="H439" s="27"/>
      <c r="J439" s="142"/>
      <c r="K439" s="27"/>
      <c r="L439" s="27"/>
      <c r="M439" s="147"/>
      <c r="O439" s="143"/>
      <c r="P439" s="27"/>
      <c r="Q439" s="27"/>
      <c r="W439" s="136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6"/>
      <c r="C440" s="27"/>
      <c r="D440" s="27"/>
      <c r="E440" s="27"/>
      <c r="H440" s="27"/>
      <c r="J440" s="142"/>
      <c r="K440" s="27"/>
      <c r="L440" s="27"/>
      <c r="M440" s="147"/>
      <c r="O440" s="143"/>
      <c r="P440" s="27"/>
      <c r="Q440" s="27"/>
      <c r="W440" s="136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6"/>
      <c r="C441" s="27"/>
      <c r="D441" s="27"/>
      <c r="E441" s="27"/>
      <c r="H441" s="27"/>
      <c r="J441" s="142"/>
      <c r="K441" s="27"/>
      <c r="L441" s="27"/>
      <c r="M441" s="149"/>
      <c r="O441" s="143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6"/>
      <c r="C442" s="27"/>
      <c r="D442" s="27"/>
      <c r="E442" s="27"/>
      <c r="H442" s="27"/>
      <c r="J442" s="142"/>
      <c r="K442" s="27"/>
      <c r="L442" s="27"/>
      <c r="M442" s="149"/>
      <c r="O442" s="143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6"/>
      <c r="C443" s="27"/>
      <c r="D443" s="27"/>
      <c r="E443" s="27"/>
      <c r="H443" s="27"/>
      <c r="J443" s="142"/>
      <c r="K443" s="27"/>
      <c r="L443" s="27"/>
      <c r="M443" s="149"/>
      <c r="O443" s="143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6"/>
      <c r="C444" s="27"/>
      <c r="D444" s="27"/>
      <c r="E444" s="27"/>
      <c r="H444" s="27"/>
      <c r="J444" s="142"/>
      <c r="K444" s="27"/>
      <c r="L444" s="27"/>
      <c r="M444" s="149"/>
      <c r="O444" s="143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6"/>
      <c r="C445" s="27"/>
      <c r="D445" s="27"/>
      <c r="E445" s="27"/>
      <c r="H445" s="27"/>
      <c r="J445" s="142"/>
      <c r="K445" s="27"/>
      <c r="L445" s="27"/>
      <c r="M445" s="149"/>
      <c r="O445" s="143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6"/>
      <c r="C446" s="27"/>
      <c r="D446" s="27"/>
      <c r="E446" s="27"/>
      <c r="H446" s="27"/>
      <c r="J446" s="142"/>
      <c r="K446" s="27"/>
      <c r="L446" s="27"/>
      <c r="M446" s="149"/>
      <c r="O446" s="143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6"/>
      <c r="C447" s="27"/>
      <c r="D447" s="27"/>
      <c r="E447" s="27"/>
      <c r="H447" s="27"/>
      <c r="J447" s="142"/>
      <c r="K447" s="27"/>
      <c r="L447" s="27"/>
      <c r="M447" s="149"/>
      <c r="O447" s="143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6"/>
      <c r="C448" s="27"/>
      <c r="D448" s="27"/>
      <c r="E448" s="27"/>
      <c r="H448" s="27"/>
      <c r="J448" s="142"/>
      <c r="K448" s="27"/>
      <c r="L448" s="27"/>
      <c r="M448" s="149"/>
      <c r="O448" s="143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7"/>
      <c r="C449" s="27"/>
      <c r="D449" s="27"/>
      <c r="E449" s="27"/>
      <c r="H449" s="27"/>
      <c r="J449" s="142"/>
      <c r="K449" s="27"/>
      <c r="L449" s="27"/>
      <c r="M449" s="149"/>
      <c r="O449" s="143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7"/>
      <c r="C450" s="27"/>
      <c r="D450" s="27"/>
      <c r="E450" s="27"/>
      <c r="H450" s="27"/>
      <c r="J450" s="142"/>
      <c r="K450" s="27"/>
      <c r="L450" s="27"/>
      <c r="M450" s="149"/>
      <c r="O450" s="143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7"/>
      <c r="C451" s="27"/>
      <c r="D451" s="27"/>
      <c r="E451" s="27"/>
      <c r="H451" s="27"/>
      <c r="J451" s="142"/>
      <c r="K451" s="27"/>
      <c r="L451" s="27"/>
      <c r="M451" s="149"/>
      <c r="O451" s="143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6"/>
      <c r="C452" s="27"/>
      <c r="D452" s="27"/>
      <c r="E452" s="27"/>
      <c r="H452" s="27"/>
      <c r="I452" s="137"/>
      <c r="J452" s="142"/>
      <c r="K452" s="27"/>
      <c r="L452" s="27"/>
      <c r="M452" s="147"/>
      <c r="O452" s="143"/>
      <c r="P452" s="27"/>
      <c r="Q452" s="27"/>
      <c r="W452" s="136"/>
      <c r="X452" s="27"/>
      <c r="Z452" s="27"/>
      <c r="AA452" s="27"/>
      <c r="AC452" s="27"/>
      <c r="AD452" s="27"/>
      <c r="AJ452" s="27"/>
      <c r="AK452" s="27"/>
    </row>
    <row r="453" spans="2:42">
      <c r="B453" s="136"/>
      <c r="C453" s="27"/>
      <c r="D453" s="27"/>
      <c r="E453" s="27"/>
      <c r="H453" s="27"/>
      <c r="J453" s="142"/>
      <c r="K453" s="27"/>
      <c r="L453" s="27"/>
      <c r="M453" s="147"/>
      <c r="O453" s="143"/>
      <c r="P453" s="27"/>
      <c r="Q453" s="27"/>
      <c r="W453" s="136"/>
      <c r="X453" s="27"/>
      <c r="Z453" s="27"/>
      <c r="AA453" s="27"/>
      <c r="AC453" s="27"/>
      <c r="AD453" s="27"/>
      <c r="AJ453" s="27"/>
      <c r="AK453" s="27"/>
    </row>
    <row r="454" spans="2:42">
      <c r="B454" s="136"/>
      <c r="C454" s="27"/>
      <c r="D454" s="27"/>
      <c r="E454" s="27"/>
      <c r="H454" s="27"/>
      <c r="J454" s="142"/>
      <c r="K454" s="27"/>
      <c r="L454" s="27"/>
      <c r="M454" s="147"/>
      <c r="O454" s="143"/>
      <c r="P454" s="27"/>
      <c r="Q454" s="27"/>
      <c r="W454" s="136"/>
      <c r="X454" s="27"/>
      <c r="Z454" s="27"/>
      <c r="AA454" s="27"/>
      <c r="AC454" s="27"/>
      <c r="AD454" s="27"/>
      <c r="AJ454" s="27"/>
      <c r="AK454" s="27"/>
    </row>
    <row r="455" spans="2:42">
      <c r="B455" s="136"/>
      <c r="C455" s="27"/>
      <c r="D455" s="27"/>
      <c r="E455" s="27"/>
      <c r="H455" s="27"/>
      <c r="J455" s="142"/>
      <c r="K455" s="27"/>
      <c r="L455" s="27"/>
      <c r="M455" s="147"/>
      <c r="O455" s="143"/>
      <c r="P455" s="27"/>
      <c r="Q455" s="27"/>
      <c r="W455" s="136"/>
      <c r="X455" s="27"/>
      <c r="Z455" s="27"/>
      <c r="AA455" s="27"/>
      <c r="AC455" s="27"/>
      <c r="AD455" s="27"/>
      <c r="AJ455" s="27"/>
      <c r="AK455" s="27"/>
    </row>
    <row r="456" spans="2:42">
      <c r="B456" s="136"/>
      <c r="C456" s="27"/>
      <c r="D456" s="27"/>
      <c r="E456" s="27"/>
      <c r="H456" s="27"/>
      <c r="J456" s="142"/>
      <c r="K456" s="27"/>
      <c r="L456" s="27"/>
      <c r="P456" s="27"/>
      <c r="Q456" s="27"/>
      <c r="W456" s="136"/>
      <c r="X456" s="27"/>
      <c r="Z456" s="27"/>
      <c r="AA456" s="27"/>
      <c r="AC456" s="27"/>
      <c r="AD456" s="27"/>
      <c r="AJ456" s="27"/>
      <c r="AK456" s="27"/>
      <c r="AO456" s="27"/>
      <c r="AP456" s="27"/>
    </row>
    <row r="457" spans="2:42">
      <c r="B457" s="136"/>
      <c r="C457" s="27"/>
      <c r="D457" s="27"/>
      <c r="E457" s="27"/>
      <c r="H457" s="27"/>
      <c r="J457" s="142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6"/>
      <c r="C458" s="27"/>
      <c r="D458" s="27"/>
      <c r="E458" s="27"/>
      <c r="H458" s="27"/>
      <c r="J458" s="142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6"/>
      <c r="C459" s="27"/>
      <c r="D459" s="27"/>
      <c r="E459" s="27"/>
      <c r="H459" s="27"/>
      <c r="J459" s="142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6"/>
      <c r="C460" s="27"/>
      <c r="D460" s="27"/>
      <c r="E460" s="27"/>
      <c r="H460" s="27"/>
      <c r="J460" s="142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6"/>
      <c r="C461" s="27"/>
      <c r="D461" s="27"/>
      <c r="E461" s="27"/>
      <c r="H461" s="27"/>
      <c r="J461" s="142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6"/>
      <c r="C462" s="27"/>
      <c r="D462" s="27"/>
      <c r="E462" s="27"/>
      <c r="H462" s="27"/>
      <c r="J462" s="142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6"/>
      <c r="C463" s="27"/>
      <c r="D463" s="27"/>
      <c r="E463" s="27"/>
      <c r="H463" s="27"/>
      <c r="J463" s="142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6"/>
      <c r="C464" s="27"/>
      <c r="D464" s="27"/>
      <c r="E464" s="27"/>
      <c r="H464" s="27"/>
      <c r="J464" s="142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6"/>
      <c r="C465" s="27"/>
      <c r="D465" s="27"/>
      <c r="E465" s="27"/>
      <c r="H465" s="27"/>
      <c r="J465" s="142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6"/>
      <c r="C466" s="27"/>
      <c r="D466" s="27"/>
      <c r="E466" s="27"/>
      <c r="H466" s="27"/>
      <c r="J466" s="142"/>
      <c r="K466" s="27"/>
      <c r="L466" s="27"/>
      <c r="O466" s="143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6"/>
      <c r="C467" s="27"/>
      <c r="D467" s="27"/>
      <c r="E467" s="27"/>
      <c r="H467" s="27"/>
      <c r="J467" s="142"/>
      <c r="K467" s="27"/>
      <c r="L467" s="27"/>
      <c r="O467" s="143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6"/>
      <c r="C468" s="27"/>
      <c r="D468" s="27"/>
      <c r="E468" s="27"/>
      <c r="H468" s="27"/>
      <c r="J468" s="142"/>
      <c r="K468" s="27"/>
      <c r="L468" s="27"/>
      <c r="O468" s="143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36"/>
      <c r="C469" s="27"/>
      <c r="D469" s="27"/>
      <c r="E469" s="27"/>
      <c r="H469" s="27"/>
      <c r="J469" s="142"/>
      <c r="K469" s="27"/>
      <c r="L469" s="27"/>
      <c r="M469"/>
      <c r="O469" s="143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6"/>
      <c r="C470" s="27"/>
      <c r="D470" s="27"/>
      <c r="E470" s="27"/>
      <c r="H470" s="27"/>
      <c r="J470" s="142"/>
      <c r="K470" s="27"/>
      <c r="L470" s="27"/>
      <c r="M470"/>
      <c r="O470" s="143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6"/>
      <c r="C471" s="27"/>
      <c r="D471" s="27"/>
      <c r="E471" s="27"/>
      <c r="H471" s="27"/>
      <c r="J471" s="142"/>
      <c r="K471" s="27"/>
      <c r="L471" s="27"/>
      <c r="M471"/>
      <c r="O471" s="143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6"/>
      <c r="C472" s="27"/>
      <c r="D472" s="27"/>
      <c r="E472" s="27"/>
      <c r="H472" s="27"/>
      <c r="J472" s="142"/>
      <c r="K472" s="27"/>
      <c r="L472" s="27"/>
      <c r="M472"/>
      <c r="O472" s="143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6"/>
      <c r="C473" s="27"/>
      <c r="D473" s="27"/>
      <c r="E473" s="27"/>
      <c r="H473" s="27"/>
      <c r="J473" s="142"/>
      <c r="K473" s="27"/>
      <c r="L473" s="27"/>
      <c r="M473"/>
      <c r="O473" s="143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6"/>
      <c r="C474" s="27"/>
      <c r="D474" s="27"/>
      <c r="E474" s="27"/>
      <c r="H474" s="27"/>
      <c r="J474" s="142"/>
      <c r="K474" s="27"/>
      <c r="L474" s="27"/>
      <c r="M474"/>
      <c r="O474" s="143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6"/>
      <c r="C475" s="27"/>
      <c r="D475" s="27"/>
      <c r="E475" s="27"/>
      <c r="H475" s="27"/>
      <c r="J475" s="142"/>
      <c r="K475" s="27"/>
      <c r="L475" s="27"/>
      <c r="M475"/>
      <c r="O475" s="143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6"/>
      <c r="C476" s="27"/>
      <c r="D476" s="27"/>
      <c r="E476" s="27"/>
      <c r="H476" s="27"/>
      <c r="J476" s="142"/>
      <c r="K476" s="27"/>
      <c r="L476" s="27"/>
      <c r="M476"/>
      <c r="O476" s="143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6"/>
      <c r="C477" s="27"/>
      <c r="D477" s="27"/>
      <c r="E477" s="27"/>
      <c r="H477" s="27"/>
      <c r="J477" s="142"/>
      <c r="K477" s="27"/>
      <c r="L477" s="27"/>
      <c r="M477"/>
      <c r="O477" s="143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6"/>
      <c r="C478" s="27"/>
      <c r="D478" s="27"/>
      <c r="E478" s="27"/>
      <c r="H478" s="27"/>
      <c r="J478" s="142"/>
      <c r="K478" s="27"/>
      <c r="L478" s="27"/>
      <c r="M478"/>
      <c r="O478" s="143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6"/>
      <c r="C479" s="27"/>
      <c r="D479" s="27"/>
      <c r="E479" s="27"/>
      <c r="H479" s="27"/>
      <c r="J479" s="142"/>
      <c r="K479" s="27"/>
      <c r="L479" s="27"/>
      <c r="M479"/>
      <c r="O479" s="143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6"/>
      <c r="C480" s="27"/>
      <c r="D480" s="27"/>
      <c r="E480" s="27"/>
      <c r="H480" s="27"/>
      <c r="J480" s="142"/>
      <c r="K480" s="27"/>
      <c r="L480" s="27"/>
      <c r="M480"/>
      <c r="O480" s="143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6"/>
      <c r="C481" s="27"/>
      <c r="D481" s="27"/>
      <c r="E481" s="27"/>
      <c r="H481" s="27"/>
      <c r="J481" s="142"/>
      <c r="K481" s="27"/>
      <c r="L481" s="27"/>
      <c r="M481"/>
      <c r="O481" s="143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6"/>
      <c r="C482" s="27"/>
      <c r="D482" s="27"/>
      <c r="E482" s="27"/>
      <c r="H482" s="27"/>
      <c r="J482" s="142"/>
      <c r="K482" s="27"/>
      <c r="L482" s="27"/>
      <c r="M482"/>
      <c r="O482" s="143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6"/>
      <c r="C483" s="27"/>
      <c r="D483" s="27"/>
      <c r="E483" s="27"/>
      <c r="H483" s="27"/>
      <c r="J483" s="142"/>
      <c r="K483" s="27"/>
      <c r="L483" s="27"/>
      <c r="M483"/>
      <c r="O483" s="143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6"/>
      <c r="C484" s="27"/>
      <c r="D484" s="27"/>
      <c r="E484" s="27"/>
      <c r="H484" s="27"/>
      <c r="J484" s="142"/>
      <c r="K484" s="27"/>
      <c r="L484" s="27"/>
      <c r="M484"/>
      <c r="O484" s="143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6"/>
      <c r="C485" s="27"/>
      <c r="D485" s="27"/>
      <c r="E485" s="27"/>
      <c r="H485" s="27"/>
      <c r="J485" s="142"/>
      <c r="K485" s="27"/>
      <c r="L485" s="27"/>
      <c r="M485"/>
      <c r="O485" s="143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6"/>
      <c r="C486" s="27"/>
      <c r="D486" s="27"/>
      <c r="E486" s="27"/>
      <c r="H486" s="27"/>
      <c r="J486" s="142"/>
      <c r="K486" s="27"/>
      <c r="L486" s="27"/>
      <c r="M486"/>
      <c r="O486" s="143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6"/>
      <c r="C487" s="27"/>
      <c r="D487" s="27"/>
      <c r="E487" s="27"/>
      <c r="H487" s="27"/>
      <c r="J487" s="142"/>
      <c r="K487" s="27"/>
      <c r="L487" s="27"/>
      <c r="M487"/>
      <c r="O487" s="143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6"/>
      <c r="C488" s="27"/>
      <c r="D488" s="27"/>
      <c r="E488" s="27"/>
      <c r="H488" s="27"/>
      <c r="J488" s="142"/>
      <c r="K488" s="27"/>
      <c r="L488" s="27"/>
      <c r="M488"/>
      <c r="O488" s="143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6"/>
      <c r="C489" s="27"/>
      <c r="D489" s="27"/>
      <c r="E489" s="27"/>
      <c r="H489" s="27"/>
      <c r="J489" s="142"/>
      <c r="K489" s="27"/>
      <c r="L489" s="27"/>
      <c r="M489"/>
      <c r="O489" s="143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6"/>
      <c r="C490" s="27"/>
      <c r="D490" s="27"/>
      <c r="E490" s="27"/>
      <c r="H490" s="27"/>
      <c r="J490" s="142"/>
      <c r="K490" s="27"/>
      <c r="L490" s="27"/>
      <c r="M490"/>
      <c r="O490" s="143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6"/>
      <c r="C491" s="27"/>
      <c r="D491" s="27"/>
      <c r="E491" s="27"/>
      <c r="H491" s="27"/>
      <c r="J491" s="142"/>
      <c r="K491" s="27"/>
      <c r="L491" s="27"/>
      <c r="M491"/>
      <c r="O491" s="143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6"/>
      <c r="C492" s="27"/>
      <c r="D492" s="27"/>
      <c r="E492" s="27"/>
      <c r="H492" s="27"/>
      <c r="J492" s="142"/>
      <c r="K492" s="27"/>
      <c r="L492" s="27"/>
      <c r="M492"/>
      <c r="O492" s="143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6"/>
      <c r="C493" s="27"/>
      <c r="D493" s="27"/>
      <c r="E493" s="27"/>
      <c r="H493" s="27"/>
      <c r="J493" s="142"/>
      <c r="K493" s="27"/>
      <c r="M493" s="150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6"/>
      <c r="C494" s="27"/>
      <c r="D494" s="27"/>
      <c r="E494" s="27"/>
      <c r="H494" s="27"/>
      <c r="J494" s="142"/>
      <c r="K494" s="27"/>
      <c r="M494" s="150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6"/>
      <c r="C495" s="27"/>
      <c r="D495" s="27"/>
      <c r="E495" s="27"/>
      <c r="H495" s="27"/>
      <c r="J495" s="142"/>
      <c r="K495" s="27"/>
      <c r="M495" s="150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6"/>
      <c r="C496" s="27"/>
      <c r="D496" s="27"/>
      <c r="E496" s="27"/>
      <c r="H496" s="27"/>
      <c r="J496" s="142"/>
      <c r="K496" s="27"/>
      <c r="M496" s="150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36"/>
      <c r="C497" s="27"/>
      <c r="D497" s="27"/>
      <c r="E497" s="27"/>
      <c r="H497" s="27"/>
      <c r="J497" s="142"/>
      <c r="K497" s="27"/>
      <c r="M497" s="150"/>
      <c r="P497" s="27"/>
      <c r="Q497" s="27"/>
      <c r="W497" s="136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6"/>
      <c r="C498" s="27"/>
      <c r="D498" s="27"/>
      <c r="E498" s="27"/>
      <c r="H498" s="27"/>
      <c r="J498" s="142"/>
      <c r="K498" s="27"/>
      <c r="M498" s="150"/>
      <c r="P498" s="27"/>
      <c r="Q498" s="27"/>
      <c r="W498" s="136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6"/>
      <c r="C499" s="27"/>
      <c r="D499" s="27"/>
      <c r="E499" s="27"/>
      <c r="H499" s="27"/>
      <c r="J499" s="142"/>
      <c r="K499" s="27"/>
      <c r="M499" s="150"/>
      <c r="P499" s="27"/>
      <c r="Q499" s="27"/>
      <c r="W499" s="136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6"/>
      <c r="C500" s="27"/>
      <c r="D500" s="27"/>
      <c r="E500" s="27"/>
      <c r="H500" s="27"/>
      <c r="J500" s="142"/>
      <c r="K500" s="27"/>
      <c r="M500" s="15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6"/>
      <c r="C501" s="27"/>
      <c r="D501" s="27"/>
      <c r="E501" s="27"/>
      <c r="H501" s="27"/>
      <c r="J501" s="142"/>
      <c r="K501" s="27"/>
      <c r="M501" s="15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6"/>
      <c r="C502" s="27"/>
      <c r="D502" s="27"/>
      <c r="E502" s="27"/>
      <c r="H502" s="27"/>
      <c r="J502" s="142"/>
      <c r="K502" s="27"/>
      <c r="M502" s="15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6"/>
      <c r="C503" s="27"/>
      <c r="D503" s="27"/>
      <c r="E503" s="27"/>
      <c r="H503" s="27"/>
      <c r="J503" s="142"/>
      <c r="K503" s="27"/>
      <c r="M503" s="15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6"/>
      <c r="C504" s="27"/>
      <c r="D504" s="27"/>
      <c r="E504" s="27"/>
      <c r="H504" s="27"/>
      <c r="J504" s="142"/>
      <c r="K504" s="27"/>
      <c r="M504" s="15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6"/>
      <c r="C505" s="27"/>
      <c r="D505" s="27"/>
      <c r="E505" s="27"/>
      <c r="H505" s="27"/>
      <c r="J505" s="142"/>
      <c r="K505" s="27"/>
      <c r="M505" s="15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6"/>
      <c r="C506" s="27"/>
      <c r="D506" s="27"/>
      <c r="E506" s="27"/>
      <c r="H506" s="27"/>
      <c r="J506" s="142"/>
      <c r="K506" s="27"/>
      <c r="M506" s="15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6"/>
      <c r="C507" s="27"/>
      <c r="D507" s="27"/>
      <c r="E507" s="27"/>
      <c r="H507" s="27"/>
      <c r="J507" s="142"/>
      <c r="K507" s="27"/>
      <c r="M507" s="150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6"/>
      <c r="C508" s="27"/>
      <c r="D508" s="27"/>
      <c r="E508" s="27"/>
      <c r="H508" s="27"/>
      <c r="J508" s="142"/>
      <c r="K508" s="27"/>
      <c r="M508" s="150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6"/>
      <c r="C509" s="27"/>
      <c r="D509" s="27"/>
      <c r="E509" s="27"/>
      <c r="H509" s="27"/>
      <c r="J509" s="142"/>
      <c r="K509" s="27"/>
      <c r="M509" s="150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6"/>
      <c r="C510" s="27"/>
      <c r="D510" s="27"/>
      <c r="E510" s="27"/>
      <c r="H510" s="27"/>
      <c r="J510" s="142"/>
      <c r="K510" s="27"/>
      <c r="M510" s="150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6"/>
      <c r="C511" s="27"/>
      <c r="D511" s="27"/>
      <c r="E511" s="27"/>
      <c r="H511" s="27"/>
      <c r="J511" s="142"/>
      <c r="K511" s="27"/>
      <c r="M511" s="150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6"/>
      <c r="C512" s="27"/>
      <c r="D512" s="27"/>
      <c r="E512" s="27"/>
      <c r="H512" s="27"/>
      <c r="J512" s="142"/>
      <c r="K512" s="27"/>
      <c r="M512" s="150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7"/>
      <c r="C513" s="27"/>
      <c r="D513" s="27"/>
      <c r="E513" s="27"/>
      <c r="H513" s="27"/>
      <c r="I513" s="137"/>
      <c r="J513" s="142"/>
      <c r="K513" s="27"/>
      <c r="L513" s="27"/>
      <c r="M513" s="150"/>
      <c r="O513" s="143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7"/>
      <c r="C514" s="27"/>
      <c r="D514" s="27"/>
      <c r="E514" s="27"/>
      <c r="H514" s="27"/>
      <c r="I514" s="137"/>
      <c r="J514" s="142"/>
      <c r="K514" s="27"/>
      <c r="L514" s="27"/>
      <c r="M514" s="150"/>
      <c r="O514" s="143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7"/>
      <c r="C515" s="27"/>
      <c r="D515" s="27"/>
      <c r="E515" s="27"/>
      <c r="H515" s="27"/>
      <c r="I515" s="137"/>
      <c r="J515" s="142"/>
      <c r="K515" s="27"/>
      <c r="L515" s="27"/>
      <c r="M515" s="150"/>
      <c r="O515" s="143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7"/>
      <c r="C516" s="27"/>
      <c r="D516" s="27"/>
      <c r="E516" s="27"/>
      <c r="H516" s="27"/>
      <c r="I516" s="137"/>
      <c r="J516" s="142"/>
      <c r="K516" s="27"/>
      <c r="L516" s="27"/>
      <c r="M516" s="150"/>
      <c r="O516" s="143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7"/>
      <c r="C517" s="27"/>
      <c r="D517" s="27"/>
      <c r="E517" s="27"/>
      <c r="H517" s="27"/>
      <c r="I517" s="137"/>
      <c r="J517" s="142"/>
      <c r="K517" s="27"/>
      <c r="L517" s="27"/>
      <c r="M517" s="150"/>
      <c r="O517" s="143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7"/>
      <c r="C518" s="27"/>
      <c r="D518" s="27"/>
      <c r="E518" s="27"/>
      <c r="H518" s="27"/>
      <c r="I518" s="137"/>
      <c r="J518" s="142"/>
      <c r="K518" s="27"/>
      <c r="L518" s="27"/>
      <c r="M518" s="150"/>
      <c r="O518" s="143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7"/>
      <c r="C519" s="27"/>
      <c r="D519" s="27"/>
      <c r="E519" s="27"/>
      <c r="H519" s="27"/>
      <c r="I519" s="137"/>
      <c r="J519" s="142"/>
      <c r="K519" s="27"/>
      <c r="L519" s="27"/>
      <c r="M519" s="150"/>
      <c r="O519" s="143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7"/>
      <c r="C520" s="27"/>
      <c r="D520" s="27"/>
      <c r="E520" s="27"/>
      <c r="H520" s="27"/>
      <c r="I520" s="137"/>
      <c r="J520" s="142"/>
      <c r="K520" s="27"/>
      <c r="L520" s="27"/>
      <c r="M520" s="150"/>
      <c r="O520" s="143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7"/>
      <c r="C521" s="27"/>
      <c r="D521" s="27"/>
      <c r="E521" s="27"/>
      <c r="H521" s="27"/>
      <c r="I521" s="137"/>
      <c r="J521" s="142"/>
      <c r="K521" s="27"/>
      <c r="L521" s="27"/>
      <c r="M521" s="150"/>
      <c r="O521" s="143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7"/>
      <c r="C522" s="27"/>
      <c r="D522" s="27"/>
      <c r="E522" s="27"/>
      <c r="H522" s="27"/>
      <c r="I522" s="137"/>
      <c r="J522" s="142"/>
      <c r="K522" s="27"/>
      <c r="L522" s="27"/>
      <c r="M522" s="150"/>
      <c r="O522" s="143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7"/>
      <c r="C523" s="27"/>
      <c r="D523" s="27"/>
      <c r="E523" s="27"/>
      <c r="H523" s="27"/>
      <c r="I523" s="137"/>
      <c r="J523" s="142"/>
      <c r="K523" s="27"/>
      <c r="L523" s="27"/>
      <c r="M523" s="150"/>
      <c r="O523" s="143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7"/>
      <c r="C524" s="27"/>
      <c r="D524" s="27"/>
      <c r="E524" s="27"/>
      <c r="H524" s="27"/>
      <c r="I524" s="137"/>
      <c r="J524" s="142"/>
      <c r="K524" s="27"/>
      <c r="L524" s="27"/>
      <c r="M524" s="150"/>
      <c r="O524" s="143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7"/>
      <c r="C525" s="27"/>
      <c r="D525" s="27"/>
      <c r="E525" s="27"/>
      <c r="H525" s="27"/>
      <c r="I525" s="137"/>
      <c r="J525" s="142"/>
      <c r="K525" s="27"/>
      <c r="L525" s="27"/>
      <c r="M525" s="150"/>
      <c r="O525" s="143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7"/>
      <c r="C526" s="27"/>
      <c r="D526" s="27"/>
      <c r="E526" s="27"/>
      <c r="H526" s="27"/>
      <c r="I526" s="137"/>
      <c r="J526" s="142"/>
      <c r="K526" s="27"/>
      <c r="L526" s="27"/>
      <c r="M526" s="150"/>
      <c r="O526" s="143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7"/>
      <c r="C527" s="27"/>
      <c r="D527" s="27"/>
      <c r="E527" s="27"/>
      <c r="H527" s="27"/>
      <c r="I527" s="137"/>
      <c r="J527" s="142"/>
      <c r="K527" s="27"/>
      <c r="L527" s="27"/>
      <c r="M527" s="150"/>
      <c r="O527" s="143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7"/>
      <c r="C528" s="27"/>
      <c r="D528" s="27"/>
      <c r="E528" s="27"/>
      <c r="H528" s="27"/>
      <c r="I528" s="137"/>
      <c r="J528" s="142"/>
      <c r="K528" s="27"/>
      <c r="L528" s="27"/>
      <c r="M528" s="150"/>
      <c r="O528" s="143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7"/>
      <c r="C529" s="27"/>
      <c r="D529" s="27"/>
      <c r="E529" s="27"/>
      <c r="H529" s="27"/>
      <c r="I529" s="137"/>
      <c r="J529" s="142"/>
      <c r="K529" s="27"/>
      <c r="L529" s="27"/>
      <c r="M529" s="150"/>
      <c r="O529" s="143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7"/>
      <c r="C530" s="27"/>
      <c r="D530" s="27"/>
      <c r="E530" s="27"/>
      <c r="H530" s="27"/>
      <c r="I530" s="137"/>
      <c r="J530" s="142"/>
      <c r="K530" s="27"/>
      <c r="L530" s="27"/>
      <c r="M530" s="150"/>
      <c r="O530" s="143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7"/>
      <c r="C531" s="27"/>
      <c r="D531" s="27"/>
      <c r="E531" s="27"/>
      <c r="H531" s="27"/>
      <c r="I531" s="137"/>
      <c r="J531" s="142"/>
      <c r="K531" s="27"/>
      <c r="L531" s="27"/>
      <c r="M531" s="150"/>
      <c r="O531" s="143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6"/>
      <c r="C532" s="27"/>
      <c r="D532" s="27"/>
      <c r="E532" s="27"/>
      <c r="H532" s="27"/>
      <c r="J532" s="142"/>
      <c r="K532" s="27"/>
      <c r="L532" s="27"/>
      <c r="O532" s="143"/>
      <c r="P532" s="27"/>
      <c r="Q532" s="27"/>
      <c r="W532" s="136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6"/>
      <c r="C533" s="27"/>
      <c r="D533" s="27"/>
      <c r="E533" s="27"/>
      <c r="H533" s="27"/>
      <c r="J533" s="142"/>
      <c r="K533" s="27"/>
      <c r="L533" s="27"/>
      <c r="O533" s="143"/>
      <c r="P533" s="27"/>
      <c r="Q533" s="27"/>
      <c r="W533" s="136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6"/>
      <c r="C534" s="27"/>
      <c r="D534" s="27"/>
      <c r="E534" s="27"/>
      <c r="H534" s="27"/>
      <c r="J534" s="142"/>
      <c r="K534" s="27"/>
      <c r="L534" s="27"/>
      <c r="O534" s="143"/>
      <c r="P534" s="27"/>
      <c r="Q534" s="27"/>
      <c r="W534" s="136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6"/>
      <c r="C535" s="27"/>
      <c r="D535" s="27"/>
      <c r="E535" s="27"/>
      <c r="H535" s="27"/>
      <c r="J535" s="142"/>
      <c r="K535" s="27"/>
      <c r="L535" s="27"/>
      <c r="O535" s="143"/>
      <c r="P535" s="27"/>
      <c r="Q535" s="27"/>
      <c r="W535" s="136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6"/>
      <c r="C536" s="27"/>
      <c r="D536" s="27"/>
      <c r="E536" s="27"/>
      <c r="H536" s="27"/>
      <c r="J536" s="142"/>
      <c r="K536" s="27"/>
      <c r="L536" s="27"/>
      <c r="O536" s="143"/>
      <c r="P536" s="27"/>
      <c r="Q536" s="27"/>
      <c r="W536" s="136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6"/>
      <c r="C537" s="27"/>
      <c r="D537" s="27"/>
      <c r="E537" s="27"/>
      <c r="H537" s="27"/>
      <c r="J537" s="142"/>
      <c r="K537" s="27"/>
      <c r="L537" s="27"/>
      <c r="O537" s="143"/>
      <c r="P537" s="27"/>
      <c r="Q537" s="27"/>
      <c r="W537" s="136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6"/>
      <c r="C538" s="27"/>
      <c r="D538" s="27"/>
      <c r="E538" s="27"/>
      <c r="H538" s="27"/>
      <c r="J538" s="142"/>
      <c r="K538" s="27"/>
      <c r="L538" s="27"/>
      <c r="O538" s="143"/>
      <c r="P538" s="27"/>
      <c r="Q538" s="27"/>
      <c r="W538" s="136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6"/>
      <c r="C539" s="27"/>
      <c r="D539" s="27"/>
      <c r="E539" s="27"/>
      <c r="H539" s="27"/>
      <c r="J539" s="142"/>
      <c r="K539" s="27"/>
      <c r="L539" s="27"/>
      <c r="O539" s="143"/>
      <c r="P539" s="27"/>
      <c r="Q539" s="27"/>
      <c r="W539" s="136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6"/>
      <c r="C540" s="27"/>
      <c r="D540" s="27"/>
      <c r="E540" s="27"/>
      <c r="H540" s="27"/>
      <c r="J540" s="142"/>
      <c r="K540" s="27"/>
      <c r="L540" s="27"/>
      <c r="O540" s="143"/>
      <c r="P540" s="27"/>
      <c r="Q540" s="27"/>
      <c r="W540" s="136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6"/>
      <c r="C541" s="27"/>
      <c r="D541" s="27"/>
      <c r="E541" s="27"/>
      <c r="H541" s="27"/>
      <c r="J541" s="142"/>
      <c r="K541" s="27"/>
      <c r="L541" s="27"/>
      <c r="O541" s="143"/>
      <c r="P541" s="27"/>
      <c r="Q541" s="27"/>
      <c r="W541" s="136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6"/>
      <c r="C542" s="27"/>
      <c r="D542" s="27"/>
      <c r="E542" s="27"/>
      <c r="H542" s="27"/>
      <c r="J542" s="142"/>
      <c r="K542" s="27"/>
      <c r="L542" s="27"/>
      <c r="O542" s="143"/>
      <c r="P542" s="27"/>
      <c r="Q542" s="27"/>
      <c r="W542" s="136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6"/>
      <c r="C543" s="27"/>
      <c r="D543" s="27"/>
      <c r="E543" s="27"/>
      <c r="H543" s="27"/>
      <c r="I543" s="27"/>
      <c r="J543" s="142"/>
      <c r="K543" s="27"/>
      <c r="L543" s="27"/>
      <c r="N543" s="136"/>
      <c r="O543" s="143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6"/>
      <c r="C544" s="27"/>
      <c r="D544" s="27"/>
      <c r="E544" s="27"/>
      <c r="H544" s="27"/>
      <c r="I544" s="27"/>
      <c r="J544" s="142"/>
      <c r="K544" s="27"/>
      <c r="L544" s="27"/>
      <c r="N544" s="136"/>
      <c r="O544" s="143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6"/>
      <c r="C545" s="27"/>
      <c r="D545" s="27"/>
      <c r="E545" s="27"/>
      <c r="H545" s="27"/>
      <c r="I545" s="27"/>
      <c r="J545" s="142"/>
      <c r="K545" s="27"/>
      <c r="L545" s="27"/>
      <c r="N545" s="136"/>
      <c r="O545" s="143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6"/>
      <c r="C546" s="27"/>
      <c r="D546" s="27"/>
      <c r="E546" s="27"/>
      <c r="H546" s="27"/>
      <c r="I546" s="27"/>
      <c r="J546" s="142"/>
      <c r="K546" s="27"/>
      <c r="L546" s="27"/>
      <c r="N546" s="136"/>
      <c r="O546" s="143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 s="138" customFormat="1">
      <c r="B547" s="151"/>
      <c r="C547" s="152"/>
      <c r="D547" s="152"/>
      <c r="E547" s="27"/>
      <c r="H547" s="27"/>
      <c r="I547" s="152"/>
      <c r="J547" s="153"/>
      <c r="K547" s="152"/>
      <c r="L547" s="152"/>
      <c r="M547" s="147"/>
      <c r="P547" s="152"/>
      <c r="Q547" s="152"/>
      <c r="W547" s="152"/>
      <c r="X547" s="152"/>
      <c r="Z547" s="152"/>
      <c r="AA547" s="27"/>
      <c r="AB547" s="151"/>
      <c r="AC547" s="152"/>
      <c r="AD547" s="152"/>
      <c r="AI547" s="152"/>
      <c r="AJ547" s="152"/>
      <c r="AK547" s="152"/>
      <c r="AN547" s="151"/>
      <c r="AO547" s="152"/>
      <c r="AP547" s="152"/>
    </row>
    <row r="548" spans="2:42" s="138" customFormat="1">
      <c r="B548" s="151"/>
      <c r="C548" s="152"/>
      <c r="D548" s="152"/>
      <c r="E548" s="27"/>
      <c r="H548" s="27"/>
      <c r="I548" s="152"/>
      <c r="J548" s="153"/>
      <c r="K548" s="152"/>
      <c r="L548" s="152"/>
      <c r="M548" s="147"/>
      <c r="P548" s="152"/>
      <c r="Q548" s="152"/>
      <c r="W548" s="152"/>
      <c r="X548" s="152"/>
      <c r="Z548" s="152"/>
      <c r="AA548" s="27"/>
      <c r="AB548" s="151"/>
      <c r="AC548" s="152"/>
      <c r="AD548" s="152"/>
      <c r="AI548" s="152"/>
      <c r="AJ548" s="152"/>
      <c r="AK548" s="152"/>
      <c r="AN548" s="151"/>
      <c r="AO548" s="152"/>
      <c r="AP548" s="152"/>
    </row>
    <row r="549" spans="2:42">
      <c r="B549" s="136"/>
      <c r="C549" s="27"/>
      <c r="D549" s="27"/>
      <c r="E549" s="27"/>
      <c r="H549" s="27"/>
      <c r="I549" s="27"/>
      <c r="J549" s="142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6"/>
      <c r="C550" s="27"/>
      <c r="D550" s="27"/>
      <c r="E550" s="27"/>
      <c r="H550" s="27"/>
      <c r="I550" s="27"/>
      <c r="J550" s="142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6"/>
      <c r="C551" s="27"/>
      <c r="D551" s="27"/>
      <c r="E551" s="27"/>
      <c r="H551" s="27"/>
      <c r="I551" s="27"/>
      <c r="J551" s="142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6"/>
      <c r="C552" s="27"/>
      <c r="D552" s="27"/>
      <c r="E552" s="27"/>
      <c r="H552" s="27"/>
      <c r="I552" s="27"/>
      <c r="J552" s="142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6"/>
      <c r="C553" s="27"/>
      <c r="D553" s="27"/>
      <c r="E553" s="27"/>
      <c r="H553" s="27"/>
      <c r="I553" s="27"/>
      <c r="J553" s="142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6"/>
      <c r="C554" s="27"/>
      <c r="D554" s="27"/>
      <c r="E554" s="27"/>
      <c r="H554" s="27"/>
      <c r="I554" s="27"/>
      <c r="J554" s="142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6"/>
      <c r="C555" s="27"/>
      <c r="D555" s="27"/>
      <c r="E555" s="27"/>
      <c r="H555" s="27"/>
      <c r="I555" s="27"/>
      <c r="J555" s="142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6"/>
      <c r="C556" s="27"/>
      <c r="D556" s="27"/>
      <c r="E556" s="27"/>
      <c r="H556" s="27"/>
      <c r="I556" s="27"/>
      <c r="J556" s="142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6"/>
      <c r="C557" s="27"/>
      <c r="D557" s="27"/>
      <c r="E557" s="27"/>
      <c r="H557" s="27"/>
      <c r="I557" s="27"/>
      <c r="J557" s="142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6"/>
      <c r="C558" s="27"/>
      <c r="D558" s="27"/>
      <c r="E558" s="27"/>
      <c r="H558" s="27"/>
      <c r="I558" s="27"/>
      <c r="J558" s="142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6"/>
      <c r="C559" s="27"/>
      <c r="D559" s="27"/>
      <c r="E559" s="27"/>
      <c r="H559" s="27"/>
      <c r="I559" s="27"/>
      <c r="J559" s="142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6"/>
      <c r="C560" s="27"/>
      <c r="D560" s="27"/>
      <c r="E560" s="27"/>
      <c r="H560" s="27"/>
      <c r="I560" s="27"/>
      <c r="J560" s="142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6"/>
      <c r="C561" s="27"/>
      <c r="D561" s="27"/>
      <c r="E561" s="27"/>
      <c r="H561" s="27"/>
      <c r="I561" s="27"/>
      <c r="J561" s="142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6"/>
      <c r="C562" s="27"/>
      <c r="D562" s="27"/>
      <c r="E562" s="27"/>
      <c r="H562" s="27"/>
      <c r="I562" s="27"/>
      <c r="J562" s="142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6"/>
      <c r="C563" s="27"/>
      <c r="D563" s="27"/>
      <c r="E563" s="27"/>
      <c r="H563" s="27"/>
      <c r="I563" s="27"/>
      <c r="J563" s="142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6"/>
      <c r="C564" s="27"/>
      <c r="D564" s="27"/>
      <c r="E564" s="27"/>
      <c r="H564" s="27"/>
      <c r="I564" s="27"/>
      <c r="J564" s="142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6"/>
      <c r="C565" s="27"/>
      <c r="D565" s="27"/>
      <c r="E565" s="27"/>
      <c r="H565" s="27"/>
      <c r="I565" s="27"/>
      <c r="J565" s="142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6"/>
      <c r="C566" s="27"/>
      <c r="D566" s="27"/>
      <c r="E566" s="27"/>
      <c r="H566" s="27"/>
      <c r="I566" s="27"/>
      <c r="J566" s="142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6"/>
      <c r="C567" s="27"/>
      <c r="D567" s="27"/>
      <c r="E567" s="27"/>
      <c r="H567" s="27"/>
      <c r="I567" s="27"/>
      <c r="J567" s="142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36"/>
      <c r="C568" s="27"/>
      <c r="D568" s="27"/>
      <c r="E568" s="27"/>
      <c r="H568" s="27"/>
      <c r="I568" s="137"/>
      <c r="J568" s="142"/>
      <c r="K568" s="27"/>
      <c r="L568" s="27"/>
      <c r="P568" s="27"/>
      <c r="Q568" s="27"/>
      <c r="V568" s="27"/>
      <c r="W568" s="136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6"/>
      <c r="C569" s="27"/>
      <c r="D569" s="27"/>
      <c r="E569" s="27"/>
      <c r="H569" s="27"/>
      <c r="I569" s="142"/>
      <c r="J569" s="142"/>
      <c r="K569" s="27"/>
      <c r="L569" s="27"/>
      <c r="P569" s="27"/>
      <c r="Q569" s="27"/>
      <c r="V569" s="27"/>
      <c r="W569" s="136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6"/>
      <c r="C570" s="27"/>
      <c r="D570" s="27"/>
      <c r="E570" s="27"/>
      <c r="H570" s="27"/>
      <c r="I570" s="142"/>
      <c r="J570" s="142"/>
      <c r="K570" s="27"/>
      <c r="L570" s="27"/>
      <c r="P570" s="27"/>
      <c r="Q570" s="27"/>
      <c r="V570" s="27"/>
      <c r="W570" s="136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6"/>
      <c r="C571" s="27"/>
      <c r="D571" s="27"/>
      <c r="E571" s="27"/>
      <c r="H571" s="27"/>
      <c r="I571" s="142"/>
      <c r="J571" s="142"/>
      <c r="K571" s="27"/>
      <c r="L571" s="27"/>
      <c r="P571" s="27"/>
      <c r="Q571" s="27"/>
      <c r="V571" s="27"/>
      <c r="W571" s="136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6"/>
      <c r="C572" s="27"/>
      <c r="D572" s="27"/>
      <c r="E572" s="27"/>
      <c r="H572" s="27"/>
      <c r="I572" s="142"/>
      <c r="J572" s="142"/>
      <c r="K572" s="27"/>
      <c r="L572" s="27"/>
      <c r="P572" s="27"/>
      <c r="Q572" s="27"/>
      <c r="V572" s="27"/>
      <c r="W572" s="136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6"/>
      <c r="C573" s="27"/>
      <c r="D573" s="27"/>
      <c r="E573" s="27"/>
      <c r="H573" s="27"/>
      <c r="I573" s="142"/>
      <c r="J573" s="142"/>
      <c r="K573" s="27"/>
      <c r="L573" s="27"/>
      <c r="P573" s="27"/>
      <c r="Q573" s="27"/>
      <c r="V573" s="27"/>
      <c r="W573" s="136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6"/>
      <c r="C574" s="27"/>
      <c r="D574" s="27"/>
      <c r="E574" s="27"/>
      <c r="H574" s="27"/>
      <c r="I574" s="142"/>
      <c r="J574" s="142"/>
      <c r="K574" s="27"/>
      <c r="L574" s="27"/>
      <c r="P574" s="27"/>
      <c r="Q574" s="27"/>
      <c r="V574" s="27"/>
      <c r="W574" s="136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6"/>
      <c r="C575" s="27"/>
      <c r="D575" s="27"/>
      <c r="E575" s="27"/>
      <c r="H575" s="27"/>
      <c r="I575" s="142"/>
      <c r="J575" s="142"/>
      <c r="K575" s="27"/>
      <c r="L575" s="27"/>
      <c r="P575" s="27"/>
      <c r="Q575" s="27"/>
      <c r="V575" s="27"/>
      <c r="W575" s="136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36"/>
      <c r="C576" s="27"/>
      <c r="D576" s="27"/>
      <c r="E576" s="27"/>
      <c r="H576" s="27"/>
      <c r="I576" s="142"/>
      <c r="J576" s="142"/>
      <c r="K576" s="27"/>
      <c r="L576" s="27"/>
      <c r="P576" s="27"/>
      <c r="Q576" s="27"/>
      <c r="V576" s="27"/>
      <c r="W576" s="136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2"/>
      <c r="K577" s="142"/>
      <c r="L577" s="27"/>
      <c r="M577" s="143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2"/>
      <c r="K578" s="142"/>
      <c r="L578" s="27"/>
      <c r="M578" s="143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2"/>
      <c r="K579" s="142"/>
      <c r="L579" s="27"/>
      <c r="M579" s="143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2"/>
      <c r="K580" s="142"/>
      <c r="L580" s="27"/>
      <c r="M580" s="143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2"/>
      <c r="K581" s="142"/>
      <c r="L581" s="27"/>
      <c r="M581" s="143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2"/>
      <c r="K582" s="142"/>
      <c r="L582" s="27"/>
      <c r="M582" s="143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42"/>
      <c r="K583" s="142"/>
      <c r="L583" s="27"/>
      <c r="M583" s="143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H584" s="27"/>
      <c r="I584" s="142"/>
      <c r="J584" s="142"/>
      <c r="K584" s="27"/>
      <c r="L584" s="27"/>
      <c r="M584" s="154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2"/>
      <c r="J585" s="142"/>
      <c r="K585" s="27"/>
      <c r="L585" s="27"/>
      <c r="M585" s="154"/>
      <c r="O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2"/>
      <c r="J586" s="142"/>
      <c r="K586" s="27"/>
      <c r="L586" s="27"/>
      <c r="M586" s="155"/>
      <c r="O586" s="27"/>
      <c r="P586" s="27"/>
      <c r="Q586" s="27"/>
      <c r="W586" s="27"/>
      <c r="X586" s="27"/>
      <c r="Z586" s="27"/>
      <c r="AA586" s="27"/>
      <c r="AC586" s="27"/>
      <c r="AD586" s="27"/>
      <c r="AI586" s="136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2"/>
      <c r="J587" s="142"/>
      <c r="K587" s="27"/>
      <c r="L587" s="27"/>
      <c r="M587" s="154"/>
      <c r="O587" s="27"/>
      <c r="P587" s="27"/>
      <c r="Q587" s="27"/>
      <c r="W587" s="27"/>
      <c r="X587" s="27"/>
      <c r="Z587" s="27"/>
      <c r="AA587" s="27"/>
      <c r="AC587" s="27"/>
      <c r="AD587" s="27"/>
      <c r="AI587" s="136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142"/>
      <c r="J588" s="142"/>
      <c r="K588" s="27"/>
      <c r="L588" s="27"/>
      <c r="M588" s="154"/>
      <c r="O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2"/>
      <c r="K589" s="27"/>
      <c r="L589" s="27"/>
      <c r="M589" s="154"/>
      <c r="N589" s="136"/>
      <c r="O589" s="156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2"/>
      <c r="K590" s="27"/>
      <c r="L590" s="27"/>
      <c r="M590" s="154"/>
      <c r="N590" s="136"/>
      <c r="O590" s="156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2"/>
      <c r="K591" s="27"/>
      <c r="L591" s="27"/>
      <c r="M591" s="154"/>
      <c r="N591" s="136"/>
      <c r="O591" s="156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2"/>
      <c r="K592" s="27"/>
      <c r="L592" s="27"/>
      <c r="M592" s="154"/>
      <c r="N592" s="136"/>
      <c r="O592" s="156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2"/>
      <c r="K593" s="27"/>
      <c r="L593" s="27"/>
      <c r="M593" s="154"/>
      <c r="N593" s="136"/>
      <c r="O593" s="156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2"/>
      <c r="K594" s="27"/>
      <c r="L594" s="27"/>
      <c r="M594" s="154"/>
      <c r="N594" s="136"/>
      <c r="O594" s="156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2"/>
      <c r="K595" s="27"/>
      <c r="L595" s="27"/>
      <c r="M595" s="154"/>
      <c r="N595" s="136"/>
      <c r="O595" s="156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2"/>
      <c r="K596" s="27"/>
      <c r="L596" s="27"/>
      <c r="M596" s="154"/>
      <c r="N596" s="136"/>
      <c r="O596" s="156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2"/>
      <c r="K597" s="27"/>
      <c r="L597" s="27"/>
      <c r="M597" s="154"/>
      <c r="N597" s="136"/>
      <c r="O597" s="156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2"/>
      <c r="K598" s="27"/>
      <c r="L598" s="27"/>
      <c r="M598" s="154"/>
      <c r="N598" s="136"/>
      <c r="O598" s="156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2"/>
      <c r="K599" s="27"/>
      <c r="L599" s="27"/>
      <c r="M599" s="154"/>
      <c r="N599" s="136"/>
      <c r="O599" s="156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2"/>
      <c r="K600" s="27"/>
      <c r="L600" s="27"/>
      <c r="M600" s="154"/>
      <c r="N600" s="136"/>
      <c r="O600" s="156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2"/>
      <c r="K601" s="27"/>
      <c r="L601" s="27"/>
      <c r="M601" s="154"/>
      <c r="N601" s="136"/>
      <c r="O601" s="156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2"/>
      <c r="K602" s="27"/>
      <c r="L602" s="27"/>
      <c r="M602" s="154"/>
      <c r="N602" s="136"/>
      <c r="O602" s="156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2"/>
      <c r="K603" s="27"/>
      <c r="L603" s="27"/>
      <c r="M603" s="154"/>
      <c r="N603" s="136"/>
      <c r="O603" s="156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2"/>
      <c r="K604" s="27"/>
      <c r="L604" s="27"/>
      <c r="M604" s="154"/>
      <c r="N604" s="136"/>
      <c r="O604" s="156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2"/>
      <c r="K605" s="27"/>
      <c r="L605" s="27"/>
      <c r="M605" s="154"/>
      <c r="N605" s="136"/>
      <c r="O605" s="15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2"/>
      <c r="K606" s="27"/>
      <c r="L606" s="27"/>
      <c r="M606" s="154"/>
      <c r="N606" s="136"/>
      <c r="O606" s="15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2"/>
      <c r="K607" s="27"/>
      <c r="L607" s="27"/>
      <c r="M607" s="154"/>
      <c r="N607" s="136"/>
      <c r="O607" s="15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2"/>
      <c r="K608" s="27"/>
      <c r="L608" s="27"/>
      <c r="M608" s="154"/>
      <c r="N608" s="136"/>
      <c r="O608" s="15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2"/>
      <c r="K609" s="27"/>
      <c r="L609" s="27"/>
      <c r="M609" s="155"/>
      <c r="N609" s="136"/>
      <c r="O609" s="15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2"/>
      <c r="K610" s="27"/>
      <c r="L610" s="27"/>
      <c r="M610" s="155"/>
      <c r="N610" s="136"/>
      <c r="O610" s="15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2"/>
      <c r="K611" s="27"/>
      <c r="L611" s="27"/>
      <c r="M611" s="155"/>
      <c r="N611" s="136"/>
      <c r="O611" s="15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2"/>
      <c r="K612" s="27"/>
      <c r="L612" s="27"/>
      <c r="M612" s="155"/>
      <c r="N612" s="136"/>
      <c r="O612" s="156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2"/>
      <c r="K613" s="27"/>
      <c r="L613" s="27"/>
      <c r="M613" s="155"/>
      <c r="N613" s="136"/>
      <c r="O613" s="156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2"/>
      <c r="K614" s="27"/>
      <c r="L614" s="27"/>
      <c r="M614" s="155"/>
      <c r="N614" s="136"/>
      <c r="O614" s="156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2"/>
      <c r="K615" s="27"/>
      <c r="L615" s="27"/>
      <c r="M615" s="155"/>
      <c r="N615" s="136"/>
      <c r="O615" s="156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2"/>
      <c r="K616" s="27"/>
      <c r="L616" s="27"/>
      <c r="M616" s="155"/>
      <c r="N616" s="136"/>
      <c r="O616" s="156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2"/>
      <c r="K617" s="27"/>
      <c r="L617" s="27"/>
      <c r="M617" s="155"/>
      <c r="N617" s="136"/>
      <c r="O617" s="156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2"/>
      <c r="K618" s="27"/>
      <c r="L618" s="27"/>
      <c r="M618" s="155"/>
      <c r="N618" s="136"/>
      <c r="O618" s="156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2"/>
      <c r="K619" s="27"/>
      <c r="L619" s="27"/>
      <c r="M619" s="154"/>
      <c r="N619" s="136"/>
      <c r="O619" s="156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2"/>
      <c r="K620" s="27"/>
      <c r="L620" s="27"/>
      <c r="M620" s="154"/>
      <c r="N620" s="136"/>
      <c r="O620" s="156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2"/>
      <c r="K621" s="27"/>
      <c r="L621" s="27"/>
      <c r="M621" s="154"/>
      <c r="N621" s="136"/>
      <c r="O621" s="156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2"/>
      <c r="K622" s="27"/>
      <c r="L622" s="27"/>
      <c r="M622" s="154"/>
      <c r="N622" s="136"/>
      <c r="O622" s="156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2"/>
      <c r="K623" s="27"/>
      <c r="L623" s="27"/>
      <c r="M623" s="154"/>
      <c r="N623" s="136"/>
      <c r="O623" s="156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2"/>
      <c r="K624" s="27"/>
      <c r="L624" s="27"/>
      <c r="M624" s="154"/>
      <c r="N624" s="136"/>
      <c r="O624" s="156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2"/>
      <c r="K625" s="27"/>
      <c r="L625" s="27"/>
      <c r="M625" s="154"/>
      <c r="N625" s="136"/>
      <c r="O625" s="156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2"/>
      <c r="K626" s="27"/>
      <c r="L626" s="27"/>
      <c r="M626" s="154"/>
      <c r="N626" s="136"/>
      <c r="O626" s="156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2"/>
      <c r="K627" s="27"/>
      <c r="L627" s="27"/>
      <c r="M627" s="154"/>
      <c r="N627" s="136"/>
      <c r="O627" s="156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2"/>
      <c r="K628" s="27"/>
      <c r="L628" s="27"/>
      <c r="M628" s="154"/>
      <c r="N628" s="136"/>
      <c r="O628" s="156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2"/>
      <c r="K629" s="27"/>
      <c r="M629" s="154"/>
      <c r="N629" s="136"/>
      <c r="O629" s="156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2"/>
      <c r="K630" s="27"/>
      <c r="M630" s="154"/>
      <c r="N630" s="136"/>
      <c r="O630" s="156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2"/>
      <c r="K631" s="27"/>
      <c r="M631" s="154"/>
      <c r="N631" s="136"/>
      <c r="O631" s="156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2"/>
      <c r="K632" s="27"/>
      <c r="M632" s="154"/>
      <c r="N632" s="136"/>
      <c r="O632" s="156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2"/>
      <c r="K633" s="27"/>
      <c r="M633" s="154"/>
      <c r="N633" s="136"/>
      <c r="O633" s="156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2"/>
      <c r="K634" s="27"/>
      <c r="M634" s="154"/>
      <c r="N634" s="136"/>
      <c r="O634" s="156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2"/>
      <c r="K635" s="27"/>
      <c r="M635" s="154"/>
      <c r="N635" s="136"/>
      <c r="O635" s="156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2"/>
      <c r="K636" s="27"/>
      <c r="M636" s="154"/>
      <c r="N636" s="136"/>
      <c r="O636" s="156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2"/>
      <c r="K637" s="27"/>
      <c r="M637" s="154"/>
      <c r="N637" s="136"/>
      <c r="O637" s="156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2"/>
      <c r="K638" s="27"/>
      <c r="M638" s="154"/>
      <c r="N638" s="136"/>
      <c r="O638" s="156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42"/>
      <c r="K639" s="27"/>
      <c r="L639" s="27"/>
      <c r="M639" s="156"/>
      <c r="O639" s="140"/>
      <c r="P639" s="27"/>
      <c r="Q639" s="27"/>
      <c r="V639" s="27"/>
      <c r="W639" s="136"/>
      <c r="X639" s="27"/>
      <c r="Z639" s="27"/>
      <c r="AA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2"/>
      <c r="K640" s="27"/>
      <c r="L640" s="27"/>
      <c r="M640" s="156"/>
      <c r="O640" s="140"/>
      <c r="P640" s="27"/>
      <c r="Q640" s="27"/>
      <c r="V640" s="27"/>
      <c r="W640" s="136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2"/>
      <c r="K641" s="27"/>
      <c r="L641" s="27"/>
      <c r="M641" s="156"/>
      <c r="O641" s="140"/>
      <c r="P641" s="27"/>
      <c r="Q641" s="27"/>
      <c r="V641" s="27"/>
      <c r="W641" s="136"/>
      <c r="X641" s="27"/>
      <c r="Z641" s="27"/>
      <c r="AA641" s="27"/>
      <c r="AB641" s="27"/>
      <c r="AC641" s="27"/>
      <c r="AD641" s="27"/>
      <c r="AJ641" s="27"/>
      <c r="AK641" s="27"/>
    </row>
    <row r="642" spans="2:42">
      <c r="B642" s="27"/>
      <c r="C642" s="27"/>
      <c r="D642" s="27"/>
      <c r="E642" s="27"/>
      <c r="H642" s="27"/>
      <c r="I642" s="27"/>
      <c r="J642" s="142"/>
      <c r="K642" s="27"/>
      <c r="L642" s="27"/>
      <c r="M642" s="156"/>
      <c r="O642" s="140"/>
      <c r="P642" s="27"/>
      <c r="Q642" s="27"/>
      <c r="V642" s="27"/>
      <c r="W642" s="136"/>
      <c r="X642" s="27"/>
      <c r="Z642" s="27"/>
      <c r="AA642" s="27"/>
      <c r="AB642" s="27"/>
      <c r="AC642" s="27"/>
      <c r="AD642" s="27"/>
      <c r="AJ642" s="27"/>
      <c r="AK642" s="27"/>
    </row>
    <row r="643" spans="2:42" s="139" customFormat="1">
      <c r="B643" s="157"/>
      <c r="C643" s="157"/>
      <c r="D643" s="157"/>
      <c r="E643" s="27"/>
      <c r="H643" s="27"/>
      <c r="I643" s="157"/>
      <c r="J643" s="158"/>
      <c r="K643" s="157"/>
      <c r="L643" s="157"/>
      <c r="M643" s="159"/>
      <c r="O643" s="160"/>
      <c r="P643" s="157"/>
      <c r="Q643" s="157"/>
      <c r="V643" s="157"/>
      <c r="W643" s="161"/>
      <c r="X643" s="157"/>
      <c r="Z643" s="157"/>
      <c r="AA643" s="157"/>
      <c r="AB643" s="161"/>
      <c r="AC643" s="157"/>
      <c r="AD643" s="157"/>
      <c r="AJ643" s="157"/>
      <c r="AK643" s="157"/>
      <c r="AN643" s="161"/>
    </row>
    <row r="644" spans="2:42" s="139" customFormat="1">
      <c r="B644" s="157"/>
      <c r="C644" s="157"/>
      <c r="D644" s="157"/>
      <c r="E644" s="27"/>
      <c r="H644" s="27"/>
      <c r="I644" s="157"/>
      <c r="J644" s="158"/>
      <c r="K644" s="157"/>
      <c r="L644" s="157"/>
      <c r="M644" s="159"/>
      <c r="O644" s="160"/>
      <c r="P644" s="157"/>
      <c r="Q644" s="157"/>
      <c r="V644" s="157"/>
      <c r="W644" s="161"/>
      <c r="X644" s="157"/>
      <c r="Z644" s="157"/>
      <c r="AA644" s="157"/>
      <c r="AB644" s="161"/>
      <c r="AC644" s="157"/>
      <c r="AD644" s="157"/>
      <c r="AJ644" s="157"/>
      <c r="AK644" s="157"/>
      <c r="AN644" s="161"/>
    </row>
    <row r="645" spans="2:42" s="139" customFormat="1">
      <c r="B645" s="157"/>
      <c r="C645" s="157"/>
      <c r="D645" s="157"/>
      <c r="E645" s="27"/>
      <c r="H645" s="27"/>
      <c r="I645" s="157"/>
      <c r="J645" s="158"/>
      <c r="K645" s="157"/>
      <c r="L645" s="157"/>
      <c r="M645" s="159"/>
      <c r="O645" s="160"/>
      <c r="P645" s="157"/>
      <c r="Q645" s="157"/>
      <c r="V645" s="157"/>
      <c r="W645" s="161"/>
      <c r="X645" s="157"/>
      <c r="Z645" s="157"/>
      <c r="AA645" s="157"/>
      <c r="AB645" s="161"/>
      <c r="AC645" s="157"/>
      <c r="AD645" s="157"/>
      <c r="AJ645" s="157"/>
      <c r="AK645" s="157"/>
      <c r="AN645" s="161"/>
    </row>
    <row r="646" spans="2:42" s="139" customFormat="1">
      <c r="B646" s="157"/>
      <c r="C646" s="157"/>
      <c r="D646" s="157"/>
      <c r="E646" s="27"/>
      <c r="H646" s="27"/>
      <c r="I646" s="157"/>
      <c r="J646" s="158"/>
      <c r="K646" s="157"/>
      <c r="L646" s="157"/>
      <c r="M646" s="159"/>
      <c r="O646" s="160"/>
      <c r="P646" s="157"/>
      <c r="Q646" s="157"/>
      <c r="V646" s="157"/>
      <c r="W646" s="161"/>
      <c r="X646" s="157"/>
      <c r="Z646" s="157"/>
      <c r="AA646" s="157"/>
      <c r="AB646" s="161"/>
      <c r="AC646" s="157"/>
      <c r="AD646" s="157"/>
      <c r="AJ646" s="157"/>
      <c r="AK646" s="157"/>
      <c r="AN646" s="161"/>
    </row>
    <row r="647" spans="2:42">
      <c r="B647" s="27"/>
      <c r="C647" s="27"/>
      <c r="D647" s="27"/>
      <c r="E647" s="27"/>
      <c r="H647" s="27"/>
      <c r="I647" s="27"/>
      <c r="J647" s="142"/>
      <c r="K647" s="27"/>
      <c r="L647" s="27"/>
      <c r="M647" s="156"/>
      <c r="O647" s="140"/>
      <c r="P647" s="27"/>
      <c r="Q647" s="27"/>
      <c r="W647" s="27"/>
      <c r="X647" s="27"/>
      <c r="Z647" s="27"/>
      <c r="AA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2"/>
      <c r="K648" s="27"/>
      <c r="L648" s="27"/>
      <c r="M648" s="156"/>
      <c r="O648" s="14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2"/>
      <c r="K649" s="27"/>
      <c r="L649" s="27"/>
      <c r="M649" s="156"/>
      <c r="O649" s="14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42"/>
      <c r="K650" s="27"/>
      <c r="L650" s="27"/>
      <c r="M650" s="156"/>
      <c r="O650" s="14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 s="139" customFormat="1">
      <c r="B651" s="157"/>
      <c r="C651" s="157"/>
      <c r="D651" s="157"/>
      <c r="E651" s="27"/>
      <c r="H651" s="27"/>
      <c r="I651" s="157"/>
      <c r="J651" s="158"/>
      <c r="K651" s="157"/>
      <c r="L651" s="157"/>
      <c r="M651" s="159"/>
      <c r="O651" s="160"/>
      <c r="P651" s="157"/>
      <c r="Q651" s="157"/>
      <c r="W651" s="157"/>
      <c r="X651" s="157"/>
      <c r="Z651" s="157"/>
      <c r="AA651" s="157"/>
      <c r="AB651" s="161"/>
      <c r="AC651" s="157"/>
      <c r="AD651" s="157"/>
      <c r="AJ651" s="157"/>
      <c r="AK651" s="157"/>
      <c r="AN651" s="161"/>
      <c r="AO651" s="157"/>
      <c r="AP651" s="157"/>
    </row>
    <row r="652" spans="2:42" s="139" customFormat="1">
      <c r="B652" s="157"/>
      <c r="C652" s="157"/>
      <c r="D652" s="157"/>
      <c r="E652" s="27"/>
      <c r="H652" s="27"/>
      <c r="I652" s="157"/>
      <c r="J652" s="158"/>
      <c r="K652" s="157"/>
      <c r="L652" s="157"/>
      <c r="M652" s="159"/>
      <c r="O652" s="160"/>
      <c r="P652" s="157"/>
      <c r="Q652" s="157"/>
      <c r="W652" s="157"/>
      <c r="X652" s="157"/>
      <c r="Z652" s="157"/>
      <c r="AA652" s="157"/>
      <c r="AB652" s="161"/>
      <c r="AC652" s="157"/>
      <c r="AD652" s="157"/>
      <c r="AJ652" s="157"/>
      <c r="AK652" s="157"/>
      <c r="AN652" s="161"/>
      <c r="AO652" s="157"/>
      <c r="AP652" s="157"/>
    </row>
    <row r="653" spans="2:42" s="139" customFormat="1">
      <c r="B653" s="157"/>
      <c r="C653" s="157"/>
      <c r="D653" s="157"/>
      <c r="E653" s="27"/>
      <c r="H653" s="27"/>
      <c r="I653" s="157"/>
      <c r="J653" s="158"/>
      <c r="K653" s="157"/>
      <c r="L653" s="157"/>
      <c r="M653" s="159"/>
      <c r="O653" s="160"/>
      <c r="P653" s="157"/>
      <c r="Q653" s="157"/>
      <c r="W653" s="157"/>
      <c r="X653" s="157"/>
      <c r="Z653" s="157"/>
      <c r="AA653" s="157"/>
      <c r="AB653" s="161"/>
      <c r="AC653" s="157"/>
      <c r="AD653" s="157"/>
      <c r="AJ653" s="157"/>
      <c r="AK653" s="157"/>
      <c r="AN653" s="161"/>
      <c r="AO653" s="157"/>
      <c r="AP653" s="157"/>
    </row>
    <row r="654" spans="2:42" s="139" customFormat="1">
      <c r="B654" s="157"/>
      <c r="C654" s="157"/>
      <c r="D654" s="157"/>
      <c r="E654" s="27"/>
      <c r="H654" s="27"/>
      <c r="I654" s="157"/>
      <c r="J654" s="158"/>
      <c r="K654" s="157"/>
      <c r="L654" s="157"/>
      <c r="M654" s="159"/>
      <c r="O654" s="160"/>
      <c r="P654" s="157"/>
      <c r="Q654" s="157"/>
      <c r="W654" s="157"/>
      <c r="X654" s="157"/>
      <c r="Z654" s="157"/>
      <c r="AA654" s="157"/>
      <c r="AB654" s="161"/>
      <c r="AC654" s="157"/>
      <c r="AD654" s="157"/>
      <c r="AJ654" s="157"/>
      <c r="AK654" s="157"/>
      <c r="AN654" s="161"/>
      <c r="AO654" s="157"/>
      <c r="AP654" s="157"/>
    </row>
    <row r="655" spans="2:42">
      <c r="B655" s="27"/>
      <c r="C655" s="27"/>
      <c r="D655" s="27"/>
      <c r="E655" s="27"/>
      <c r="H655" s="27"/>
      <c r="I655" s="27"/>
      <c r="J655" s="142"/>
      <c r="K655" s="27"/>
      <c r="L655" s="27"/>
      <c r="M655" s="143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2"/>
      <c r="K656" s="27"/>
      <c r="L656" s="27"/>
      <c r="M656" s="143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2"/>
      <c r="K657" s="27"/>
      <c r="L657" s="27"/>
      <c r="M657" s="143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2"/>
      <c r="K658" s="27"/>
      <c r="L658" s="27"/>
      <c r="M658" s="143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2"/>
      <c r="K659" s="27"/>
      <c r="L659" s="27"/>
      <c r="M659" s="143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2"/>
      <c r="K660" s="27"/>
      <c r="L660" s="27"/>
      <c r="M660" s="143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2"/>
      <c r="K661" s="27"/>
      <c r="L661" s="27"/>
      <c r="M661" s="143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2"/>
      <c r="K662" s="27"/>
      <c r="L662" s="27"/>
      <c r="M662" s="143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2"/>
      <c r="K663" s="27"/>
      <c r="L663" s="27"/>
      <c r="M663" s="143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2"/>
      <c r="K664" s="27"/>
      <c r="L664" s="27"/>
      <c r="M664" s="143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2"/>
      <c r="K665" s="27"/>
      <c r="L665" s="27"/>
      <c r="M665" s="143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2"/>
      <c r="K666" s="27"/>
      <c r="L666" s="27"/>
      <c r="M666" s="143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2"/>
      <c r="K667" s="27"/>
      <c r="L667" s="27"/>
      <c r="M667" s="143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42"/>
      <c r="K668" s="27"/>
      <c r="L668" s="27"/>
      <c r="M668" s="143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142"/>
      <c r="C669" s="27"/>
      <c r="D669" s="27"/>
      <c r="E669" s="27"/>
      <c r="H669" s="27"/>
      <c r="I669" s="142"/>
      <c r="J669" s="142"/>
      <c r="K669" s="27"/>
      <c r="L669" s="27"/>
      <c r="M669" s="143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2"/>
      <c r="K670" s="27"/>
      <c r="L670" s="27"/>
      <c r="O670" s="140"/>
      <c r="P670" s="27"/>
      <c r="Q670" s="27"/>
      <c r="V670" s="27"/>
      <c r="W670" s="136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2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2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2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2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2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2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2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2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42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</row>
    <row r="680" spans="2:42">
      <c r="B680" s="27"/>
      <c r="C680" s="27"/>
      <c r="D680" s="27"/>
      <c r="E680" s="27"/>
      <c r="H680" s="27"/>
      <c r="I680" s="27"/>
      <c r="J680" s="142"/>
      <c r="K680" s="27"/>
      <c r="L680" s="27"/>
      <c r="P680" s="27"/>
      <c r="Q680" s="27"/>
      <c r="R680" s="136"/>
      <c r="S680" s="136"/>
      <c r="T680" s="136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2"/>
      <c r="K681" s="27"/>
      <c r="L681" s="27"/>
      <c r="P681" s="27"/>
      <c r="Q681" s="27"/>
      <c r="R681" s="136"/>
      <c r="S681" s="136"/>
      <c r="T681" s="136"/>
      <c r="W681" s="27"/>
      <c r="X681" s="27"/>
      <c r="Z681" s="27"/>
      <c r="AA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42"/>
      <c r="K682" s="27"/>
      <c r="L682" s="27"/>
      <c r="P682" s="27"/>
      <c r="Q682" s="27"/>
      <c r="R682" s="136"/>
      <c r="S682" s="136"/>
      <c r="T682" s="136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2"/>
      <c r="K683" s="27"/>
      <c r="L683" s="27"/>
      <c r="P683" s="27"/>
      <c r="Q683" s="27"/>
      <c r="R683" s="136"/>
      <c r="S683" s="136"/>
      <c r="T683" s="136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2"/>
      <c r="K684" s="27"/>
      <c r="L684" s="27"/>
      <c r="P684" s="27"/>
      <c r="Q684" s="27"/>
      <c r="R684" s="136"/>
      <c r="S684" s="136"/>
      <c r="T684" s="136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2"/>
      <c r="K685" s="27"/>
      <c r="L685" s="27"/>
      <c r="P685" s="27"/>
      <c r="Q685" s="27"/>
      <c r="R685" s="136"/>
      <c r="S685" s="136"/>
      <c r="T685" s="136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2"/>
      <c r="K686" s="27"/>
      <c r="L686" s="27"/>
      <c r="P686" s="27"/>
      <c r="Q686" s="27"/>
      <c r="R686" s="136"/>
      <c r="S686" s="136"/>
      <c r="T686" s="136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2"/>
      <c r="K687" s="27"/>
      <c r="L687" s="27"/>
      <c r="P687" s="27"/>
      <c r="Q687" s="27"/>
      <c r="R687" s="136"/>
      <c r="S687" s="136"/>
      <c r="T687" s="136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42"/>
      <c r="K688" s="27"/>
      <c r="L688" s="27"/>
      <c r="P688" s="27"/>
      <c r="Q688" s="27"/>
      <c r="R688" s="136"/>
      <c r="S688" s="136"/>
      <c r="T688" s="136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140"/>
      <c r="J689" s="142"/>
      <c r="K689" s="27"/>
      <c r="M689" s="150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40"/>
      <c r="J690" s="142"/>
      <c r="K690" s="27"/>
      <c r="M690" s="150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40"/>
      <c r="J691" s="142"/>
      <c r="K691" s="27"/>
      <c r="M691" s="150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40"/>
      <c r="J692" s="142"/>
      <c r="K692" s="27"/>
      <c r="M692" s="150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40"/>
      <c r="J693" s="142"/>
      <c r="K693" s="27"/>
      <c r="M693" s="150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40"/>
      <c r="J694" s="142"/>
      <c r="K694" s="27"/>
      <c r="M694" s="150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40"/>
      <c r="J695" s="142"/>
      <c r="K695" s="27"/>
      <c r="M695" s="150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40"/>
      <c r="J696" s="142"/>
      <c r="K696" s="27"/>
      <c r="M696" s="150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J697" s="142"/>
      <c r="K697" s="27"/>
    </row>
    <row r="698" spans="2:41">
      <c r="B698" s="27"/>
      <c r="C698" s="27"/>
      <c r="D698" s="27"/>
      <c r="E698" s="27"/>
      <c r="H698" s="27"/>
      <c r="J698" s="142"/>
      <c r="K698" s="136"/>
    </row>
    <row r="699" spans="2:41">
      <c r="E699" s="27"/>
      <c r="J699" s="142"/>
    </row>
    <row r="700" spans="2:41">
      <c r="E700" s="27"/>
      <c r="J700" s="142"/>
    </row>
    <row r="701" spans="2:41">
      <c r="E701" s="27"/>
      <c r="J701" s="142"/>
    </row>
    <row r="702" spans="2:41">
      <c r="E702" s="27"/>
      <c r="J702" s="142"/>
    </row>
    <row r="703" spans="2:41">
      <c r="E703" s="27"/>
      <c r="J703" s="142"/>
    </row>
    <row r="704" spans="2:41">
      <c r="E704" s="27"/>
      <c r="J704" s="142"/>
    </row>
    <row r="705" spans="5:10">
      <c r="E705" s="27"/>
      <c r="J705" s="142"/>
    </row>
    <row r="706" spans="5:10">
      <c r="E706" s="27"/>
      <c r="J706" s="142"/>
    </row>
    <row r="707" spans="5:10">
      <c r="E707" s="27"/>
      <c r="J707" s="142"/>
    </row>
    <row r="708" spans="5:10">
      <c r="E708" s="27"/>
      <c r="J708" s="142"/>
    </row>
    <row r="709" spans="5:10">
      <c r="E709" s="27"/>
      <c r="J709" s="142"/>
    </row>
    <row r="710" spans="5:10">
      <c r="E710" s="27"/>
      <c r="J710" s="142"/>
    </row>
    <row r="711" spans="5:10">
      <c r="E711" s="27"/>
      <c r="J711" s="142"/>
    </row>
    <row r="712" spans="5:10">
      <c r="E712" s="27"/>
      <c r="J712" s="142"/>
    </row>
    <row r="713" spans="5:10">
      <c r="E713" s="27"/>
      <c r="J713" s="142"/>
    </row>
    <row r="714" spans="5:10">
      <c r="E714" s="27"/>
      <c r="J714" s="142"/>
    </row>
    <row r="715" spans="5:10">
      <c r="E715" s="27"/>
      <c r="J715" s="142"/>
    </row>
    <row r="716" spans="5:10">
      <c r="E716" s="27"/>
      <c r="J716" s="142"/>
    </row>
    <row r="717" spans="5:10">
      <c r="E717" s="27"/>
      <c r="J717" s="142"/>
    </row>
    <row r="718" spans="5:10">
      <c r="E718" s="27"/>
      <c r="J718" s="142"/>
    </row>
    <row r="719" spans="5:10">
      <c r="E719" s="27"/>
      <c r="J719" s="142"/>
    </row>
    <row r="720" spans="5:10">
      <c r="E720" s="27"/>
      <c r="J720" s="142"/>
    </row>
    <row r="721" spans="5:10">
      <c r="E721" s="27"/>
      <c r="J721" s="142"/>
    </row>
    <row r="722" spans="5:10">
      <c r="E722" s="27"/>
      <c r="J722" s="142"/>
    </row>
    <row r="723" spans="5:10">
      <c r="E723" s="27"/>
      <c r="J723" s="142"/>
    </row>
    <row r="724" spans="5:10">
      <c r="E724" s="27"/>
      <c r="J724" s="142"/>
    </row>
    <row r="725" spans="5:10">
      <c r="E725" s="27"/>
      <c r="J725" s="142"/>
    </row>
    <row r="726" spans="5:10">
      <c r="E726" s="27"/>
      <c r="J726" s="142"/>
    </row>
    <row r="727" spans="5:10">
      <c r="E727" s="27"/>
      <c r="J727" s="142"/>
    </row>
    <row r="728" spans="5:10">
      <c r="E728" s="27"/>
      <c r="J728" s="142"/>
    </row>
    <row r="729" spans="5:10">
      <c r="E729" s="27"/>
      <c r="J729" s="142"/>
    </row>
    <row r="730" spans="5:10">
      <c r="E730" s="27"/>
      <c r="J730" s="142"/>
    </row>
    <row r="731" spans="5:10">
      <c r="E731" s="27"/>
      <c r="J731" s="142"/>
    </row>
    <row r="732" spans="5:10">
      <c r="E732" s="27"/>
      <c r="J732" s="142"/>
    </row>
    <row r="733" spans="5:10">
      <c r="E733" s="27"/>
      <c r="J733" s="142"/>
    </row>
    <row r="734" spans="5:10">
      <c r="E734" s="27"/>
      <c r="J734" s="142"/>
    </row>
    <row r="735" spans="5:10">
      <c r="E735" s="27"/>
      <c r="J735" s="142"/>
    </row>
    <row r="736" spans="5:10">
      <c r="E736" s="27"/>
      <c r="J736" s="142"/>
    </row>
    <row r="737" spans="5:5">
      <c r="E737" s="27"/>
    </row>
    <row r="738" spans="5:5">
      <c r="E738" s="27"/>
    </row>
  </sheetData>
  <autoFilter ref="A1:AP736">
    <extLst/>
  </autoFilter>
  <phoneticPr fontId="3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8"/>
  <sheetViews>
    <sheetView workbookViewId="0">
      <pane xSplit="5" ySplit="2" topLeftCell="F24" activePane="bottomRight" state="frozen"/>
      <selection pane="topRight"/>
      <selection pane="bottomLeft"/>
      <selection pane="bottomRight" activeCell="H44" sqref="H44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9" t="s">
        <v>107</v>
      </c>
      <c r="G1" s="179"/>
      <c r="H1" s="179"/>
      <c r="I1" s="179"/>
      <c r="J1" s="179"/>
      <c r="K1" s="179"/>
      <c r="L1" s="179"/>
      <c r="M1" s="179"/>
      <c r="N1" s="179"/>
      <c r="O1" s="179"/>
      <c r="P1" s="180" t="s">
        <v>108</v>
      </c>
      <c r="Q1" s="181"/>
      <c r="R1" s="181"/>
      <c r="S1" s="182"/>
      <c r="T1" s="183" t="s">
        <v>7</v>
      </c>
      <c r="U1" s="18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40000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InitEquipData('E021',,"",,E022,40000,50,'','','','','','',"ReplaceableTextures\\CommandButtons\\BTNZ05.blp")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|Cffbbbbbb属性：|r|n攻击+300000|n攻速+60%|n吸血+10%|n|n攻击|Cffffc92610%|r概率附加|Cffffc926业力*400%|r攻击伤害|n|n|Cff00ff7f点击消耗40000金币进行强化|n成功率50%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40000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InitEquipData('E022',,"",,E023,40000,50,'','','','','','',"ReplaceableTextures\\CommandButtons\\BTNZ05.blp")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|Cffbbbbbb属性：|r|n攻击+360000|n攻速+60%|n吸血+10%|n|n攻击|Cffffc92610%|r概率附加|Cffffc926业力*400%|r攻击伤害|n|n|Cff00ff7f点击消耗40000金币进行强化|n成功率50%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40000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InitEquipData('E023',,"",,E024,40000,50,'','','','','','',"ReplaceableTextures\\CommandButtons\\BTNZ05.blp")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|Cffbbbbbb属性：|r|n攻击+420000|n攻速+60%|n吸血+10%|n|n攻击|Cffffc92610%|r概率附加|Cffffc926业力*400%|r攻击伤害|n|n|Cff00ff7f点击消耗40000金币进行强化|n成功率50%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40000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InitEquipData('E024',,"",,E025,40000,50,'','','','','','',"ReplaceableTextures\\CommandButtons\\BTNZ05.blp")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|Cffbbbbbb属性：|r|n攻击+500000|n攻速+60%|n吸血+10%|n|n攻击|Cffffc92610%|r概率附加|Cffffc926业力*400%|r攻击伤害|n|n|Cff00ff7f点击消耗40000金币进行强化|n成功率50%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200</v>
      </c>
      <c r="E28" s="75"/>
      <c r="F28" s="76"/>
      <c r="G28" s="77">
        <v>60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|n|Cff00ff7f击杀200只怪有50%概率升级|r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InitEquipData('E101',200,"",,E102,,60,'','','','','','',"ReplaceableTextures\\CommandButtons\\BTNZ06.blp")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|Cffbbbbbb属性：|r|n攻击+250|n业力+1000|n生命值+5000|n|n|Cff00ff7f击杀200只怪有50%概率升级|r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200</v>
      </c>
      <c r="E29" s="75"/>
      <c r="F29" s="76"/>
      <c r="G29" s="77">
        <v>60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|n|Cff00ff7f击杀200只怪有50%概率升级|r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InitEquipData('E102',200,"",,E103,,60,'','','','','','',"ReplaceableTextures\\CommandButtons\\BTNZ06.blp")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|Cffbbbbbb属性：|r|n攻击+500|n业力+2000|n生命值+10000|n|n|Cff00ff7f击杀200只怪有50%概率升级|r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200</v>
      </c>
      <c r="E30" s="75"/>
      <c r="F30" s="76"/>
      <c r="G30" s="77">
        <v>60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|n|Cff00ff7f击杀200只怪有50%概率升级|r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InitEquipData('E103',200,"",,E104,,60,'','','','','','',"ReplaceableTextures\\CommandButtons\\BTNZ06.blp")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|Cffbbbbbb属性：|r|n攻击+750|n业力+3000|n生命值+15000|n|n|Cff00ff7f击杀200只怪有50%概率升级|r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200</v>
      </c>
      <c r="E31" s="75"/>
      <c r="F31" s="76"/>
      <c r="G31" s="77">
        <v>60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|n|Cff00ff7f击杀200只怪有50%概率升级|r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InitEquipData('E104',200,"",,E105,,60,'','','','','','',"ReplaceableTextures\\CommandButtons\\BTNZ06.blp")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|Cffbbbbbb属性：|r|n攻击+1000|n业力+4000|n生命值+20000|n|n|Cff00ff7f击杀200只怪有50%概率升级|r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200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|n|Cff00ff7f击杀200只怪有50%概率升级|r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InitEquipData('E105',200,"",,E106,,50,'','','','','','',"ReplaceableTextures\\CommandButtons\\BTNZ07.blp")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|Cffbbbbbb属性：|r|n攻击+1250|n业力+5000|n生命值+25000|n|n|Cff00ff7f击杀200只怪有50%概率升级|r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300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|n|Cff00ff7f击杀300只怪有50%概率升级|r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InitEquipData('E106',300,"",,E107,,50,'','','','','','',"ReplaceableTextures\\CommandButtons\\BTNZ07.blp")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|Cffbbbbbb属性：|r|n攻击+2500|n业力+10000|n生命值+50000|n暴击+4%|n|n|Cff00ff7f击杀300只怪有50%概率升级|r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300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|n|Cff00ff7f击杀300只怪有50%概率升级|r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InitEquipData('E107',300,"",,E108,,50,'','','','','','',"ReplaceableTextures\\CommandButtons\\BTNZ07.blp")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|Cffbbbbbb属性：|r|n攻击+3000|n业力+12000|n生命值+60000|n暴击+4%|n|n|Cff00ff7f击杀300只怪有50%概率升级|r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300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|n|Cff00ff7f击杀300只怪有50%概率升级|r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InitEquipData('E108',300,"",,E109,,50,'','','','','','',"ReplaceableTextures\\CommandButtons\\BTNZ07.blp")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|Cffbbbbbb属性：|r|n攻击+3500|n业力+14000|n生命值+70000|n暴击+4%|n|n|Cff00ff7f击杀300只怪有50%概率升级|r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300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|n|Cff00ff7f击杀300只怪有50%概率升级|r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InitEquipData('E109',300,"",,E110,,50,'','','','','','',"ReplaceableTextures\\CommandButtons\\BTNZ07.blp")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|Cffbbbbbb属性：|r|n攻击+4250|n业力+17000|n生命值+85000|n暴击+4%|n|n|Cff00ff7f击杀300只怪有50%概率升级|r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300</v>
      </c>
      <c r="E37" s="75"/>
      <c r="F37" s="76"/>
      <c r="G37" s="77">
        <v>40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|n|Cff00ff7f击杀300只怪有50%概率升级|r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InitEquipData('E110',300,"",,E111,,40,'','','','','','',"ReplaceableTextures\\CommandButtons\\BTNZ08.blp")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|Cffbbbbbb属性：|r|n攻击+5000|n业力+20000|n生命值+100000|n暴击+4%|n|n|Cff00ff7f击杀300只怪有50%概率升级|r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500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|n|Cff00ff7f击杀500只怪有50%概率升级|r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InitEquipData('E111',500,"",,E112,,50,'','','','','','',"ReplaceableTextures\\CommandButtons\\BTNZ08.blp")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|Cffbbbbbb属性：|r|n攻击+7500|n业力+30000|n生命值+150000|n暴击+6%|n|n|Cff00ff7f击杀500只怪有50%概率升级|r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500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|n|Cff00ff7f击杀500只怪有50%概率升级|r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InitEquipData('E112',500,"",,E113,,50,'','','','','','',"ReplaceableTextures\\CommandButtons\\BTNZ08.blp")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|Cffbbbbbb属性：|r|n攻击+9000|n业力+36000|n生命值+180000|n暴击+6%|n|n|Cff00ff7f击杀500只怪有50%概率升级|r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500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|n|Cff00ff7f击杀500只怪有50%概率升级|r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InitEquipData('E113',500,"",,E114,,50,'','','','','','',"ReplaceableTextures\\CommandButtons\\BTNZ08.blp")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|Cffbbbbbb属性：|r|n攻击+10500|n业力+42000|n生命值+210000|n暴击+6%|n|n|Cff00ff7f击杀500只怪有50%概率升级|r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500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|n|Cff00ff7f击杀500只怪有50%概率升级|r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InitEquipData('E114',500,"",,E115,,50,'','','','','','',"ReplaceableTextures\\CommandButtons\\BTNZ08.blp")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|Cffbbbbbb属性：|r|n攻击+12500|n业力+50000|n生命值+250000|n暴击+6%|n|n|Cff00ff7f击杀500只怪有50%概率升级|r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500</v>
      </c>
      <c r="E42" s="75"/>
      <c r="F42" s="76"/>
      <c r="G42" s="77">
        <v>40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|n|Cff00ff7f击杀500只怪有50%概率升级|r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InitEquipData('E115',500,"",,E116,,40,'','','','','','',"ReplaceableTextures\\CommandButtons\\BTNZ09.blp")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|Cffbbbbbb属性：|r|n攻击+15000|n业力+60000|n生命值+300000|n暴击+6%|n|n|Cff00ff7f击杀500只怪有50%概率升级|r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800</v>
      </c>
      <c r="E43" s="75"/>
      <c r="F43" s="76"/>
      <c r="G43" s="77">
        <v>40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|n|Cff00ff7f击杀800只怪有50%概率升级|r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InitEquipData('E116',800,"",,E117,,40,'','','','','','',"ReplaceableTextures\\CommandButtons\\BTNZ09.blp")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|Cffbbbbbb属性：|r|n攻击+25000|n业力+100000|n生命值+500000|n暴击+8%|n|n|Cff00ff7f击杀800只怪有50%概率升级|r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800</v>
      </c>
      <c r="E44" s="75"/>
      <c r="F44" s="76"/>
      <c r="G44" s="77">
        <v>40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|n|Cff00ff7f击杀800只怪有50%概率升级|r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InitEquipData('E117',800,"",,E118,,40,'','','','','','',"ReplaceableTextures\\CommandButtons\\BTNZ09.blp")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|Cffbbbbbb属性：|r|n攻击+30000|n业力+120000|n生命值+600000|n暴击+8%|n|n|Cff00ff7f击杀800只怪有50%概率升级|r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800</v>
      </c>
      <c r="E45" s="75"/>
      <c r="F45" s="76"/>
      <c r="G45" s="77">
        <v>40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|n|Cff00ff7f击杀800只怪有50%概率升级|r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InitEquipData('E118',800,"",,E119,,40,'','','','','','',"ReplaceableTextures\\CommandButtons\\BTNZ09.blp")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|Cffbbbbbb属性：|r|n攻击+35000|n业力+140000|n生命值+700000|n暴击+8%|n|n|Cff00ff7f击杀800只怪有50%概率升级|r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800</v>
      </c>
      <c r="E46" s="75"/>
      <c r="F46" s="76"/>
      <c r="G46" s="77">
        <v>40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|n|Cff00ff7f击杀800只怪有50%概率升级|r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InitEquipData('E119',800,"",,E120,,40,'','','','','','',"ReplaceableTextures\\CommandButtons\\BTNZ09.blp")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|Cffbbbbbb属性：|r|n攻击+42500|n业力+170000|n生命值+850000|n暴击+8%|n|n|Cff00ff7f击杀800只怪有50%概率升级|r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800</v>
      </c>
      <c r="E47" s="75"/>
      <c r="F47" s="76"/>
      <c r="G47" s="77">
        <v>30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|n|Cff00ff7f击杀800只怪有50%概率升级|r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InitEquipData('E120',800,"",,E121,,30,'','','','','','',"ReplaceableTextures\\CommandButtons\\BTNZ10.blp")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|Cffbbbbbb属性：|r|n攻击+50000|n业力+200000|n生命值+1000000|n暴击+8%|n|n|Cff00ff7f击杀800只怪有50%概率升级|r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1200</v>
      </c>
      <c r="E48" s="75"/>
      <c r="F48" s="76"/>
      <c r="G48" s="77">
        <v>40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|n|Cff00ff7f击杀1200只怪有50%概率升级|r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InitEquipData('E121',1200,"",,E122,,40,'','','','','','',"ReplaceableTextures\\CommandButtons\\BTNZ10.blp")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|Cffbbbbbb属性：|r|n攻击+75000|n业力+300000|n生命值+1500000|n暴击+10%|n|n|Cff00ff7f击杀1200只怪有50%概率升级|r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1200</v>
      </c>
      <c r="E49" s="75"/>
      <c r="F49" s="76"/>
      <c r="G49" s="77">
        <v>40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|n|Cff00ff7f击杀1200只怪有50%概率升级|r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InitEquipData('E122',1200,"",,E123,,40,'','','','','','',"ReplaceableTextures\\CommandButtons\\BTNZ10.blp")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|Cffbbbbbb属性：|r|n攻击+90000|n业力+360000|n生命值+1800000|n暴击+10%|n|n|Cff00ff7f击杀1200只怪有50%概率升级|r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1200</v>
      </c>
      <c r="E50" s="75"/>
      <c r="F50" s="76"/>
      <c r="G50" s="77">
        <v>40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|n|Cff00ff7f击杀1200只怪有50%概率升级|r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InitEquipData('E123',1200,"",,E124,,40,'','','','','','',"ReplaceableTextures\\CommandButtons\\BTNZ10.blp")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|Cffbbbbbb属性：|r|n攻击+105000|n业力+420000|n生命值+2100000|n暴击+10%|n|n|Cff00ff7f击杀1200只怪有50%概率升级|r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1200</v>
      </c>
      <c r="E51" s="75"/>
      <c r="F51" s="76"/>
      <c r="G51" s="77">
        <v>40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|n|Cff00ff7f击杀1200只怪有50%概率升级|r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InitEquipData('E124',1200,"",,E125,,40,'','','','','','',"ReplaceableTextures\\CommandButtons\\BTNZ10.blp")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|Cffbbbbbb属性：|r|n攻击+125000|n业力+500000|n生命值+2500000|n暴击+10%|n|n|Cff00ff7f击杀1200只怪有50%概率升级|r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40000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InitEquipData('E221',,"",,E222,40000,50,'','','','','','',"ReplaceableTextures\\CommandButtons\\BTNZ15.blp")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|Cffbbbbbb属性：|r|n护甲+200|n生命值+6000000|n生命回复+150000|n|n|Cff00ff7f点击消耗40000金币进行强化|n成功率50%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40000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InitEquipData('E222',,"",,E223,40000,50,'','','','','','',"ReplaceableTextures\\CommandButtons\\BTNZ15.blp")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|Cffbbbbbb属性：|r|n护甲+200|n生命值+7200000|n生命回复+180000|n|n|Cff00ff7f点击消耗40000金币进行强化|n成功率50%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40000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InitEquipData('E223',,"",,E224,40000,50,'','','','','','',"ReplaceableTextures\\CommandButtons\\BTNZ15.blp")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|Cffbbbbbb属性：|r|n护甲+200|n生命值+8400000|n生命回复+210000|n|n|Cff00ff7f点击消耗40000金币进行强化|n成功率50%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40000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InitEquipData('E224',,"",,E225,40000,50,'','','','','','',"ReplaceableTextures\\CommandButtons\\BTNZ15.blp")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|Cffbbbbbb属性：|r|n护甲+200|n生命值+10000000|n生命回复+250000|n|n|Cff00ff7f点击消耗40000金币进行强化|n成功率50%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5">
        <v>5000</v>
      </c>
      <c r="W78" s="166">
        <v>4000</v>
      </c>
      <c r="X78" s="166"/>
      <c r="Y78" s="166"/>
      <c r="Z78" s="165">
        <v>100000</v>
      </c>
      <c r="AA78" s="166"/>
      <c r="AB78" s="166">
        <v>2000</v>
      </c>
      <c r="AC78" s="166"/>
      <c r="AD78" s="166"/>
      <c r="AE78" s="166"/>
      <c r="AF78" s="166"/>
      <c r="AG78" s="167"/>
      <c r="AH78" s="166"/>
      <c r="AI78" s="166"/>
      <c r="AJ78" s="19">
        <v>9</v>
      </c>
      <c r="AK78" s="19">
        <v>8</v>
      </c>
      <c r="AL78" s="112"/>
      <c r="BC78" s="113"/>
      <c r="BD78" s="113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5">
        <v>7500</v>
      </c>
      <c r="W79" s="166">
        <v>6000</v>
      </c>
      <c r="X79" s="166"/>
      <c r="Y79" s="166"/>
      <c r="Z79" s="165">
        <v>150000</v>
      </c>
      <c r="AA79" s="166"/>
      <c r="AB79" s="166">
        <v>3000</v>
      </c>
      <c r="AC79" s="166"/>
      <c r="AD79" s="166"/>
      <c r="AE79" s="166"/>
      <c r="AF79" s="166"/>
      <c r="AG79" s="167"/>
      <c r="AH79" s="166"/>
      <c r="AI79" s="166"/>
      <c r="AJ79" s="19">
        <v>9</v>
      </c>
      <c r="AK79" s="19">
        <v>8</v>
      </c>
      <c r="AL79" s="112"/>
      <c r="BC79" s="113"/>
      <c r="BD79" s="113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5">
        <v>12500</v>
      </c>
      <c r="W80" s="166">
        <v>10000</v>
      </c>
      <c r="X80" s="166"/>
      <c r="Y80" s="166"/>
      <c r="Z80" s="165">
        <v>250000</v>
      </c>
      <c r="AA80" s="166"/>
      <c r="AB80" s="166">
        <v>5000</v>
      </c>
      <c r="AC80" s="166"/>
      <c r="AD80" s="166"/>
      <c r="AE80" s="166"/>
      <c r="AF80" s="166"/>
      <c r="AG80" s="167"/>
      <c r="AH80" s="166"/>
      <c r="AI80" s="166"/>
      <c r="AJ80" s="19">
        <v>9</v>
      </c>
      <c r="AK80" s="19">
        <v>8</v>
      </c>
      <c r="AL80" s="112"/>
      <c r="BC80" s="113"/>
      <c r="BD80" s="113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5">
        <v>21250</v>
      </c>
      <c r="W81" s="166">
        <v>17000</v>
      </c>
      <c r="X81" s="166"/>
      <c r="Y81" s="166"/>
      <c r="Z81" s="165">
        <v>425000</v>
      </c>
      <c r="AA81" s="166"/>
      <c r="AB81" s="166">
        <v>8500</v>
      </c>
      <c r="AC81" s="166"/>
      <c r="AD81" s="166"/>
      <c r="AE81" s="166"/>
      <c r="AF81" s="166"/>
      <c r="AG81" s="167"/>
      <c r="AH81" s="166"/>
      <c r="AI81" s="166"/>
      <c r="AJ81" s="166">
        <v>18</v>
      </c>
      <c r="AK81" s="166">
        <v>15</v>
      </c>
      <c r="AL81" s="112"/>
      <c r="BC81" s="113"/>
      <c r="BD81" s="113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5">
        <v>33750</v>
      </c>
      <c r="W82" s="166">
        <v>27000</v>
      </c>
      <c r="X82" s="166"/>
      <c r="Y82" s="166"/>
      <c r="Z82" s="165">
        <v>675000</v>
      </c>
      <c r="AA82" s="166"/>
      <c r="AB82" s="166">
        <v>13500</v>
      </c>
      <c r="AC82" s="166"/>
      <c r="AD82" s="166"/>
      <c r="AE82" s="166"/>
      <c r="AF82" s="166"/>
      <c r="AG82" s="167"/>
      <c r="AH82" s="166"/>
      <c r="AI82" s="166"/>
      <c r="AJ82" s="166">
        <v>18</v>
      </c>
      <c r="AK82" s="166">
        <v>15</v>
      </c>
      <c r="AL82" s="112"/>
      <c r="BC82" s="113"/>
      <c r="BD82" s="113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5">
        <v>50000</v>
      </c>
      <c r="W83" s="166">
        <v>40000</v>
      </c>
      <c r="X83" s="166"/>
      <c r="Y83" s="166"/>
      <c r="Z83" s="165">
        <v>1000000</v>
      </c>
      <c r="AA83" s="166"/>
      <c r="AB83" s="166">
        <v>20000</v>
      </c>
      <c r="AC83" s="166"/>
      <c r="AD83" s="166"/>
      <c r="AE83" s="166"/>
      <c r="AF83" s="166"/>
      <c r="AG83" s="167"/>
      <c r="AH83" s="166"/>
      <c r="AI83" s="166"/>
      <c r="AJ83" s="166">
        <v>18</v>
      </c>
      <c r="AK83" s="166">
        <v>15</v>
      </c>
      <c r="AL83" s="112"/>
      <c r="BC83" s="113"/>
      <c r="BD83" s="113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5">
        <v>72500</v>
      </c>
      <c r="W84" s="166">
        <v>58000</v>
      </c>
      <c r="X84" s="166"/>
      <c r="Y84" s="166"/>
      <c r="Z84" s="165">
        <v>1450000</v>
      </c>
      <c r="AA84" s="166"/>
      <c r="AB84" s="166">
        <v>29000</v>
      </c>
      <c r="AC84" s="166"/>
      <c r="AD84" s="166"/>
      <c r="AE84" s="166"/>
      <c r="AF84" s="166"/>
      <c r="AG84" s="167"/>
      <c r="AH84" s="166"/>
      <c r="AI84" s="166"/>
      <c r="AJ84" s="166">
        <v>24</v>
      </c>
      <c r="AK84" s="166">
        <v>20</v>
      </c>
      <c r="AL84" s="112"/>
      <c r="BC84" s="113"/>
      <c r="BD84" s="113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5">
        <v>102500</v>
      </c>
      <c r="W85" s="166">
        <v>82000</v>
      </c>
      <c r="X85" s="166"/>
      <c r="Y85" s="166"/>
      <c r="Z85" s="165">
        <v>2050000</v>
      </c>
      <c r="AA85" s="166"/>
      <c r="AB85" s="166">
        <v>41000</v>
      </c>
      <c r="AC85" s="166"/>
      <c r="AD85" s="166"/>
      <c r="AE85" s="166"/>
      <c r="AF85" s="166"/>
      <c r="AG85" s="167"/>
      <c r="AH85" s="166"/>
      <c r="AI85" s="166"/>
      <c r="AJ85" s="166">
        <v>24</v>
      </c>
      <c r="AK85" s="166">
        <v>20</v>
      </c>
      <c r="AL85" s="112"/>
      <c r="BC85" s="113"/>
      <c r="BD85" s="113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5">
        <v>141250</v>
      </c>
      <c r="W86" s="166">
        <v>113000</v>
      </c>
      <c r="X86" s="166"/>
      <c r="Y86" s="166"/>
      <c r="Z86" s="165">
        <v>2825000</v>
      </c>
      <c r="AA86" s="166"/>
      <c r="AB86" s="166">
        <v>56500</v>
      </c>
      <c r="AC86" s="166"/>
      <c r="AD86" s="166"/>
      <c r="AE86" s="166"/>
      <c r="AF86" s="166"/>
      <c r="AG86" s="167"/>
      <c r="AH86" s="166"/>
      <c r="AI86" s="166"/>
      <c r="AJ86" s="166">
        <v>24</v>
      </c>
      <c r="AK86" s="166">
        <v>20</v>
      </c>
      <c r="AL86" s="112"/>
      <c r="BC86" s="113"/>
      <c r="BD86" s="113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5">
        <v>191250</v>
      </c>
      <c r="W87" s="166">
        <v>153000</v>
      </c>
      <c r="X87" s="166"/>
      <c r="Y87" s="166"/>
      <c r="Z87" s="165">
        <v>3825000</v>
      </c>
      <c r="AA87" s="166"/>
      <c r="AB87" s="166">
        <v>76500</v>
      </c>
      <c r="AC87" s="166"/>
      <c r="AD87" s="166"/>
      <c r="AE87" s="166"/>
      <c r="AF87" s="166"/>
      <c r="AG87" s="167"/>
      <c r="AH87" s="166"/>
      <c r="AI87" s="166"/>
      <c r="AJ87" s="166">
        <v>36</v>
      </c>
      <c r="AK87" s="166">
        <v>30</v>
      </c>
      <c r="AL87" s="112"/>
      <c r="BC87" s="113"/>
      <c r="BD87" s="113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4" t="s">
        <v>973</v>
      </c>
      <c r="T114" s="164" t="s">
        <v>974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69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70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70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70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70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70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11" t="s">
        <v>487</v>
      </c>
      <c r="U123" s="109" t="s">
        <v>488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护甲|Cffffc926+5|n|r金币加成|Cffffc926+10%|n|r|n|Cffcccccc击杀300个敌人后奖励：|r|n金币|Cffffc926+|r|Cffffd24d3000~6000|r|n|n|Cff00ff7f同时只能携带一个招魂幡|r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489</v>
      </c>
      <c r="C124" s="79" t="s">
        <v>490</v>
      </c>
      <c r="T124" s="111" t="s">
        <v>491</v>
      </c>
      <c r="U124" s="109" t="s">
        <v>488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护甲|Cffffc926+10|n|r金币加成|Cffffc926+15%|n|n|r|Cffcccccc击杀1000个敌人后奖励：|r|n金币|Cffffc926+7000~12000|r|n|n|Cff00ff7f同时只能携带一个招魂幡|r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492</v>
      </c>
      <c r="C125" s="106" t="s">
        <v>493</v>
      </c>
      <c r="T125" s="111" t="s">
        <v>494</v>
      </c>
      <c r="U125" s="109" t="s">
        <v>495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护甲|Cffffc926+20|n|r金币加成|Cffffc926+20%|n|n|r|Cffcccccc击杀1000个敌人后奖励：|r|n金币|Cffffc926+8000|r|Cffffd24d~13000|r|n|n|Cff00ff7f同时只能携带一个招魂幡|r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496</v>
      </c>
      <c r="C126" s="106" t="s">
        <v>497</v>
      </c>
      <c r="T126" s="111" t="s">
        <v>498</v>
      </c>
      <c r="U126" s="109" t="s">
        <v>499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护甲|Cffffc926+30|n|r金币加成|Cffffc926+25%|n|n|r|Cffcccccc击杀1000个敌人后奖励：|r|n金币|Cffffc926+9000~14000|r|n|n|Cff00ff7f同时只能携带一个招魂幡|r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500</v>
      </c>
      <c r="C127" s="106" t="s">
        <v>501</v>
      </c>
      <c r="T127" s="111" t="s">
        <v>502</v>
      </c>
      <c r="U127" s="109" t="s">
        <v>503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护甲|Cffffc926+40|n|r金币加成|Cffffc926+30%|n|n|r|Cffcccccc击杀1000个敌人后奖励：|r|n金币|Cffffc926+10000~15000|n|r|n|Cff00ff7f同时只能携带一个招魂幡|r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504</v>
      </c>
      <c r="C128" s="106" t="s">
        <v>505</v>
      </c>
      <c r="T128" s="111" t="s">
        <v>506</v>
      </c>
      <c r="U128" s="109" t="s">
        <v>507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护甲|Cffffc926+50|n|r金币加成|Cffffc926+35%|n|n|r|Cffcccccc击杀1000个敌人后奖励：|r|n金币|Cffffc926+12000~17000|r|n|n|Cff00ff7f同时只能携带一个招魂幡|r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508</v>
      </c>
      <c r="C129" s="104" t="s">
        <v>509</v>
      </c>
      <c r="T129" s="169" t="s">
        <v>510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4" t="s">
        <v>511</v>
      </c>
      <c r="C130" s="22" t="s">
        <v>512</v>
      </c>
      <c r="T130" s="70" t="s">
        <v>513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514</v>
      </c>
      <c r="C131" s="70" t="s">
        <v>515</v>
      </c>
      <c r="T131" s="70" t="s">
        <v>516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4" t="s">
        <v>517</v>
      </c>
      <c r="C132" s="22" t="s">
        <v>518</v>
      </c>
      <c r="T132" s="70" t="s">
        <v>519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4" t="s">
        <v>520</v>
      </c>
      <c r="C133" s="22" t="s">
        <v>521</v>
      </c>
      <c r="T133" s="70" t="s">
        <v>522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4" t="s">
        <v>523</v>
      </c>
      <c r="C134" s="22" t="s">
        <v>524</v>
      </c>
      <c r="T134" s="70" t="s">
        <v>525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4" t="s">
        <v>526</v>
      </c>
      <c r="C135" s="22" t="s">
        <v>527</v>
      </c>
      <c r="T135" s="70" t="s">
        <v>528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4" t="s">
        <v>529</v>
      </c>
      <c r="C136" s="22" t="s">
        <v>530</v>
      </c>
      <c r="T136" s="70" t="s">
        <v>531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4" t="s">
        <v>532</v>
      </c>
      <c r="C137" s="22" t="s">
        <v>533</v>
      </c>
      <c r="T137" s="70" t="s">
        <v>534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4" t="s">
        <v>535</v>
      </c>
      <c r="C138" s="22" t="s">
        <v>536</v>
      </c>
      <c r="T138" s="70" t="s">
        <v>537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4" t="s">
        <v>538</v>
      </c>
      <c r="C139" s="114" t="s">
        <v>539</v>
      </c>
      <c r="T139" s="70" t="s">
        <v>540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4" t="s">
        <v>541</v>
      </c>
      <c r="C140" s="22" t="s">
        <v>542</v>
      </c>
      <c r="T140" s="70" t="s">
        <v>543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4" t="s">
        <v>544</v>
      </c>
      <c r="C141" s="22" t="s">
        <v>545</v>
      </c>
      <c r="T141" s="70" t="s">
        <v>546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547</v>
      </c>
      <c r="C142" s="70" t="s">
        <v>548</v>
      </c>
      <c r="T142" s="70" t="s">
        <v>549</v>
      </c>
      <c r="U142" s="86" t="s">
        <v>550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4" t="s">
        <v>551</v>
      </c>
      <c r="C143" s="22" t="s">
        <v>552</v>
      </c>
      <c r="T143" s="70" t="s">
        <v>553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4" t="s">
        <v>554</v>
      </c>
      <c r="C144" s="22" t="s">
        <v>555</v>
      </c>
      <c r="T144" s="70" t="s">
        <v>556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557</v>
      </c>
      <c r="C145" s="98" t="s">
        <v>558</v>
      </c>
      <c r="T145" s="70" t="s">
        <v>559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4" t="s">
        <v>560</v>
      </c>
      <c r="C146" s="22" t="s">
        <v>561</v>
      </c>
      <c r="T146" s="70" t="s">
        <v>562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4" t="s">
        <v>563</v>
      </c>
      <c r="C147" s="22" t="s">
        <v>564</v>
      </c>
      <c r="T147" s="70" t="s">
        <v>565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5" t="s">
        <v>566</v>
      </c>
      <c r="C148" s="98" t="s">
        <v>567</v>
      </c>
      <c r="T148" s="70" t="s">
        <v>568</v>
      </c>
      <c r="U148" s="86" t="s">
        <v>569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5" t="s">
        <v>570</v>
      </c>
      <c r="C149" s="98" t="s">
        <v>571</v>
      </c>
      <c r="T149" s="70" t="s">
        <v>572</v>
      </c>
      <c r="U149" s="86" t="s">
        <v>573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5" t="s">
        <v>574</v>
      </c>
      <c r="C150" s="98" t="s">
        <v>575</v>
      </c>
      <c r="T150" s="70" t="s">
        <v>576</v>
      </c>
      <c r="U150" s="86" t="s">
        <v>577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5" t="s">
        <v>578</v>
      </c>
      <c r="C151" s="70" t="s">
        <v>579</v>
      </c>
      <c r="T151" s="70" t="s">
        <v>580</v>
      </c>
      <c r="U151" s="86" t="s">
        <v>581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5" t="s">
        <v>582</v>
      </c>
      <c r="C152" s="70" t="s">
        <v>583</v>
      </c>
      <c r="T152" s="70" t="s">
        <v>549</v>
      </c>
      <c r="U152" s="86" t="s">
        <v>584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5" t="s">
        <v>585</v>
      </c>
      <c r="C153" s="70" t="s">
        <v>586</v>
      </c>
      <c r="T153" s="70" t="s">
        <v>587</v>
      </c>
      <c r="U153" s="86" t="s">
        <v>588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5" t="s">
        <v>589</v>
      </c>
      <c r="C154" s="70" t="s">
        <v>590</v>
      </c>
      <c r="T154" s="70" t="s">
        <v>591</v>
      </c>
      <c r="U154" s="86" t="s">
        <v>592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5" t="s">
        <v>593</v>
      </c>
      <c r="C155" s="70" t="s">
        <v>579</v>
      </c>
      <c r="T155" s="70" t="s">
        <v>580</v>
      </c>
      <c r="U155" s="86" t="s">
        <v>581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4" t="s">
        <v>594</v>
      </c>
      <c r="C156" s="22" t="s">
        <v>595</v>
      </c>
      <c r="T156" s="70" t="s">
        <v>596</v>
      </c>
      <c r="U156" s="86" t="str">
        <f t="shared" ref="U156:U167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597</v>
      </c>
      <c r="C157" s="98" t="s">
        <v>598</v>
      </c>
      <c r="T157" s="70" t="s">
        <v>599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4" t="s">
        <v>600</v>
      </c>
      <c r="C158" s="22" t="s">
        <v>601</v>
      </c>
      <c r="T158" s="70" t="s">
        <v>602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603</v>
      </c>
      <c r="C159" s="22" t="s">
        <v>604</v>
      </c>
      <c r="T159" s="70" t="s">
        <v>605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4" t="s">
        <v>606</v>
      </c>
      <c r="C160" s="22" t="s">
        <v>607</v>
      </c>
      <c r="T160" s="70" t="s">
        <v>608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609</v>
      </c>
      <c r="C161" s="98" t="s">
        <v>610</v>
      </c>
      <c r="T161" s="70" t="s">
        <v>611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4" t="s">
        <v>612</v>
      </c>
      <c r="C162" s="22" t="s">
        <v>613</v>
      </c>
      <c r="T162" s="70" t="s">
        <v>614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615</v>
      </c>
      <c r="C163" s="22" t="s">
        <v>616</v>
      </c>
      <c r="T163" s="70" t="s">
        <v>617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618</v>
      </c>
      <c r="C164" s="104" t="s">
        <v>619</v>
      </c>
      <c r="T164" s="171" t="s">
        <v>620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621</v>
      </c>
      <c r="C165" s="79" t="s">
        <v>622</v>
      </c>
      <c r="T165" s="106" t="s">
        <v>623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624</v>
      </c>
      <c r="C166" s="79" t="s">
        <v>625</v>
      </c>
      <c r="T166" s="106" t="s">
        <v>626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627</v>
      </c>
      <c r="C167" s="79" t="s">
        <v>628</v>
      </c>
      <c r="T167" s="106" t="s">
        <v>629</v>
      </c>
      <c r="U167" s="86" t="str">
        <f t="shared" si="2451"/>
        <v>ReplaceableTextures\\CommandButtons\\BTNIP04.blp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630</v>
      </c>
      <c r="C168" s="79" t="s">
        <v>631</v>
      </c>
      <c r="T168" s="106" t="s">
        <v>632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633</v>
      </c>
      <c r="C169" s="79" t="s">
        <v>634</v>
      </c>
      <c r="T169" s="116" t="s">
        <v>635</v>
      </c>
      <c r="U169" s="86" t="s">
        <v>636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637</v>
      </c>
      <c r="C170" s="79" t="s">
        <v>638</v>
      </c>
      <c r="T170" s="106" t="s">
        <v>639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640</v>
      </c>
      <c r="C171" s="79" t="s">
        <v>641</v>
      </c>
      <c r="T171" s="106" t="s">
        <v>642</v>
      </c>
      <c r="U171" s="86" t="s">
        <v>643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644</v>
      </c>
      <c r="C172" s="79" t="s">
        <v>645</v>
      </c>
      <c r="T172" s="116" t="s">
        <v>646</v>
      </c>
      <c r="U172" s="86" t="s">
        <v>647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648</v>
      </c>
      <c r="C173" s="79" t="s">
        <v>649</v>
      </c>
      <c r="R173" s="63">
        <v>-8086</v>
      </c>
      <c r="S173" s="63">
        <v>-3245</v>
      </c>
      <c r="T173" s="171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650</v>
      </c>
      <c r="C174" s="79" t="s">
        <v>651</v>
      </c>
      <c r="R174" s="63">
        <v>-7991</v>
      </c>
      <c r="S174" s="63">
        <v>-2312</v>
      </c>
      <c r="T174" s="171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652</v>
      </c>
      <c r="C175" s="79" t="s">
        <v>653</v>
      </c>
      <c r="R175" s="63">
        <v>-8089</v>
      </c>
      <c r="S175" s="63">
        <v>-1230</v>
      </c>
      <c r="T175" s="171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654</v>
      </c>
      <c r="C176" s="79" t="s">
        <v>655</v>
      </c>
      <c r="R176" s="63">
        <v>-7794</v>
      </c>
      <c r="S176" s="63">
        <v>195</v>
      </c>
      <c r="T176" s="171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656</v>
      </c>
      <c r="C177" s="79" t="s">
        <v>657</v>
      </c>
      <c r="R177" s="63">
        <v>-8110</v>
      </c>
      <c r="S177" s="63">
        <v>1810</v>
      </c>
      <c r="T177" s="171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658</v>
      </c>
      <c r="C178" s="79" t="s">
        <v>659</v>
      </c>
      <c r="R178" s="63">
        <v>-7896</v>
      </c>
      <c r="S178" s="63">
        <v>3839</v>
      </c>
      <c r="T178" s="171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660</v>
      </c>
      <c r="C179" s="79" t="s">
        <v>661</v>
      </c>
      <c r="R179" s="63">
        <v>-7896</v>
      </c>
      <c r="S179" s="63">
        <v>5906</v>
      </c>
      <c r="T179" s="171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662</v>
      </c>
      <c r="B180" s="104" t="s">
        <v>663</v>
      </c>
      <c r="C180" s="79" t="s">
        <v>664</v>
      </c>
      <c r="R180" s="63">
        <v>-7970</v>
      </c>
      <c r="S180" s="63">
        <v>7965</v>
      </c>
      <c r="T180" s="171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665</v>
      </c>
      <c r="C181" s="79" t="s">
        <v>666</v>
      </c>
      <c r="R181" s="63">
        <v>2100</v>
      </c>
      <c r="S181" s="63">
        <v>-5120</v>
      </c>
      <c r="T181" s="171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667</v>
      </c>
      <c r="C182" s="79" t="s">
        <v>668</v>
      </c>
      <c r="R182" s="63">
        <v>2268</v>
      </c>
      <c r="S182" s="63">
        <v>-8065</v>
      </c>
      <c r="T182" s="171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662</v>
      </c>
      <c r="B183" s="104" t="s">
        <v>669</v>
      </c>
      <c r="C183" s="79" t="s">
        <v>670</v>
      </c>
      <c r="T183" s="171" t="s">
        <v>671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672</v>
      </c>
      <c r="C184" s="79" t="s">
        <v>673</v>
      </c>
      <c r="T184" s="171" t="s">
        <v>674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675</v>
      </c>
      <c r="C185" s="79" t="s">
        <v>676</v>
      </c>
      <c r="T185" s="171" t="s">
        <v>677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678</v>
      </c>
      <c r="C186" s="79" t="s">
        <v>679</v>
      </c>
      <c r="T186" s="171" t="s">
        <v>679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680</v>
      </c>
      <c r="C187" s="79" t="s">
        <v>681</v>
      </c>
      <c r="T187" s="171" t="s">
        <v>682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683</v>
      </c>
      <c r="C188" s="79" t="s">
        <v>684</v>
      </c>
      <c r="T188" s="171" t="s">
        <v>685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686</v>
      </c>
      <c r="C189" s="79"/>
      <c r="T189" s="171" t="s">
        <v>682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687</v>
      </c>
      <c r="C190" s="79"/>
      <c r="T190" s="171" t="s">
        <v>682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688</v>
      </c>
      <c r="C191" s="79"/>
      <c r="T191" s="171" t="s">
        <v>682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689</v>
      </c>
      <c r="C192" s="79"/>
      <c r="T192" s="171" t="s">
        <v>682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690</v>
      </c>
      <c r="C193" s="79" t="s">
        <v>691</v>
      </c>
      <c r="T193" s="123" t="s">
        <v>692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693</v>
      </c>
      <c r="C194" s="79" t="s">
        <v>694</v>
      </c>
      <c r="T194" s="172" t="s">
        <v>695</v>
      </c>
      <c r="U194" s="168" t="s">
        <v>975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696</v>
      </c>
      <c r="C195" s="79" t="s">
        <v>697</v>
      </c>
      <c r="T195" s="172" t="s">
        <v>698</v>
      </c>
      <c r="U195" s="168" t="s">
        <v>976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699</v>
      </c>
      <c r="C196" s="79" t="s">
        <v>700</v>
      </c>
      <c r="T196" s="172" t="s">
        <v>701</v>
      </c>
      <c r="U196" s="168" t="s">
        <v>979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702</v>
      </c>
      <c r="C197" s="79" t="s">
        <v>703</v>
      </c>
      <c r="T197" s="172" t="s">
        <v>695</v>
      </c>
      <c r="U197" s="168" t="s">
        <v>977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704</v>
      </c>
      <c r="C198" s="79" t="s">
        <v>705</v>
      </c>
      <c r="T198" s="172" t="s">
        <v>698</v>
      </c>
      <c r="U198" s="168" t="s">
        <v>978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706</v>
      </c>
      <c r="C199" s="79" t="s">
        <v>707</v>
      </c>
      <c r="T199" s="172" t="s">
        <v>701</v>
      </c>
      <c r="U199" s="168" t="s">
        <v>980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708</v>
      </c>
      <c r="C200" s="79" t="s">
        <v>709</v>
      </c>
      <c r="T200" s="171" t="s">
        <v>710</v>
      </c>
      <c r="U200" s="86" t="s">
        <v>711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712</v>
      </c>
      <c r="C201" s="79" t="s">
        <v>713</v>
      </c>
      <c r="T201" s="171" t="s">
        <v>714</v>
      </c>
      <c r="U201" s="86" t="s">
        <v>715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716</v>
      </c>
      <c r="C202" s="79" t="s">
        <v>717</v>
      </c>
      <c r="T202" s="171" t="s">
        <v>718</v>
      </c>
      <c r="U202" s="86" t="s">
        <v>719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720</v>
      </c>
      <c r="C203" s="79" t="s">
        <v>721</v>
      </c>
      <c r="T203" s="171" t="s">
        <v>710</v>
      </c>
      <c r="U203" s="86" t="s">
        <v>722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723</v>
      </c>
      <c r="C204" s="104" t="s">
        <v>724</v>
      </c>
      <c r="T204" s="171" t="s">
        <v>714</v>
      </c>
      <c r="U204" s="86" t="s">
        <v>725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726</v>
      </c>
      <c r="C205" s="104" t="s">
        <v>727</v>
      </c>
      <c r="T205" s="171" t="s">
        <v>718</v>
      </c>
      <c r="U205" s="86" t="s">
        <v>728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729</v>
      </c>
      <c r="C206" s="79" t="s">
        <v>730</v>
      </c>
      <c r="T206" s="171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731</v>
      </c>
      <c r="C207" s="79" t="s">
        <v>732</v>
      </c>
      <c r="T207" s="171" t="str">
        <f t="shared" si="3189"/>
        <v>|CffFFD24D兽魂抽奖|r</v>
      </c>
      <c r="U207" s="86" t="s">
        <v>733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734</v>
      </c>
      <c r="C208" s="79" t="s">
        <v>732</v>
      </c>
      <c r="T208" s="171" t="str">
        <f t="shared" si="3189"/>
        <v>|CffFFD24D兽魂抽奖|r</v>
      </c>
      <c r="U208" s="86" t="s">
        <v>733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735</v>
      </c>
      <c r="C209" s="79" t="s">
        <v>736</v>
      </c>
      <c r="T209" s="171" t="s">
        <v>737</v>
      </c>
      <c r="U209" s="86" t="s">
        <v>733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738</v>
      </c>
      <c r="C210" s="79" t="s">
        <v>739</v>
      </c>
      <c r="T210" s="171" t="s">
        <v>740</v>
      </c>
      <c r="U210" s="86" t="s">
        <v>733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741</v>
      </c>
      <c r="C211" s="79" t="s">
        <v>742</v>
      </c>
      <c r="T211" s="178" t="s">
        <v>992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743</v>
      </c>
      <c r="C212" s="79" t="s">
        <v>744</v>
      </c>
      <c r="T212" s="173" t="s">
        <v>745</v>
      </c>
      <c r="U212" s="109" t="s">
        <v>746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 ht="15">
      <c r="A213" s="79"/>
      <c r="B213" s="80" t="s">
        <v>747</v>
      </c>
      <c r="C213" s="110" t="s">
        <v>748</v>
      </c>
      <c r="T213" s="175" t="s">
        <v>984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 ht="15">
      <c r="A214" s="79"/>
      <c r="B214" s="80" t="s">
        <v>749</v>
      </c>
      <c r="C214" s="110" t="s">
        <v>750</v>
      </c>
      <c r="T214" s="175" t="s">
        <v>985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加入《|cff00ffcc全民封神|r》官方QQ群，即可获得入群礼包码！|n|n输入礼包码即可获得：|n金币+1000，每秒攻击+2，每秒业力+2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 ht="15">
      <c r="A215" s="79"/>
      <c r="B215" s="80" t="s">
        <v>751</v>
      </c>
      <c r="C215" s="110" t="s">
        <v>752</v>
      </c>
      <c r="T215" s="175" t="s">
        <v>986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|cff99ccff给与地图有效评论建议|r即可领取：|n每秒生命+100，每秒业力+2|n|n|r|cff808080地图等级达到3级可领取|r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 ht="15">
      <c r="A216" s="79"/>
      <c r="B216" s="80" t="s">
        <v>753</v>
      </c>
      <c r="C216" s="110" t="s">
        <v>754</v>
      </c>
      <c r="T216" s="175" t="s">
        <v>755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 ht="15">
      <c r="A217" s="79"/>
      <c r="B217" s="80" t="s">
        <v>756</v>
      </c>
      <c r="C217" s="110" t="s">
        <v>757</v>
      </c>
      <c r="T217" s="175" t="s">
        <v>983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241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|cff33ff00购买魔兽重制版可领取该礼包！|n|n|r奖励：|n招魂幡Lv3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 ht="15">
      <c r="A218" s="79"/>
      <c r="B218" s="80" t="s">
        <v>758</v>
      </c>
      <c r="C218" s="110" t="s">
        <v>759</v>
      </c>
      <c r="T218" s="175" t="s">
        <v>987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 ht="15">
      <c r="A219" s="79"/>
      <c r="B219" s="80" t="s">
        <v>760</v>
      </c>
      <c r="C219" s="110" t="s">
        <v>761</v>
      </c>
      <c r="T219" s="175" t="s">
        <v>988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 ht="15">
      <c r="A220" s="79"/>
      <c r="B220" s="80" t="s">
        <v>762</v>
      </c>
      <c r="C220" s="110" t="s">
        <v>763</v>
      </c>
      <c r="T220" s="175" t="s">
        <v>764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244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765</v>
      </c>
      <c r="C221" s="110" t="s">
        <v>766</v>
      </c>
      <c r="T221" s="176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245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 ht="15">
      <c r="A222" s="79"/>
      <c r="B222" s="117" t="s">
        <v>767</v>
      </c>
      <c r="C222" s="110" t="str">
        <f>"已领取"&amp;C213</f>
        <v>已领取公众号礼包</v>
      </c>
      <c r="T222" s="175" t="str">
        <f>T213&amp;"|N|N|cff00ff00已领取该礼包"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U222" s="79" t="s">
        <v>768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5" si="3435">T222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 ht="15">
      <c r="A223" s="79"/>
      <c r="B223" s="117" t="s">
        <v>769</v>
      </c>
      <c r="C223" s="110" t="str">
        <f t="shared" ref="C223:C230" si="3506">"已领取"&amp;C214</f>
        <v>已领取入群礼包</v>
      </c>
      <c r="T223" s="175" t="str">
        <f t="shared" ref="T223:T230" si="3507">T214&amp;"|N|N|cff00ff00已领取该礼包"</f>
        <v>加入《|cff00ffcc全民封神|r》官方QQ群，即可获得入群礼包码！|n|n输入礼包码即可获得：|n金币+1000，每秒攻击+2，每秒业力+2|N|N|cff00ff00已领取该礼包</v>
      </c>
      <c r="U223" s="79" t="s">
        <v>768</v>
      </c>
      <c r="CN223" s="69" t="str">
        <f t="shared" ref="CN223:CN230" si="3508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9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10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1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加入《|cff00ffcc全民封神|r》官方QQ群，即可获得入群礼包码！|n|n输入礼包码即可获得：|n金币+1000，每秒攻击+2，每秒业力+2|N|N|cff00ff00已领取该礼包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 ht="15">
      <c r="A224" s="79"/>
      <c r="B224" s="117" t="s">
        <v>770</v>
      </c>
      <c r="C224" s="110" t="str">
        <f t="shared" si="3506"/>
        <v>已领取拜年礼包</v>
      </c>
      <c r="T224" s="175" t="str">
        <f t="shared" si="3507"/>
        <v>|cff99ccff给与地图有效评论建议|r即可领取：|n每秒生命+100，每秒业力+2|n|n|r|cff808080地图等级达到3级可领取|r|N|N|cff00ff00已领取该礼包</v>
      </c>
      <c r="U224" s="79" t="s">
        <v>768</v>
      </c>
      <c r="CN224" s="69" t="str">
        <f t="shared" si="3508"/>
        <v>InitUnitState('IB53',,,,,,,,,,)</v>
      </c>
      <c r="CO224" s="69" t="str">
        <f t="shared" si="3509"/>
        <v>InitUnitNormal('IB53',,,,,,,,,,)</v>
      </c>
      <c r="CP224" s="69" t="str">
        <f t="shared" si="3510"/>
        <v>InitUnitMagic('IB53',,,,,,,,,,)</v>
      </c>
      <c r="CQ224" s="69" t="str">
        <f t="shared" si="3511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|cff99ccff给与地图有效评论建议|r即可领取：|n每秒生命+100，每秒业力+2|n|n|r|cff808080地图等级达到3级可领取|r|N|N|cff00ff00已领取该礼包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 ht="15">
      <c r="A225" s="79"/>
      <c r="B225" s="117" t="s">
        <v>771</v>
      </c>
      <c r="C225" s="110" t="str">
        <f t="shared" si="3506"/>
        <v>已领取收藏礼包</v>
      </c>
      <c r="T225" s="175" t="str">
        <f t="shared" si="3507"/>
        <v>|cff99ccff房间大厅界面点击右上角《|r|cffcc99ff收藏|r|cff99ccff》后可领取该礼包。|n|n|r属性：|n|cffffcc33攻击伤害+5%|n技能伤害+5%|r|N|N|cff00ff00已领取该礼包</v>
      </c>
      <c r="U225" s="79" t="s">
        <v>768</v>
      </c>
      <c r="CN225" s="69" t="str">
        <f t="shared" si="3508"/>
        <v>InitUnitState('IB54',,,,,,,,,,)</v>
      </c>
      <c r="CO225" s="69" t="str">
        <f t="shared" si="3509"/>
        <v>InitUnitNormal('IB54',,,,,,,,,,)</v>
      </c>
      <c r="CP225" s="69" t="str">
        <f t="shared" si="3510"/>
        <v>InitUnitMagic('IB54',,,,,,,,,,)</v>
      </c>
      <c r="CQ225" s="69" t="str">
        <f t="shared" si="3511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|cff99ccff房间大厅界面点击右上角《|r|cffcc99ff收藏|r|cff99ccff》后可领取该礼包。|n|n|r属性：|n|cffffcc33攻击伤害+5%|n技能伤害+5%|r|N|N|cff00ff00已领取该礼包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 ht="15">
      <c r="A226" s="79"/>
      <c r="B226" s="117" t="s">
        <v>772</v>
      </c>
      <c r="C226" s="110" t="str">
        <f t="shared" si="3506"/>
        <v>已领取重置版礼包</v>
      </c>
      <c r="T226" s="175" t="str">
        <f t="shared" si="3507"/>
        <v>|cff33ff00购买魔兽重制版可领取该礼包！|n|n|r奖励：|n招魂幡Lv3|N|N|cff00ff00已领取该礼包</v>
      </c>
      <c r="U226" s="79" t="s">
        <v>768</v>
      </c>
      <c r="CN226" s="69" t="str">
        <f t="shared" si="3508"/>
        <v>InitUnitState('IB55',,,,,,,,,,)</v>
      </c>
      <c r="CO226" s="69" t="str">
        <f t="shared" si="3509"/>
        <v>InitUnitNormal('IB55',,,,,,,,,,)</v>
      </c>
      <c r="CP226" s="69" t="str">
        <f t="shared" si="3510"/>
        <v>InitUnitMagic('IB55',,,,,,,,,,)</v>
      </c>
      <c r="CQ226" s="69" t="str">
        <f t="shared" si="3511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249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|cff33ff00购买魔兽重制版可领取该礼包！|n|n|r奖励：|n招魂幡Lv3|N|N|cff00ff00已领取该礼包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 ht="15">
      <c r="A227" s="79"/>
      <c r="B227" s="117" t="s">
        <v>773</v>
      </c>
      <c r="C227" s="110" t="str">
        <f t="shared" si="3506"/>
        <v>已领取公会福利</v>
      </c>
      <c r="T227" s="175" t="str">
        <f t="shared" si="350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U227" s="79" t="s">
        <v>768</v>
      </c>
      <c r="CN227" s="69" t="str">
        <f t="shared" si="3508"/>
        <v>InitUnitState('IB56',,,,,,,,,,)</v>
      </c>
      <c r="CO227" s="69" t="str">
        <f t="shared" si="3509"/>
        <v>InitUnitNormal('IB56',,,,,,,,,,)</v>
      </c>
      <c r="CP227" s="69" t="str">
        <f t="shared" si="3510"/>
        <v>InitUnitMagic('IB56',,,,,,,,,,)</v>
      </c>
      <c r="CQ227" s="69" t="str">
        <f t="shared" si="3511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 ht="15">
      <c r="A228" s="79"/>
      <c r="B228" s="117" t="s">
        <v>774</v>
      </c>
      <c r="C228" s="110" t="str">
        <f t="shared" si="3506"/>
        <v>已领取星耀礼包</v>
      </c>
      <c r="T228" s="175" t="str">
        <f t="shared" si="3507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28" s="79" t="s">
        <v>768</v>
      </c>
      <c r="CN228" s="69" t="str">
        <f t="shared" si="3508"/>
        <v>InitUnitState('IB57',,,,,,,,,,)</v>
      </c>
      <c r="CO228" s="69" t="str">
        <f t="shared" si="3509"/>
        <v>InitUnitNormal('IB57',,,,,,,,,,)</v>
      </c>
      <c r="CP228" s="69" t="str">
        <f t="shared" si="3510"/>
        <v>InitUnitMagic('IB57',,,,,,,,,,)</v>
      </c>
      <c r="CQ228" s="69" t="str">
        <f t="shared" si="3511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 ht="15">
      <c r="A229" s="79"/>
      <c r="B229" s="117" t="s">
        <v>775</v>
      </c>
      <c r="C229" s="110" t="str">
        <f t="shared" si="3506"/>
        <v>已领取魔芝RPG礼包</v>
      </c>
      <c r="T229" s="175" t="str">
        <f t="shared" si="350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U229" s="79" t="s">
        <v>768</v>
      </c>
      <c r="CN229" s="69" t="str">
        <f t="shared" si="3508"/>
        <v>InitUnitState('IB58',,,,,,,,,,)</v>
      </c>
      <c r="CO229" s="69" t="str">
        <f t="shared" si="3509"/>
        <v>InitUnitNormal('IB58',,,,,,,,,,)</v>
      </c>
      <c r="CP229" s="69" t="str">
        <f t="shared" si="3510"/>
        <v>InitUnitMagic('IB58',,,,,,,,,,)</v>
      </c>
      <c r="CQ229" s="69" t="str">
        <f t="shared" si="3511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251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CW229" s="60"/>
      <c r="CX229" s="60"/>
      <c r="CY229" s="60"/>
      <c r="CZ229" s="60"/>
      <c r="DA229" s="60"/>
      <c r="DB229" s="71" t="str">
        <f t="shared" ref="DB229:FM229" si="3512">IF(V229="","","|n"&amp;DB$2&amp;"+"&amp;V229&amp;DB$1)</f>
        <v/>
      </c>
      <c r="DC229" s="71" t="str">
        <f t="shared" si="3512"/>
        <v/>
      </c>
      <c r="DD229" s="71" t="str">
        <f t="shared" si="3512"/>
        <v/>
      </c>
      <c r="DE229" s="71" t="str">
        <f t="shared" si="3512"/>
        <v/>
      </c>
      <c r="DF229" s="71" t="str">
        <f t="shared" si="3512"/>
        <v/>
      </c>
      <c r="DG229" s="71" t="str">
        <f t="shared" si="3512"/>
        <v/>
      </c>
      <c r="DH229" s="71" t="str">
        <f t="shared" si="3512"/>
        <v/>
      </c>
      <c r="DI229" s="71" t="str">
        <f t="shared" si="3512"/>
        <v/>
      </c>
      <c r="DJ229" s="71" t="str">
        <f t="shared" si="3512"/>
        <v/>
      </c>
      <c r="DK229" s="71" t="str">
        <f t="shared" si="3512"/>
        <v/>
      </c>
      <c r="DL229" s="71" t="str">
        <f t="shared" si="3512"/>
        <v/>
      </c>
      <c r="DM229" s="71" t="str">
        <f t="shared" si="3512"/>
        <v/>
      </c>
      <c r="DN229" s="71" t="str">
        <f t="shared" si="3512"/>
        <v/>
      </c>
      <c r="DO229" s="71" t="str">
        <f t="shared" si="3512"/>
        <v/>
      </c>
      <c r="DP229" s="71" t="str">
        <f t="shared" si="3512"/>
        <v/>
      </c>
      <c r="DQ229" s="71" t="str">
        <f t="shared" si="3512"/>
        <v/>
      </c>
      <c r="DR229" s="71" t="str">
        <f t="shared" si="3512"/>
        <v/>
      </c>
      <c r="DS229" s="71" t="str">
        <f t="shared" si="3512"/>
        <v/>
      </c>
      <c r="DT229" s="71" t="str">
        <f t="shared" si="3512"/>
        <v/>
      </c>
      <c r="DU229" s="71" t="str">
        <f t="shared" si="3512"/>
        <v/>
      </c>
      <c r="DV229" s="71" t="str">
        <f t="shared" si="3512"/>
        <v/>
      </c>
      <c r="DW229" s="71" t="str">
        <f t="shared" si="3512"/>
        <v/>
      </c>
      <c r="DX229" s="71" t="str">
        <f t="shared" si="3512"/>
        <v/>
      </c>
      <c r="DY229" s="71" t="str">
        <f t="shared" si="3512"/>
        <v/>
      </c>
      <c r="DZ229" s="71" t="str">
        <f t="shared" si="3512"/>
        <v/>
      </c>
      <c r="EA229" s="71" t="str">
        <f t="shared" si="3512"/>
        <v/>
      </c>
      <c r="EB229" s="71" t="str">
        <f t="shared" si="3512"/>
        <v/>
      </c>
      <c r="EC229" s="71" t="str">
        <f t="shared" si="3512"/>
        <v/>
      </c>
      <c r="ED229" s="71" t="str">
        <f t="shared" si="3512"/>
        <v/>
      </c>
      <c r="EE229" s="71" t="str">
        <f t="shared" si="3512"/>
        <v/>
      </c>
      <c r="EF229" s="71" t="str">
        <f t="shared" si="3512"/>
        <v/>
      </c>
      <c r="EG229" s="71" t="str">
        <f t="shared" si="3512"/>
        <v/>
      </c>
      <c r="EH229" s="71" t="str">
        <f t="shared" si="3512"/>
        <v/>
      </c>
      <c r="EI229" s="71" t="str">
        <f t="shared" si="3512"/>
        <v/>
      </c>
      <c r="EJ229" s="71" t="str">
        <f t="shared" si="3512"/>
        <v/>
      </c>
      <c r="EK229" s="71" t="str">
        <f t="shared" si="3512"/>
        <v/>
      </c>
      <c r="EL229" s="71" t="str">
        <f t="shared" si="3512"/>
        <v/>
      </c>
      <c r="EM229" s="71" t="str">
        <f t="shared" si="3512"/>
        <v/>
      </c>
      <c r="EN229" s="71" t="str">
        <f t="shared" si="3512"/>
        <v/>
      </c>
      <c r="EO229" s="71" t="str">
        <f t="shared" si="3512"/>
        <v/>
      </c>
      <c r="EP229" s="71" t="str">
        <f t="shared" si="3512"/>
        <v/>
      </c>
      <c r="EQ229" s="71" t="str">
        <f t="shared" si="3512"/>
        <v/>
      </c>
      <c r="ER229" s="71" t="str">
        <f t="shared" si="3512"/>
        <v/>
      </c>
      <c r="ES229" s="71" t="str">
        <f t="shared" si="3512"/>
        <v/>
      </c>
      <c r="ET229" s="71" t="str">
        <f t="shared" si="3512"/>
        <v/>
      </c>
      <c r="EU229" s="71" t="str">
        <f t="shared" si="3512"/>
        <v/>
      </c>
      <c r="EV229" s="71" t="str">
        <f t="shared" si="3512"/>
        <v/>
      </c>
      <c r="EW229" s="71" t="str">
        <f t="shared" si="3512"/>
        <v/>
      </c>
      <c r="EX229" s="71" t="str">
        <f t="shared" si="3512"/>
        <v/>
      </c>
      <c r="EY229" s="71" t="str">
        <f t="shared" si="3512"/>
        <v/>
      </c>
      <c r="EZ229" s="71" t="str">
        <f t="shared" si="3512"/>
        <v/>
      </c>
      <c r="FA229" s="71" t="str">
        <f t="shared" si="3512"/>
        <v/>
      </c>
      <c r="FB229" s="71" t="str">
        <f t="shared" si="3512"/>
        <v/>
      </c>
      <c r="FC229" s="71" t="str">
        <f t="shared" si="3512"/>
        <v/>
      </c>
      <c r="FD229" s="71" t="str">
        <f t="shared" si="3512"/>
        <v/>
      </c>
      <c r="FE229" s="71" t="str">
        <f t="shared" si="3512"/>
        <v/>
      </c>
      <c r="FF229" s="71" t="str">
        <f t="shared" si="3512"/>
        <v/>
      </c>
      <c r="FG229" s="71" t="str">
        <f t="shared" si="3512"/>
        <v/>
      </c>
      <c r="FH229" s="71" t="str">
        <f t="shared" si="3512"/>
        <v/>
      </c>
      <c r="FI229" s="71" t="str">
        <f t="shared" si="3512"/>
        <v/>
      </c>
      <c r="FJ229" s="71" t="str">
        <f t="shared" si="3512"/>
        <v/>
      </c>
      <c r="FK229" s="71" t="str">
        <f t="shared" si="3512"/>
        <v/>
      </c>
      <c r="FL229" s="71" t="str">
        <f t="shared" si="3512"/>
        <v/>
      </c>
      <c r="FM229" s="71" t="str">
        <f t="shared" si="3512"/>
        <v/>
      </c>
      <c r="FN229" s="71" t="str">
        <f t="shared" ref="FN229:FS229" si="3513">IF(CH229="","","|n"&amp;FN$2&amp;"+"&amp;CH229&amp;FN$1)</f>
        <v/>
      </c>
      <c r="FO229" s="71" t="str">
        <f t="shared" si="3513"/>
        <v/>
      </c>
      <c r="FP229" s="71" t="str">
        <f t="shared" si="3513"/>
        <v/>
      </c>
      <c r="FQ229" s="71" t="str">
        <f t="shared" si="3513"/>
        <v/>
      </c>
      <c r="FR229" s="71" t="str">
        <f t="shared" si="3513"/>
        <v/>
      </c>
      <c r="FS229" s="71" t="str">
        <f t="shared" si="3513"/>
        <v/>
      </c>
    </row>
    <row r="230" spans="1:175" ht="15">
      <c r="A230" s="79"/>
      <c r="B230" s="117" t="s">
        <v>776</v>
      </c>
      <c r="C230" s="110" t="str">
        <f t="shared" si="3506"/>
        <v>已领取老铁礼包</v>
      </c>
      <c r="T230" s="175" t="str">
        <f t="shared" si="3507"/>
        <v>|N|N|cff00ff00已领取该礼包</v>
      </c>
      <c r="U230" s="79" t="s">
        <v>768</v>
      </c>
      <c r="CN230" s="69" t="str">
        <f t="shared" si="3508"/>
        <v>InitUnitState('IB59',,,,,,,,,,)</v>
      </c>
      <c r="CO230" s="69" t="str">
        <f t="shared" si="3509"/>
        <v>InitUnitNormal('IB59',,,,,,,,,,)</v>
      </c>
      <c r="CP230" s="69" t="str">
        <f t="shared" si="3510"/>
        <v>InitUnitMagic('IB59',,,,,,,,,,)</v>
      </c>
      <c r="CQ230" s="69" t="str">
        <f t="shared" si="3511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252&amp;CR$1&amp;")"</f>
        <v>InitEquipData('IB59',,"",,,,,'','','','','','',"")</v>
      </c>
      <c r="CU230" s="98" t="str">
        <f t="shared" si="3434"/>
        <v>|n</v>
      </c>
      <c r="CV230" s="70" t="str">
        <f t="shared" si="3435"/>
        <v>|N|N|cff00ff00已领取该礼包</v>
      </c>
      <c r="CW230" s="60"/>
      <c r="CX230" s="60"/>
      <c r="CY230" s="60"/>
      <c r="CZ230" s="60"/>
      <c r="DA230" s="60"/>
      <c r="DB230" s="71" t="str">
        <f t="shared" ref="DB230:FM234" si="3514">IF(V230="","","|n"&amp;DB$2&amp;"+"&amp;V230&amp;DB$1)</f>
        <v/>
      </c>
      <c r="DC230" s="71" t="str">
        <f t="shared" si="3514"/>
        <v/>
      </c>
      <c r="DD230" s="71" t="str">
        <f t="shared" si="3514"/>
        <v/>
      </c>
      <c r="DE230" s="71" t="str">
        <f t="shared" si="3514"/>
        <v/>
      </c>
      <c r="DF230" s="71" t="str">
        <f t="shared" si="3514"/>
        <v/>
      </c>
      <c r="DG230" s="71" t="str">
        <f t="shared" si="3514"/>
        <v/>
      </c>
      <c r="DH230" s="71" t="str">
        <f t="shared" si="3514"/>
        <v/>
      </c>
      <c r="DI230" s="71" t="str">
        <f t="shared" si="3514"/>
        <v/>
      </c>
      <c r="DJ230" s="71" t="str">
        <f t="shared" si="3514"/>
        <v/>
      </c>
      <c r="DK230" s="71" t="str">
        <f t="shared" si="3514"/>
        <v/>
      </c>
      <c r="DL230" s="71" t="str">
        <f t="shared" si="3514"/>
        <v/>
      </c>
      <c r="DM230" s="71" t="str">
        <f t="shared" si="3514"/>
        <v/>
      </c>
      <c r="DN230" s="71" t="str">
        <f t="shared" si="3514"/>
        <v/>
      </c>
      <c r="DO230" s="71" t="str">
        <f t="shared" si="3514"/>
        <v/>
      </c>
      <c r="DP230" s="71" t="str">
        <f t="shared" si="3514"/>
        <v/>
      </c>
      <c r="DQ230" s="71" t="str">
        <f t="shared" si="3514"/>
        <v/>
      </c>
      <c r="DR230" s="71" t="str">
        <f t="shared" si="3514"/>
        <v/>
      </c>
      <c r="DS230" s="71" t="str">
        <f t="shared" si="3514"/>
        <v/>
      </c>
      <c r="DT230" s="71" t="str">
        <f t="shared" si="3514"/>
        <v/>
      </c>
      <c r="DU230" s="71" t="str">
        <f t="shared" si="3514"/>
        <v/>
      </c>
      <c r="DV230" s="71" t="str">
        <f t="shared" si="3514"/>
        <v/>
      </c>
      <c r="DW230" s="71" t="str">
        <f t="shared" si="3514"/>
        <v/>
      </c>
      <c r="DX230" s="71" t="str">
        <f t="shared" si="3514"/>
        <v/>
      </c>
      <c r="DY230" s="71" t="str">
        <f t="shared" si="3514"/>
        <v/>
      </c>
      <c r="DZ230" s="71" t="str">
        <f t="shared" si="3514"/>
        <v/>
      </c>
      <c r="EA230" s="71" t="str">
        <f t="shared" si="3514"/>
        <v/>
      </c>
      <c r="EB230" s="71" t="str">
        <f t="shared" si="3514"/>
        <v/>
      </c>
      <c r="EC230" s="71" t="str">
        <f t="shared" si="3514"/>
        <v/>
      </c>
      <c r="ED230" s="71" t="str">
        <f t="shared" si="3514"/>
        <v/>
      </c>
      <c r="EE230" s="71" t="str">
        <f t="shared" si="3514"/>
        <v/>
      </c>
      <c r="EF230" s="71" t="str">
        <f t="shared" si="3514"/>
        <v/>
      </c>
      <c r="EG230" s="71" t="str">
        <f t="shared" si="3514"/>
        <v/>
      </c>
      <c r="EH230" s="71" t="str">
        <f t="shared" si="3514"/>
        <v/>
      </c>
      <c r="EI230" s="71" t="str">
        <f t="shared" si="3514"/>
        <v/>
      </c>
      <c r="EJ230" s="71" t="str">
        <f t="shared" si="3514"/>
        <v/>
      </c>
      <c r="EK230" s="71" t="str">
        <f t="shared" si="3514"/>
        <v/>
      </c>
      <c r="EL230" s="71" t="str">
        <f t="shared" si="3514"/>
        <v/>
      </c>
      <c r="EM230" s="71" t="str">
        <f t="shared" si="3514"/>
        <v/>
      </c>
      <c r="EN230" s="71" t="str">
        <f t="shared" si="3514"/>
        <v/>
      </c>
      <c r="EO230" s="71" t="str">
        <f t="shared" si="3514"/>
        <v/>
      </c>
      <c r="EP230" s="71" t="str">
        <f t="shared" si="3514"/>
        <v/>
      </c>
      <c r="EQ230" s="71" t="str">
        <f t="shared" si="3514"/>
        <v/>
      </c>
      <c r="ER230" s="71" t="str">
        <f t="shared" si="3514"/>
        <v/>
      </c>
      <c r="ES230" s="71" t="str">
        <f t="shared" si="3514"/>
        <v/>
      </c>
      <c r="ET230" s="71" t="str">
        <f t="shared" si="3514"/>
        <v/>
      </c>
      <c r="EU230" s="71" t="str">
        <f t="shared" si="3514"/>
        <v/>
      </c>
      <c r="EV230" s="71" t="str">
        <f t="shared" si="3514"/>
        <v/>
      </c>
      <c r="EW230" s="71" t="str">
        <f t="shared" si="3514"/>
        <v/>
      </c>
      <c r="EX230" s="71" t="str">
        <f t="shared" si="3514"/>
        <v/>
      </c>
      <c r="EY230" s="71" t="str">
        <f t="shared" si="3514"/>
        <v/>
      </c>
      <c r="EZ230" s="71" t="str">
        <f t="shared" si="3514"/>
        <v/>
      </c>
      <c r="FA230" s="71" t="str">
        <f t="shared" si="3514"/>
        <v/>
      </c>
      <c r="FB230" s="71" t="str">
        <f t="shared" si="3514"/>
        <v/>
      </c>
      <c r="FC230" s="71" t="str">
        <f t="shared" si="3514"/>
        <v/>
      </c>
      <c r="FD230" s="71" t="str">
        <f t="shared" si="3514"/>
        <v/>
      </c>
      <c r="FE230" s="71" t="str">
        <f t="shared" si="3514"/>
        <v/>
      </c>
      <c r="FF230" s="71" t="str">
        <f t="shared" si="3514"/>
        <v/>
      </c>
      <c r="FG230" s="71" t="str">
        <f t="shared" si="3514"/>
        <v/>
      </c>
      <c r="FH230" s="71" t="str">
        <f t="shared" si="3514"/>
        <v/>
      </c>
      <c r="FI230" s="71" t="str">
        <f t="shared" si="3514"/>
        <v/>
      </c>
      <c r="FJ230" s="71" t="str">
        <f t="shared" si="3514"/>
        <v/>
      </c>
      <c r="FK230" s="71" t="str">
        <f t="shared" si="3514"/>
        <v/>
      </c>
      <c r="FL230" s="71" t="str">
        <f t="shared" si="3514"/>
        <v/>
      </c>
      <c r="FM230" s="71" t="str">
        <f t="shared" si="3514"/>
        <v/>
      </c>
      <c r="FN230" s="71" t="str">
        <f t="shared" ref="FN230:FS234" si="3515">IF(CH230="","","|n"&amp;FN$2&amp;"+"&amp;CH230&amp;FN$1)</f>
        <v/>
      </c>
      <c r="FO230" s="71" t="str">
        <f t="shared" si="3515"/>
        <v/>
      </c>
      <c r="FP230" s="71" t="str">
        <f t="shared" si="3515"/>
        <v/>
      </c>
      <c r="FQ230" s="71" t="str">
        <f t="shared" si="3515"/>
        <v/>
      </c>
      <c r="FR230" s="71" t="str">
        <f t="shared" si="3515"/>
        <v/>
      </c>
      <c r="FS230" s="71" t="str">
        <f t="shared" si="3515"/>
        <v/>
      </c>
    </row>
    <row r="231" spans="1:175" ht="16.5">
      <c r="A231" s="72"/>
      <c r="B231" s="177" t="s">
        <v>989</v>
      </c>
      <c r="C231" s="177" t="s">
        <v>990</v>
      </c>
      <c r="E231" s="103"/>
      <c r="F231" s="102"/>
      <c r="S231" s="108"/>
      <c r="T231" s="177" t="s">
        <v>990</v>
      </c>
      <c r="U231" s="168" t="s">
        <v>991</v>
      </c>
      <c r="V231" s="79"/>
      <c r="Z231" s="79"/>
      <c r="AG231" s="112"/>
      <c r="AL231" s="112"/>
      <c r="BC231" s="113"/>
      <c r="BD231" s="113"/>
      <c r="CU231" s="98" t="str">
        <f t="shared" ref="CU231" si="3516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ref="CV231" si="3517">T231</f>
        <v>积分兑换-永久</v>
      </c>
      <c r="CW231" s="60"/>
      <c r="CX231" s="60"/>
      <c r="CY231" s="60"/>
      <c r="CZ231" s="60"/>
      <c r="DA231" s="60"/>
      <c r="DB231" s="71" t="str">
        <f t="shared" ref="DB231" si="3518">IF(V231="","","|n"&amp;DB$2&amp;"+"&amp;V231&amp;DB$1)</f>
        <v/>
      </c>
      <c r="DC231" s="71" t="str">
        <f t="shared" ref="DC231" si="3519">IF(W231="","","|n"&amp;DC$2&amp;"+"&amp;W231&amp;DC$1)</f>
        <v/>
      </c>
      <c r="DD231" s="71" t="str">
        <f t="shared" ref="DD231" si="3520">IF(X231="","","|n"&amp;DD$2&amp;"+"&amp;X231&amp;DD$1)</f>
        <v/>
      </c>
      <c r="DE231" s="71" t="str">
        <f t="shared" ref="DE231" si="3521">IF(Y231="","","|n"&amp;DE$2&amp;"+"&amp;Y231&amp;DE$1)</f>
        <v/>
      </c>
      <c r="DF231" s="71" t="str">
        <f t="shared" ref="DF231" si="3522">IF(Z231="","","|n"&amp;DF$2&amp;"+"&amp;Z231&amp;DF$1)</f>
        <v/>
      </c>
      <c r="DG231" s="71" t="str">
        <f t="shared" ref="DG231" si="3523">IF(AA231="","","|n"&amp;DG$2&amp;"+"&amp;AA231&amp;DG$1)</f>
        <v/>
      </c>
      <c r="DH231" s="71" t="str">
        <f t="shared" ref="DH231" si="3524">IF(AB231="","","|n"&amp;DH$2&amp;"+"&amp;AB231&amp;DH$1)</f>
        <v/>
      </c>
      <c r="DI231" s="71" t="str">
        <f t="shared" ref="DI231" si="3525">IF(AC231="","","|n"&amp;DI$2&amp;"+"&amp;AC231&amp;DI$1)</f>
        <v/>
      </c>
      <c r="DJ231" s="71" t="str">
        <f t="shared" ref="DJ231" si="3526">IF(AD231="","","|n"&amp;DJ$2&amp;"+"&amp;AD231&amp;DJ$1)</f>
        <v/>
      </c>
      <c r="DK231" s="71" t="str">
        <f t="shared" ref="DK231" si="3527">IF(AE231="","","|n"&amp;DK$2&amp;"+"&amp;AE231&amp;DK$1)</f>
        <v/>
      </c>
      <c r="DL231" s="71" t="str">
        <f t="shared" ref="DL231" si="3528">IF(AF231="","","|n"&amp;DL$2&amp;"+"&amp;AF231&amp;DL$1)</f>
        <v/>
      </c>
      <c r="DM231" s="71" t="str">
        <f t="shared" ref="DM231" si="3529">IF(AG231="","","|n"&amp;DM$2&amp;"+"&amp;AG231&amp;DM$1)</f>
        <v/>
      </c>
      <c r="DN231" s="71" t="str">
        <f t="shared" ref="DN231" si="3530">IF(AH231="","","|n"&amp;DN$2&amp;"+"&amp;AH231&amp;DN$1)</f>
        <v/>
      </c>
      <c r="DO231" s="71" t="str">
        <f t="shared" ref="DO231" si="3531">IF(AI231="","","|n"&amp;DO$2&amp;"+"&amp;AI231&amp;DO$1)</f>
        <v/>
      </c>
      <c r="DP231" s="71" t="str">
        <f t="shared" ref="DP231" si="3532">IF(AJ231="","","|n"&amp;DP$2&amp;"+"&amp;AJ231&amp;DP$1)</f>
        <v/>
      </c>
      <c r="DQ231" s="71" t="str">
        <f t="shared" ref="DQ231" si="3533">IF(AK231="","","|n"&amp;DQ$2&amp;"+"&amp;AK231&amp;DQ$1)</f>
        <v/>
      </c>
      <c r="DR231" s="71" t="str">
        <f t="shared" ref="DR231" si="3534">IF(AL231="","","|n"&amp;DR$2&amp;"+"&amp;AL231&amp;DR$1)</f>
        <v/>
      </c>
      <c r="DS231" s="71" t="str">
        <f t="shared" ref="DS231" si="3535">IF(AM231="","","|n"&amp;DS$2&amp;"+"&amp;AM231&amp;DS$1)</f>
        <v/>
      </c>
      <c r="DT231" s="71" t="str">
        <f t="shared" ref="DT231" si="3536">IF(AN231="","","|n"&amp;DT$2&amp;"+"&amp;AN231&amp;DT$1)</f>
        <v/>
      </c>
      <c r="DU231" s="71" t="str">
        <f t="shared" ref="DU231" si="3537">IF(AO231="","","|n"&amp;DU$2&amp;"+"&amp;AO231&amp;DU$1)</f>
        <v/>
      </c>
      <c r="DV231" s="71" t="str">
        <f t="shared" ref="DV231" si="3538">IF(AP231="","","|n"&amp;DV$2&amp;"+"&amp;AP231&amp;DV$1)</f>
        <v/>
      </c>
      <c r="DW231" s="71" t="str">
        <f t="shared" ref="DW231" si="3539">IF(AQ231="","","|n"&amp;DW$2&amp;"+"&amp;AQ231&amp;DW$1)</f>
        <v/>
      </c>
      <c r="DX231" s="71" t="str">
        <f t="shared" ref="DX231" si="3540">IF(AR231="","","|n"&amp;DX$2&amp;"+"&amp;AR231&amp;DX$1)</f>
        <v/>
      </c>
      <c r="DY231" s="71" t="str">
        <f t="shared" ref="DY231" si="3541">IF(AS231="","","|n"&amp;DY$2&amp;"+"&amp;AS231&amp;DY$1)</f>
        <v/>
      </c>
      <c r="DZ231" s="71" t="str">
        <f t="shared" ref="DZ231" si="3542">IF(AT231="","","|n"&amp;DZ$2&amp;"+"&amp;AT231&amp;DZ$1)</f>
        <v/>
      </c>
      <c r="EA231" s="71" t="str">
        <f t="shared" ref="EA231" si="3543">IF(AU231="","","|n"&amp;EA$2&amp;"+"&amp;AU231&amp;EA$1)</f>
        <v/>
      </c>
      <c r="EB231" s="71" t="str">
        <f t="shared" ref="EB231" si="3544">IF(AV231="","","|n"&amp;EB$2&amp;"+"&amp;AV231&amp;EB$1)</f>
        <v/>
      </c>
      <c r="EC231" s="71" t="str">
        <f t="shared" ref="EC231" si="3545">IF(AW231="","","|n"&amp;EC$2&amp;"+"&amp;AW231&amp;EC$1)</f>
        <v/>
      </c>
      <c r="ED231" s="71" t="str">
        <f t="shared" ref="ED231" si="3546">IF(AX231="","","|n"&amp;ED$2&amp;"+"&amp;AX231&amp;ED$1)</f>
        <v/>
      </c>
      <c r="EE231" s="71" t="str">
        <f t="shared" ref="EE231" si="3547">IF(AY231="","","|n"&amp;EE$2&amp;"+"&amp;AY231&amp;EE$1)</f>
        <v/>
      </c>
      <c r="EF231" s="71" t="str">
        <f t="shared" ref="EF231" si="3548">IF(AZ231="","","|n"&amp;EF$2&amp;"+"&amp;AZ231&amp;EF$1)</f>
        <v/>
      </c>
      <c r="EG231" s="71" t="str">
        <f t="shared" ref="EG231" si="3549">IF(BA231="","","|n"&amp;EG$2&amp;"+"&amp;BA231&amp;EG$1)</f>
        <v/>
      </c>
      <c r="EH231" s="71" t="str">
        <f t="shared" ref="EH231" si="3550">IF(BB231="","","|n"&amp;EH$2&amp;"+"&amp;BB231&amp;EH$1)</f>
        <v/>
      </c>
      <c r="EI231" s="71" t="str">
        <f t="shared" ref="EI231" si="3551">IF(BC231="","","|n"&amp;EI$2&amp;"+"&amp;BC231&amp;EI$1)</f>
        <v/>
      </c>
      <c r="EJ231" s="71" t="str">
        <f t="shared" ref="EJ231" si="3552">IF(BD231="","","|n"&amp;EJ$2&amp;"+"&amp;BD231&amp;EJ$1)</f>
        <v/>
      </c>
      <c r="EK231" s="71" t="str">
        <f t="shared" ref="EK231" si="3553">IF(BE231="","","|n"&amp;EK$2&amp;"+"&amp;BE231&amp;EK$1)</f>
        <v/>
      </c>
      <c r="EL231" s="71" t="str">
        <f t="shared" ref="EL231" si="3554">IF(BF231="","","|n"&amp;EL$2&amp;"+"&amp;BF231&amp;EL$1)</f>
        <v/>
      </c>
      <c r="EM231" s="71" t="str">
        <f t="shared" ref="EM231" si="3555">IF(BG231="","","|n"&amp;EM$2&amp;"+"&amp;BG231&amp;EM$1)</f>
        <v/>
      </c>
      <c r="EN231" s="71" t="str">
        <f t="shared" ref="EN231" si="3556">IF(BH231="","","|n"&amp;EN$2&amp;"+"&amp;BH231&amp;EN$1)</f>
        <v/>
      </c>
      <c r="EO231" s="71" t="str">
        <f t="shared" ref="EO231" si="3557">IF(BI231="","","|n"&amp;EO$2&amp;"+"&amp;BI231&amp;EO$1)</f>
        <v/>
      </c>
      <c r="EP231" s="71" t="str">
        <f t="shared" ref="EP231" si="3558">IF(BJ231="","","|n"&amp;EP$2&amp;"+"&amp;BJ231&amp;EP$1)</f>
        <v/>
      </c>
      <c r="EQ231" s="71" t="str">
        <f t="shared" ref="EQ231" si="3559">IF(BK231="","","|n"&amp;EQ$2&amp;"+"&amp;BK231&amp;EQ$1)</f>
        <v/>
      </c>
      <c r="ER231" s="71" t="str">
        <f t="shared" ref="ER231" si="3560">IF(BL231="","","|n"&amp;ER$2&amp;"+"&amp;BL231&amp;ER$1)</f>
        <v/>
      </c>
      <c r="ES231" s="71" t="str">
        <f t="shared" ref="ES231" si="3561">IF(BM231="","","|n"&amp;ES$2&amp;"+"&amp;BM231&amp;ES$1)</f>
        <v/>
      </c>
      <c r="ET231" s="71" t="str">
        <f t="shared" ref="ET231" si="3562">IF(BN231="","","|n"&amp;ET$2&amp;"+"&amp;BN231&amp;ET$1)</f>
        <v/>
      </c>
      <c r="EU231" s="71" t="str">
        <f t="shared" ref="EU231" si="3563">IF(BO231="","","|n"&amp;EU$2&amp;"+"&amp;BO231&amp;EU$1)</f>
        <v/>
      </c>
      <c r="EV231" s="71" t="str">
        <f t="shared" ref="EV231" si="3564">IF(BP231="","","|n"&amp;EV$2&amp;"+"&amp;BP231&amp;EV$1)</f>
        <v/>
      </c>
      <c r="EW231" s="71" t="str">
        <f t="shared" ref="EW231" si="3565">IF(BQ231="","","|n"&amp;EW$2&amp;"+"&amp;BQ231&amp;EW$1)</f>
        <v/>
      </c>
      <c r="EX231" s="71" t="str">
        <f t="shared" ref="EX231" si="3566">IF(BR231="","","|n"&amp;EX$2&amp;"+"&amp;BR231&amp;EX$1)</f>
        <v/>
      </c>
      <c r="EY231" s="71" t="str">
        <f t="shared" ref="EY231" si="3567">IF(BS231="","","|n"&amp;EY$2&amp;"+"&amp;BS231&amp;EY$1)</f>
        <v/>
      </c>
      <c r="EZ231" s="71" t="str">
        <f t="shared" ref="EZ231" si="3568">IF(BT231="","","|n"&amp;EZ$2&amp;"+"&amp;BT231&amp;EZ$1)</f>
        <v/>
      </c>
      <c r="FA231" s="71" t="str">
        <f t="shared" ref="FA231" si="3569">IF(BU231="","","|n"&amp;FA$2&amp;"+"&amp;BU231&amp;FA$1)</f>
        <v/>
      </c>
      <c r="FB231" s="71" t="str">
        <f t="shared" ref="FB231" si="3570">IF(BV231="","","|n"&amp;FB$2&amp;"+"&amp;BV231&amp;FB$1)</f>
        <v/>
      </c>
      <c r="FC231" s="71" t="str">
        <f t="shared" ref="FC231" si="3571">IF(BW231="","","|n"&amp;FC$2&amp;"+"&amp;BW231&amp;FC$1)</f>
        <v/>
      </c>
      <c r="FD231" s="71" t="str">
        <f t="shared" ref="FD231" si="3572">IF(BX231="","","|n"&amp;FD$2&amp;"+"&amp;BX231&amp;FD$1)</f>
        <v/>
      </c>
      <c r="FE231" s="71" t="str">
        <f t="shared" ref="FE231" si="3573">IF(BY231="","","|n"&amp;FE$2&amp;"+"&amp;BY231&amp;FE$1)</f>
        <v/>
      </c>
      <c r="FF231" s="71" t="str">
        <f t="shared" ref="FF231" si="3574">IF(BZ231="","","|n"&amp;FF$2&amp;"+"&amp;BZ231&amp;FF$1)</f>
        <v/>
      </c>
      <c r="FG231" s="71" t="str">
        <f t="shared" ref="FG231" si="3575">IF(CA231="","","|n"&amp;FG$2&amp;"+"&amp;CA231&amp;FG$1)</f>
        <v/>
      </c>
      <c r="FH231" s="71" t="str">
        <f t="shared" ref="FH231" si="3576">IF(CB231="","","|n"&amp;FH$2&amp;"+"&amp;CB231&amp;FH$1)</f>
        <v/>
      </c>
      <c r="FI231" s="71" t="str">
        <f t="shared" ref="FI231" si="3577">IF(CC231="","","|n"&amp;FI$2&amp;"+"&amp;CC231&amp;FI$1)</f>
        <v/>
      </c>
      <c r="FJ231" s="71" t="str">
        <f t="shared" ref="FJ231" si="3578">IF(CD231="","","|n"&amp;FJ$2&amp;"+"&amp;CD231&amp;FJ$1)</f>
        <v/>
      </c>
      <c r="FK231" s="71" t="str">
        <f t="shared" ref="FK231" si="3579">IF(CE231="","","|n"&amp;FK$2&amp;"+"&amp;CE231&amp;FK$1)</f>
        <v/>
      </c>
      <c r="FL231" s="71" t="str">
        <f t="shared" ref="FL231" si="3580">IF(CF231="","","|n"&amp;FL$2&amp;"+"&amp;CF231&amp;FL$1)</f>
        <v/>
      </c>
      <c r="FM231" s="71" t="str">
        <f t="shared" ref="FM231" si="3581">IF(CG231="","","|n"&amp;FM$2&amp;"+"&amp;CG231&amp;FM$1)</f>
        <v/>
      </c>
      <c r="FN231" s="71" t="str">
        <f t="shared" ref="FN231" si="3582">IF(CH231="","","|n"&amp;FN$2&amp;"+"&amp;CH231&amp;FN$1)</f>
        <v/>
      </c>
      <c r="FO231" s="71" t="str">
        <f t="shared" ref="FO231" si="3583">IF(CI231="","","|n"&amp;FO$2&amp;"+"&amp;CI231&amp;FO$1)</f>
        <v/>
      </c>
      <c r="FP231" s="71" t="str">
        <f t="shared" ref="FP231" si="3584">IF(CJ231="","","|n"&amp;FP$2&amp;"+"&amp;CJ231&amp;FP$1)</f>
        <v/>
      </c>
      <c r="FQ231" s="71" t="str">
        <f t="shared" ref="FQ231" si="3585">IF(CK231="","","|n"&amp;FQ$2&amp;"+"&amp;CK231&amp;FQ$1)</f>
        <v/>
      </c>
      <c r="FR231" s="71" t="str">
        <f t="shared" ref="FR231" si="3586">IF(CL231="","","|n"&amp;FR$2&amp;"+"&amp;CL231&amp;FR$1)</f>
        <v/>
      </c>
      <c r="FS231" s="71" t="str">
        <f t="shared" ref="FS231" si="3587">IF(CM231="","","|n"&amp;FS$2&amp;"+"&amp;CM231&amp;FS$1)</f>
        <v/>
      </c>
    </row>
    <row r="232" spans="1:175" ht="16.5">
      <c r="A232" s="72"/>
      <c r="B232" s="118" t="s">
        <v>777</v>
      </c>
      <c r="C232" s="118" t="s">
        <v>778</v>
      </c>
      <c r="E232" s="103"/>
      <c r="F232" s="102"/>
      <c r="S232" s="108"/>
      <c r="T232" s="70" t="s">
        <v>779</v>
      </c>
      <c r="U232" s="86" t="str">
        <f>"ReplaceableTextures\\CommandButtons\\BTNR"&amp;RIGHT(B232,3)&amp;".blp"</f>
        <v>ReplaceableTextures\\CommandButtons\\BTNRY1C.blp</v>
      </c>
      <c r="V232" s="79"/>
      <c r="Z232" s="79"/>
      <c r="AG232" s="112"/>
      <c r="AL232" s="112"/>
      <c r="BC232" s="113"/>
      <c r="BD232" s="113"/>
      <c r="CU232" s="98" t="str">
        <f t="shared" ref="CU232:CU234" si="3588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si="3514"/>
        <v/>
      </c>
      <c r="DC232" s="71" t="str">
        <f t="shared" si="3514"/>
        <v/>
      </c>
      <c r="DD232" s="71" t="str">
        <f t="shared" si="3514"/>
        <v/>
      </c>
      <c r="DE232" s="71" t="str">
        <f t="shared" si="3514"/>
        <v/>
      </c>
      <c r="DF232" s="71" t="str">
        <f t="shared" si="3514"/>
        <v/>
      </c>
      <c r="DG232" s="71" t="str">
        <f t="shared" si="3514"/>
        <v/>
      </c>
      <c r="DH232" s="71" t="str">
        <f t="shared" si="3514"/>
        <v/>
      </c>
      <c r="DI232" s="71" t="str">
        <f t="shared" si="3514"/>
        <v/>
      </c>
      <c r="DJ232" s="71" t="str">
        <f t="shared" si="3514"/>
        <v/>
      </c>
      <c r="DK232" s="71" t="str">
        <f t="shared" si="3514"/>
        <v/>
      </c>
      <c r="DL232" s="71" t="str">
        <f t="shared" si="3514"/>
        <v/>
      </c>
      <c r="DM232" s="71" t="str">
        <f t="shared" si="3514"/>
        <v/>
      </c>
      <c r="DN232" s="71" t="str">
        <f t="shared" si="3514"/>
        <v/>
      </c>
      <c r="DO232" s="71" t="str">
        <f t="shared" si="3514"/>
        <v/>
      </c>
      <c r="DP232" s="71" t="str">
        <f t="shared" si="3514"/>
        <v/>
      </c>
      <c r="DQ232" s="71" t="str">
        <f t="shared" si="3514"/>
        <v/>
      </c>
      <c r="DR232" s="71" t="str">
        <f t="shared" si="3514"/>
        <v/>
      </c>
      <c r="DS232" s="71" t="str">
        <f t="shared" si="3514"/>
        <v/>
      </c>
      <c r="DT232" s="71" t="str">
        <f t="shared" si="3514"/>
        <v/>
      </c>
      <c r="DU232" s="71" t="str">
        <f t="shared" si="3514"/>
        <v/>
      </c>
      <c r="DV232" s="71" t="str">
        <f t="shared" si="3514"/>
        <v/>
      </c>
      <c r="DW232" s="71" t="str">
        <f t="shared" si="3514"/>
        <v/>
      </c>
      <c r="DX232" s="71" t="str">
        <f t="shared" si="3514"/>
        <v/>
      </c>
      <c r="DY232" s="71" t="str">
        <f t="shared" si="3514"/>
        <v/>
      </c>
      <c r="DZ232" s="71" t="str">
        <f t="shared" si="3514"/>
        <v/>
      </c>
      <c r="EA232" s="71" t="str">
        <f t="shared" si="3514"/>
        <v/>
      </c>
      <c r="EB232" s="71" t="str">
        <f t="shared" si="3514"/>
        <v/>
      </c>
      <c r="EC232" s="71" t="str">
        <f t="shared" si="3514"/>
        <v/>
      </c>
      <c r="ED232" s="71" t="str">
        <f t="shared" si="3514"/>
        <v/>
      </c>
      <c r="EE232" s="71" t="str">
        <f t="shared" si="3514"/>
        <v/>
      </c>
      <c r="EF232" s="71" t="str">
        <f t="shared" si="3514"/>
        <v/>
      </c>
      <c r="EG232" s="71" t="str">
        <f t="shared" si="3514"/>
        <v/>
      </c>
      <c r="EH232" s="71" t="str">
        <f t="shared" si="3514"/>
        <v/>
      </c>
      <c r="EI232" s="71" t="str">
        <f t="shared" si="3514"/>
        <v/>
      </c>
      <c r="EJ232" s="71" t="str">
        <f t="shared" si="3514"/>
        <v/>
      </c>
      <c r="EK232" s="71" t="str">
        <f t="shared" si="3514"/>
        <v/>
      </c>
      <c r="EL232" s="71" t="str">
        <f t="shared" si="3514"/>
        <v/>
      </c>
      <c r="EM232" s="71" t="str">
        <f t="shared" si="3514"/>
        <v/>
      </c>
      <c r="EN232" s="71" t="str">
        <f t="shared" si="3514"/>
        <v/>
      </c>
      <c r="EO232" s="71" t="str">
        <f t="shared" si="3514"/>
        <v/>
      </c>
      <c r="EP232" s="71" t="str">
        <f t="shared" si="3514"/>
        <v/>
      </c>
      <c r="EQ232" s="71" t="str">
        <f t="shared" si="3514"/>
        <v/>
      </c>
      <c r="ER232" s="71" t="str">
        <f t="shared" si="3514"/>
        <v/>
      </c>
      <c r="ES232" s="71" t="str">
        <f t="shared" si="3514"/>
        <v/>
      </c>
      <c r="ET232" s="71" t="str">
        <f t="shared" si="3514"/>
        <v/>
      </c>
      <c r="EU232" s="71" t="str">
        <f t="shared" si="3514"/>
        <v/>
      </c>
      <c r="EV232" s="71" t="str">
        <f t="shared" si="3514"/>
        <v/>
      </c>
      <c r="EW232" s="71" t="str">
        <f t="shared" si="3514"/>
        <v/>
      </c>
      <c r="EX232" s="71" t="str">
        <f t="shared" si="3514"/>
        <v/>
      </c>
      <c r="EY232" s="71" t="str">
        <f t="shared" si="3514"/>
        <v/>
      </c>
      <c r="EZ232" s="71" t="str">
        <f t="shared" si="3514"/>
        <v/>
      </c>
      <c r="FA232" s="71" t="str">
        <f t="shared" si="3514"/>
        <v/>
      </c>
      <c r="FB232" s="71" t="str">
        <f t="shared" si="3514"/>
        <v/>
      </c>
      <c r="FC232" s="71" t="str">
        <f t="shared" si="3514"/>
        <v/>
      </c>
      <c r="FD232" s="71" t="str">
        <f t="shared" si="3514"/>
        <v/>
      </c>
      <c r="FE232" s="71" t="str">
        <f t="shared" si="3514"/>
        <v/>
      </c>
      <c r="FF232" s="71" t="str">
        <f t="shared" si="3514"/>
        <v/>
      </c>
      <c r="FG232" s="71" t="str">
        <f t="shared" si="3514"/>
        <v/>
      </c>
      <c r="FH232" s="71" t="str">
        <f t="shared" si="3514"/>
        <v/>
      </c>
      <c r="FI232" s="71" t="str">
        <f t="shared" si="3514"/>
        <v/>
      </c>
      <c r="FJ232" s="71" t="str">
        <f t="shared" si="3514"/>
        <v/>
      </c>
      <c r="FK232" s="71" t="str">
        <f t="shared" si="3514"/>
        <v/>
      </c>
      <c r="FL232" s="71" t="str">
        <f t="shared" si="3514"/>
        <v/>
      </c>
      <c r="FM232" s="71" t="str">
        <f t="shared" si="3514"/>
        <v/>
      </c>
      <c r="FN232" s="71" t="str">
        <f t="shared" si="3515"/>
        <v/>
      </c>
      <c r="FO232" s="71" t="str">
        <f t="shared" si="3515"/>
        <v/>
      </c>
      <c r="FP232" s="71" t="str">
        <f t="shared" si="3515"/>
        <v/>
      </c>
      <c r="FQ232" s="71" t="str">
        <f t="shared" si="3515"/>
        <v/>
      </c>
      <c r="FR232" s="71" t="str">
        <f t="shared" si="3515"/>
        <v/>
      </c>
      <c r="FS232" s="71" t="str">
        <f t="shared" si="3515"/>
        <v/>
      </c>
    </row>
    <row r="233" spans="1:175" ht="17.25">
      <c r="A233" s="72"/>
      <c r="B233" s="119" t="s">
        <v>780</v>
      </c>
      <c r="C233" s="120" t="s">
        <v>781</v>
      </c>
      <c r="E233" s="103"/>
      <c r="F233" s="102"/>
      <c r="S233" s="108"/>
      <c r="T233" s="70" t="s">
        <v>779</v>
      </c>
      <c r="U233" s="86" t="str">
        <f>"ReplaceableTextures\\CommandButtons\\BTNR"&amp;RIGHT(B233,3)&amp;".blp"</f>
        <v>ReplaceableTextures\\CommandButtons\\BTNRY2C.blp</v>
      </c>
      <c r="V233" s="79"/>
      <c r="Z233" s="79"/>
      <c r="AG233" s="112"/>
      <c r="AL233" s="112"/>
      <c r="BC233" s="113"/>
      <c r="BD233" s="113"/>
      <c r="CU233" s="98" t="str">
        <f t="shared" ref="CU233" si="3589">CONCATENATE(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&amp;"|n")</f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ref="DB233" si="3590">IF(V233="","","|n"&amp;DB$2&amp;"+"&amp;V233&amp;DB$1)</f>
        <v/>
      </c>
      <c r="DC233" s="71" t="str">
        <f t="shared" ref="DC233" si="3591">IF(W233="","","|n"&amp;DC$2&amp;"+"&amp;W233&amp;DC$1)</f>
        <v/>
      </c>
      <c r="DD233" s="71" t="str">
        <f t="shared" ref="DD233" si="3592">IF(X233="","","|n"&amp;DD$2&amp;"+"&amp;X233&amp;DD$1)</f>
        <v/>
      </c>
      <c r="DE233" s="71" t="str">
        <f t="shared" ref="DE233" si="3593">IF(Y233="","","|n"&amp;DE$2&amp;"+"&amp;Y233&amp;DE$1)</f>
        <v/>
      </c>
      <c r="DF233" s="71" t="str">
        <f t="shared" ref="DF233" si="3594">IF(Z233="","","|n"&amp;DF$2&amp;"+"&amp;Z233&amp;DF$1)</f>
        <v/>
      </c>
      <c r="DG233" s="71" t="str">
        <f t="shared" ref="DG233" si="3595">IF(AA233="","","|n"&amp;DG$2&amp;"+"&amp;AA233&amp;DG$1)</f>
        <v/>
      </c>
      <c r="DH233" s="71" t="str">
        <f t="shared" ref="DH233" si="3596">IF(AB233="","","|n"&amp;DH$2&amp;"+"&amp;AB233&amp;DH$1)</f>
        <v/>
      </c>
      <c r="DI233" s="71" t="str">
        <f t="shared" ref="DI233" si="3597">IF(AC233="","","|n"&amp;DI$2&amp;"+"&amp;AC233&amp;DI$1)</f>
        <v/>
      </c>
      <c r="DJ233" s="71" t="str">
        <f t="shared" ref="DJ233" si="3598">IF(AD233="","","|n"&amp;DJ$2&amp;"+"&amp;AD233&amp;DJ$1)</f>
        <v/>
      </c>
      <c r="DK233" s="71" t="str">
        <f t="shared" ref="DK233" si="3599">IF(AE233="","","|n"&amp;DK$2&amp;"+"&amp;AE233&amp;DK$1)</f>
        <v/>
      </c>
      <c r="DL233" s="71" t="str">
        <f t="shared" ref="DL233" si="3600">IF(AF233="","","|n"&amp;DL$2&amp;"+"&amp;AF233&amp;DL$1)</f>
        <v/>
      </c>
      <c r="DM233" s="71" t="str">
        <f t="shared" ref="DM233" si="3601">IF(AG233="","","|n"&amp;DM$2&amp;"+"&amp;AG233&amp;DM$1)</f>
        <v/>
      </c>
      <c r="DN233" s="71" t="str">
        <f t="shared" ref="DN233" si="3602">IF(AH233="","","|n"&amp;DN$2&amp;"+"&amp;AH233&amp;DN$1)</f>
        <v/>
      </c>
      <c r="DO233" s="71" t="str">
        <f t="shared" ref="DO233" si="3603">IF(AI233="","","|n"&amp;DO$2&amp;"+"&amp;AI233&amp;DO$1)</f>
        <v/>
      </c>
      <c r="DP233" s="71" t="str">
        <f t="shared" ref="DP233" si="3604">IF(AJ233="","","|n"&amp;DP$2&amp;"+"&amp;AJ233&amp;DP$1)</f>
        <v/>
      </c>
      <c r="DQ233" s="71" t="str">
        <f t="shared" ref="DQ233" si="3605">IF(AK233="","","|n"&amp;DQ$2&amp;"+"&amp;AK233&amp;DQ$1)</f>
        <v/>
      </c>
      <c r="DR233" s="71" t="str">
        <f t="shared" ref="DR233" si="3606">IF(AL233="","","|n"&amp;DR$2&amp;"+"&amp;AL233&amp;DR$1)</f>
        <v/>
      </c>
      <c r="DS233" s="71" t="str">
        <f t="shared" ref="DS233" si="3607">IF(AM233="","","|n"&amp;DS$2&amp;"+"&amp;AM233&amp;DS$1)</f>
        <v/>
      </c>
      <c r="DT233" s="71" t="str">
        <f t="shared" ref="DT233" si="3608">IF(AN233="","","|n"&amp;DT$2&amp;"+"&amp;AN233&amp;DT$1)</f>
        <v/>
      </c>
      <c r="DU233" s="71" t="str">
        <f t="shared" ref="DU233" si="3609">IF(AO233="","","|n"&amp;DU$2&amp;"+"&amp;AO233&amp;DU$1)</f>
        <v/>
      </c>
      <c r="DV233" s="71" t="str">
        <f t="shared" ref="DV233" si="3610">IF(AP233="","","|n"&amp;DV$2&amp;"+"&amp;AP233&amp;DV$1)</f>
        <v/>
      </c>
      <c r="DW233" s="71" t="str">
        <f t="shared" ref="DW233" si="3611">IF(AQ233="","","|n"&amp;DW$2&amp;"+"&amp;AQ233&amp;DW$1)</f>
        <v/>
      </c>
      <c r="DX233" s="71" t="str">
        <f t="shared" ref="DX233" si="3612">IF(AR233="","","|n"&amp;DX$2&amp;"+"&amp;AR233&amp;DX$1)</f>
        <v/>
      </c>
      <c r="DY233" s="71" t="str">
        <f t="shared" ref="DY233" si="3613">IF(AS233="","","|n"&amp;DY$2&amp;"+"&amp;AS233&amp;DY$1)</f>
        <v/>
      </c>
      <c r="DZ233" s="71" t="str">
        <f t="shared" ref="DZ233" si="3614">IF(AT233="","","|n"&amp;DZ$2&amp;"+"&amp;AT233&amp;DZ$1)</f>
        <v/>
      </c>
      <c r="EA233" s="71" t="str">
        <f t="shared" ref="EA233" si="3615">IF(AU233="","","|n"&amp;EA$2&amp;"+"&amp;AU233&amp;EA$1)</f>
        <v/>
      </c>
      <c r="EB233" s="71" t="str">
        <f t="shared" ref="EB233" si="3616">IF(AV233="","","|n"&amp;EB$2&amp;"+"&amp;AV233&amp;EB$1)</f>
        <v/>
      </c>
      <c r="EC233" s="71" t="str">
        <f t="shared" ref="EC233" si="3617">IF(AW233="","","|n"&amp;EC$2&amp;"+"&amp;AW233&amp;EC$1)</f>
        <v/>
      </c>
      <c r="ED233" s="71" t="str">
        <f t="shared" ref="ED233" si="3618">IF(AX233="","","|n"&amp;ED$2&amp;"+"&amp;AX233&amp;ED$1)</f>
        <v/>
      </c>
      <c r="EE233" s="71" t="str">
        <f t="shared" ref="EE233" si="3619">IF(AY233="","","|n"&amp;EE$2&amp;"+"&amp;AY233&amp;EE$1)</f>
        <v/>
      </c>
      <c r="EF233" s="71" t="str">
        <f t="shared" ref="EF233" si="3620">IF(AZ233="","","|n"&amp;EF$2&amp;"+"&amp;AZ233&amp;EF$1)</f>
        <v/>
      </c>
      <c r="EG233" s="71" t="str">
        <f t="shared" ref="EG233" si="3621">IF(BA233="","","|n"&amp;EG$2&amp;"+"&amp;BA233&amp;EG$1)</f>
        <v/>
      </c>
      <c r="EH233" s="71" t="str">
        <f t="shared" ref="EH233" si="3622">IF(BB233="","","|n"&amp;EH$2&amp;"+"&amp;BB233&amp;EH$1)</f>
        <v/>
      </c>
      <c r="EI233" s="71" t="str">
        <f t="shared" ref="EI233" si="3623">IF(BC233="","","|n"&amp;EI$2&amp;"+"&amp;BC233&amp;EI$1)</f>
        <v/>
      </c>
      <c r="EJ233" s="71" t="str">
        <f t="shared" ref="EJ233" si="3624">IF(BD233="","","|n"&amp;EJ$2&amp;"+"&amp;BD233&amp;EJ$1)</f>
        <v/>
      </c>
      <c r="EK233" s="71" t="str">
        <f t="shared" ref="EK233" si="3625">IF(BE233="","","|n"&amp;EK$2&amp;"+"&amp;BE233&amp;EK$1)</f>
        <v/>
      </c>
      <c r="EL233" s="71" t="str">
        <f t="shared" ref="EL233" si="3626">IF(BF233="","","|n"&amp;EL$2&amp;"+"&amp;BF233&amp;EL$1)</f>
        <v/>
      </c>
      <c r="EM233" s="71" t="str">
        <f t="shared" ref="EM233" si="3627">IF(BG233="","","|n"&amp;EM$2&amp;"+"&amp;BG233&amp;EM$1)</f>
        <v/>
      </c>
      <c r="EN233" s="71" t="str">
        <f t="shared" ref="EN233" si="3628">IF(BH233="","","|n"&amp;EN$2&amp;"+"&amp;BH233&amp;EN$1)</f>
        <v/>
      </c>
      <c r="EO233" s="71" t="str">
        <f t="shared" ref="EO233" si="3629">IF(BI233="","","|n"&amp;EO$2&amp;"+"&amp;BI233&amp;EO$1)</f>
        <v/>
      </c>
      <c r="EP233" s="71" t="str">
        <f t="shared" ref="EP233" si="3630">IF(BJ233="","","|n"&amp;EP$2&amp;"+"&amp;BJ233&amp;EP$1)</f>
        <v/>
      </c>
      <c r="EQ233" s="71" t="str">
        <f t="shared" ref="EQ233" si="3631">IF(BK233="","","|n"&amp;EQ$2&amp;"+"&amp;BK233&amp;EQ$1)</f>
        <v/>
      </c>
      <c r="ER233" s="71" t="str">
        <f t="shared" ref="ER233" si="3632">IF(BL233="","","|n"&amp;ER$2&amp;"+"&amp;BL233&amp;ER$1)</f>
        <v/>
      </c>
      <c r="ES233" s="71" t="str">
        <f t="shared" ref="ES233" si="3633">IF(BM233="","","|n"&amp;ES$2&amp;"+"&amp;BM233&amp;ES$1)</f>
        <v/>
      </c>
      <c r="ET233" s="71" t="str">
        <f t="shared" ref="ET233" si="3634">IF(BN233="","","|n"&amp;ET$2&amp;"+"&amp;BN233&amp;ET$1)</f>
        <v/>
      </c>
      <c r="EU233" s="71" t="str">
        <f t="shared" ref="EU233" si="3635">IF(BO233="","","|n"&amp;EU$2&amp;"+"&amp;BO233&amp;EU$1)</f>
        <v/>
      </c>
      <c r="EV233" s="71" t="str">
        <f t="shared" ref="EV233" si="3636">IF(BP233="","","|n"&amp;EV$2&amp;"+"&amp;BP233&amp;EV$1)</f>
        <v/>
      </c>
      <c r="EW233" s="71" t="str">
        <f t="shared" ref="EW233" si="3637">IF(BQ233="","","|n"&amp;EW$2&amp;"+"&amp;BQ233&amp;EW$1)</f>
        <v/>
      </c>
      <c r="EX233" s="71" t="str">
        <f t="shared" ref="EX233" si="3638">IF(BR233="","","|n"&amp;EX$2&amp;"+"&amp;BR233&amp;EX$1)</f>
        <v/>
      </c>
      <c r="EY233" s="71" t="str">
        <f t="shared" ref="EY233" si="3639">IF(BS233="","","|n"&amp;EY$2&amp;"+"&amp;BS233&amp;EY$1)</f>
        <v/>
      </c>
      <c r="EZ233" s="71" t="str">
        <f t="shared" ref="EZ233" si="3640">IF(BT233="","","|n"&amp;EZ$2&amp;"+"&amp;BT233&amp;EZ$1)</f>
        <v/>
      </c>
      <c r="FA233" s="71" t="str">
        <f t="shared" ref="FA233" si="3641">IF(BU233="","","|n"&amp;FA$2&amp;"+"&amp;BU233&amp;FA$1)</f>
        <v/>
      </c>
      <c r="FB233" s="71" t="str">
        <f t="shared" ref="FB233" si="3642">IF(BV233="","","|n"&amp;FB$2&amp;"+"&amp;BV233&amp;FB$1)</f>
        <v/>
      </c>
      <c r="FC233" s="71" t="str">
        <f t="shared" ref="FC233" si="3643">IF(BW233="","","|n"&amp;FC$2&amp;"+"&amp;BW233&amp;FC$1)</f>
        <v/>
      </c>
      <c r="FD233" s="71" t="str">
        <f t="shared" ref="FD233" si="3644">IF(BX233="","","|n"&amp;FD$2&amp;"+"&amp;BX233&amp;FD$1)</f>
        <v/>
      </c>
      <c r="FE233" s="71" t="str">
        <f t="shared" ref="FE233" si="3645">IF(BY233="","","|n"&amp;FE$2&amp;"+"&amp;BY233&amp;FE$1)</f>
        <v/>
      </c>
      <c r="FF233" s="71" t="str">
        <f t="shared" ref="FF233" si="3646">IF(BZ233="","","|n"&amp;FF$2&amp;"+"&amp;BZ233&amp;FF$1)</f>
        <v/>
      </c>
      <c r="FG233" s="71" t="str">
        <f t="shared" ref="FG233" si="3647">IF(CA233="","","|n"&amp;FG$2&amp;"+"&amp;CA233&amp;FG$1)</f>
        <v/>
      </c>
      <c r="FH233" s="71" t="str">
        <f t="shared" ref="FH233" si="3648">IF(CB233="","","|n"&amp;FH$2&amp;"+"&amp;CB233&amp;FH$1)</f>
        <v/>
      </c>
      <c r="FI233" s="71" t="str">
        <f t="shared" ref="FI233" si="3649">IF(CC233="","","|n"&amp;FI$2&amp;"+"&amp;CC233&amp;FI$1)</f>
        <v/>
      </c>
      <c r="FJ233" s="71" t="str">
        <f t="shared" ref="FJ233" si="3650">IF(CD233="","","|n"&amp;FJ$2&amp;"+"&amp;CD233&amp;FJ$1)</f>
        <v/>
      </c>
      <c r="FK233" s="71" t="str">
        <f t="shared" ref="FK233" si="3651">IF(CE233="","","|n"&amp;FK$2&amp;"+"&amp;CE233&amp;FK$1)</f>
        <v/>
      </c>
      <c r="FL233" s="71" t="str">
        <f t="shared" ref="FL233" si="3652">IF(CF233="","","|n"&amp;FL$2&amp;"+"&amp;CF233&amp;FL$1)</f>
        <v/>
      </c>
      <c r="FM233" s="71" t="str">
        <f t="shared" ref="FM233" si="3653">IF(CG233="","","|n"&amp;FM$2&amp;"+"&amp;CG233&amp;FM$1)</f>
        <v/>
      </c>
      <c r="FN233" s="71" t="str">
        <f t="shared" ref="FN233" si="3654">IF(CH233="","","|n"&amp;FN$2&amp;"+"&amp;CH233&amp;FN$1)</f>
        <v/>
      </c>
      <c r="FO233" s="71" t="str">
        <f t="shared" ref="FO233" si="3655">IF(CI233="","","|n"&amp;FO$2&amp;"+"&amp;CI233&amp;FO$1)</f>
        <v/>
      </c>
      <c r="FP233" s="71" t="str">
        <f t="shared" ref="FP233" si="3656">IF(CJ233="","","|n"&amp;FP$2&amp;"+"&amp;CJ233&amp;FP$1)</f>
        <v/>
      </c>
      <c r="FQ233" s="71" t="str">
        <f t="shared" ref="FQ233" si="3657">IF(CK233="","","|n"&amp;FQ$2&amp;"+"&amp;CK233&amp;FQ$1)</f>
        <v/>
      </c>
      <c r="FR233" s="71" t="str">
        <f t="shared" ref="FR233" si="3658">IF(CL233="","","|n"&amp;FR$2&amp;"+"&amp;CL233&amp;FR$1)</f>
        <v/>
      </c>
      <c r="FS233" s="71" t="str">
        <f t="shared" ref="FS233" si="3659">IF(CM233="","","|n"&amp;FS$2&amp;"+"&amp;CM233&amp;FS$1)</f>
        <v/>
      </c>
    </row>
    <row r="234" spans="1:175" ht="16.5">
      <c r="A234" s="72"/>
      <c r="B234" s="119" t="s">
        <v>782</v>
      </c>
      <c r="C234" s="119" t="s">
        <v>783</v>
      </c>
      <c r="E234" s="103"/>
      <c r="F234" s="102"/>
      <c r="S234" s="108"/>
      <c r="T234" s="70" t="s">
        <v>779</v>
      </c>
      <c r="U234" s="86" t="str">
        <f>"ReplaceableTextures\\CommandButtons\\BTNR"&amp;RIGHT(B234,3)&amp;".blp"</f>
        <v>ReplaceableTextures\\CommandButtons\\BTNRY3C.blp</v>
      </c>
      <c r="V234" s="79"/>
      <c r="Z234" s="79"/>
      <c r="AG234" s="112"/>
      <c r="AL234" s="112"/>
      <c r="BC234" s="113"/>
      <c r="BD234" s="113"/>
      <c r="CU234" s="98" t="str">
        <f t="shared" si="3588"/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si="3514"/>
        <v/>
      </c>
      <c r="DC234" s="71" t="str">
        <f t="shared" si="3514"/>
        <v/>
      </c>
      <c r="DD234" s="71" t="str">
        <f t="shared" si="3514"/>
        <v/>
      </c>
      <c r="DE234" s="71" t="str">
        <f t="shared" si="3514"/>
        <v/>
      </c>
      <c r="DF234" s="71" t="str">
        <f t="shared" si="3514"/>
        <v/>
      </c>
      <c r="DG234" s="71" t="str">
        <f t="shared" si="3514"/>
        <v/>
      </c>
      <c r="DH234" s="71" t="str">
        <f t="shared" si="3514"/>
        <v/>
      </c>
      <c r="DI234" s="71" t="str">
        <f t="shared" si="3514"/>
        <v/>
      </c>
      <c r="DJ234" s="71" t="str">
        <f t="shared" si="3514"/>
        <v/>
      </c>
      <c r="DK234" s="71" t="str">
        <f t="shared" si="3514"/>
        <v/>
      </c>
      <c r="DL234" s="71" t="str">
        <f t="shared" si="3514"/>
        <v/>
      </c>
      <c r="DM234" s="71" t="str">
        <f t="shared" si="3514"/>
        <v/>
      </c>
      <c r="DN234" s="71" t="str">
        <f t="shared" si="3514"/>
        <v/>
      </c>
      <c r="DO234" s="71" t="str">
        <f t="shared" si="3514"/>
        <v/>
      </c>
      <c r="DP234" s="71" t="str">
        <f t="shared" si="3514"/>
        <v/>
      </c>
      <c r="DQ234" s="71" t="str">
        <f t="shared" si="3514"/>
        <v/>
      </c>
      <c r="DR234" s="71" t="str">
        <f t="shared" si="3514"/>
        <v/>
      </c>
      <c r="DS234" s="71" t="str">
        <f t="shared" si="3514"/>
        <v/>
      </c>
      <c r="DT234" s="71" t="str">
        <f t="shared" si="3514"/>
        <v/>
      </c>
      <c r="DU234" s="71" t="str">
        <f t="shared" si="3514"/>
        <v/>
      </c>
      <c r="DV234" s="71" t="str">
        <f t="shared" si="3514"/>
        <v/>
      </c>
      <c r="DW234" s="71" t="str">
        <f t="shared" si="3514"/>
        <v/>
      </c>
      <c r="DX234" s="71" t="str">
        <f t="shared" si="3514"/>
        <v/>
      </c>
      <c r="DY234" s="71" t="str">
        <f t="shared" si="3514"/>
        <v/>
      </c>
      <c r="DZ234" s="71" t="str">
        <f t="shared" si="3514"/>
        <v/>
      </c>
      <c r="EA234" s="71" t="str">
        <f t="shared" si="3514"/>
        <v/>
      </c>
      <c r="EB234" s="71" t="str">
        <f t="shared" si="3514"/>
        <v/>
      </c>
      <c r="EC234" s="71" t="str">
        <f t="shared" si="3514"/>
        <v/>
      </c>
      <c r="ED234" s="71" t="str">
        <f t="shared" si="3514"/>
        <v/>
      </c>
      <c r="EE234" s="71" t="str">
        <f t="shared" si="3514"/>
        <v/>
      </c>
      <c r="EF234" s="71" t="str">
        <f t="shared" si="3514"/>
        <v/>
      </c>
      <c r="EG234" s="71" t="str">
        <f t="shared" si="3514"/>
        <v/>
      </c>
      <c r="EH234" s="71" t="str">
        <f t="shared" si="3514"/>
        <v/>
      </c>
      <c r="EI234" s="71" t="str">
        <f t="shared" si="3514"/>
        <v/>
      </c>
      <c r="EJ234" s="71" t="str">
        <f t="shared" si="3514"/>
        <v/>
      </c>
      <c r="EK234" s="71" t="str">
        <f t="shared" si="3514"/>
        <v/>
      </c>
      <c r="EL234" s="71" t="str">
        <f t="shared" si="3514"/>
        <v/>
      </c>
      <c r="EM234" s="71" t="str">
        <f t="shared" si="3514"/>
        <v/>
      </c>
      <c r="EN234" s="71" t="str">
        <f t="shared" si="3514"/>
        <v/>
      </c>
      <c r="EO234" s="71" t="str">
        <f t="shared" si="3514"/>
        <v/>
      </c>
      <c r="EP234" s="71" t="str">
        <f t="shared" si="3514"/>
        <v/>
      </c>
      <c r="EQ234" s="71" t="str">
        <f t="shared" si="3514"/>
        <v/>
      </c>
      <c r="ER234" s="71" t="str">
        <f t="shared" si="3514"/>
        <v/>
      </c>
      <c r="ES234" s="71" t="str">
        <f t="shared" si="3514"/>
        <v/>
      </c>
      <c r="ET234" s="71" t="str">
        <f t="shared" si="3514"/>
        <v/>
      </c>
      <c r="EU234" s="71" t="str">
        <f t="shared" si="3514"/>
        <v/>
      </c>
      <c r="EV234" s="71" t="str">
        <f t="shared" si="3514"/>
        <v/>
      </c>
      <c r="EW234" s="71" t="str">
        <f t="shared" si="3514"/>
        <v/>
      </c>
      <c r="EX234" s="71" t="str">
        <f t="shared" si="3514"/>
        <v/>
      </c>
      <c r="EY234" s="71" t="str">
        <f t="shared" si="3514"/>
        <v/>
      </c>
      <c r="EZ234" s="71" t="str">
        <f t="shared" si="3514"/>
        <v/>
      </c>
      <c r="FA234" s="71" t="str">
        <f t="shared" si="3514"/>
        <v/>
      </c>
      <c r="FB234" s="71" t="str">
        <f t="shared" si="3514"/>
        <v/>
      </c>
      <c r="FC234" s="71" t="str">
        <f t="shared" si="3514"/>
        <v/>
      </c>
      <c r="FD234" s="71" t="str">
        <f t="shared" si="3514"/>
        <v/>
      </c>
      <c r="FE234" s="71" t="str">
        <f t="shared" si="3514"/>
        <v/>
      </c>
      <c r="FF234" s="71" t="str">
        <f t="shared" si="3514"/>
        <v/>
      </c>
      <c r="FG234" s="71" t="str">
        <f t="shared" si="3514"/>
        <v/>
      </c>
      <c r="FH234" s="71" t="str">
        <f t="shared" si="3514"/>
        <v/>
      </c>
      <c r="FI234" s="71" t="str">
        <f t="shared" si="3514"/>
        <v/>
      </c>
      <c r="FJ234" s="71" t="str">
        <f t="shared" si="3514"/>
        <v/>
      </c>
      <c r="FK234" s="71" t="str">
        <f t="shared" si="3514"/>
        <v/>
      </c>
      <c r="FL234" s="71" t="str">
        <f t="shared" si="3514"/>
        <v/>
      </c>
      <c r="FM234" s="71" t="str">
        <f t="shared" si="3514"/>
        <v/>
      </c>
      <c r="FN234" s="71" t="str">
        <f t="shared" si="3515"/>
        <v/>
      </c>
      <c r="FO234" s="71" t="str">
        <f t="shared" si="3515"/>
        <v/>
      </c>
      <c r="FP234" s="71" t="str">
        <f t="shared" si="3515"/>
        <v/>
      </c>
      <c r="FQ234" s="71" t="str">
        <f t="shared" si="3515"/>
        <v/>
      </c>
      <c r="FR234" s="71" t="str">
        <f t="shared" si="3515"/>
        <v/>
      </c>
      <c r="FS234" s="71" t="str">
        <f t="shared" si="3515"/>
        <v/>
      </c>
    </row>
    <row r="235" spans="1:175" ht="16.5">
      <c r="A235" s="72"/>
      <c r="B235" s="119" t="s">
        <v>784</v>
      </c>
      <c r="C235" s="119" t="s">
        <v>785</v>
      </c>
      <c r="E235" s="103"/>
      <c r="F235" s="102"/>
      <c r="S235" s="108"/>
      <c r="T235" s="70" t="s">
        <v>779</v>
      </c>
      <c r="U235" s="86" t="str">
        <f>"ReplaceableTextures\\CommandButtons\\BTNR"&amp;RIGHT(B235,3)&amp;".blp"</f>
        <v>ReplaceableTextures\\CommandButtons\\BTNRY4C.blp</v>
      </c>
      <c r="V235" s="79"/>
      <c r="Z235" s="79"/>
      <c r="AG235" s="112"/>
      <c r="AL235" s="112"/>
      <c r="BC235" s="113"/>
      <c r="BD235" s="113"/>
      <c r="CU235" s="98" t="str">
        <f t="shared" ref="CU235" si="3660">CONCATENATE(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&amp;"|n")</f>
        <v>|n</v>
      </c>
      <c r="CV235" s="70" t="str">
        <f t="shared" si="3435"/>
        <v>代码生成</v>
      </c>
      <c r="CW235" s="60"/>
      <c r="CX235" s="60"/>
      <c r="CY235" s="60"/>
      <c r="CZ235" s="60"/>
      <c r="DA235" s="60"/>
      <c r="DB235" s="71" t="str">
        <f t="shared" ref="DB235" si="3661">IF(V235="","","|n"&amp;DB$2&amp;"+"&amp;V235&amp;DB$1)</f>
        <v/>
      </c>
      <c r="DC235" s="71" t="str">
        <f t="shared" ref="DC235" si="3662">IF(W235="","","|n"&amp;DC$2&amp;"+"&amp;W235&amp;DC$1)</f>
        <v/>
      </c>
      <c r="DD235" s="71" t="str">
        <f t="shared" ref="DD235" si="3663">IF(X235="","","|n"&amp;DD$2&amp;"+"&amp;X235&amp;DD$1)</f>
        <v/>
      </c>
      <c r="DE235" s="71" t="str">
        <f t="shared" ref="DE235" si="3664">IF(Y235="","","|n"&amp;DE$2&amp;"+"&amp;Y235&amp;DE$1)</f>
        <v/>
      </c>
      <c r="DF235" s="71" t="str">
        <f t="shared" ref="DF235" si="3665">IF(Z235="","","|n"&amp;DF$2&amp;"+"&amp;Z235&amp;DF$1)</f>
        <v/>
      </c>
      <c r="DG235" s="71" t="str">
        <f t="shared" ref="DG235" si="3666">IF(AA235="","","|n"&amp;DG$2&amp;"+"&amp;AA235&amp;DG$1)</f>
        <v/>
      </c>
      <c r="DH235" s="71" t="str">
        <f t="shared" ref="DH235" si="3667">IF(AB235="","","|n"&amp;DH$2&amp;"+"&amp;AB235&amp;DH$1)</f>
        <v/>
      </c>
      <c r="DI235" s="71" t="str">
        <f t="shared" ref="DI235" si="3668">IF(AC235="","","|n"&amp;DI$2&amp;"+"&amp;AC235&amp;DI$1)</f>
        <v/>
      </c>
      <c r="DJ235" s="71" t="str">
        <f t="shared" ref="DJ235" si="3669">IF(AD235="","","|n"&amp;DJ$2&amp;"+"&amp;AD235&amp;DJ$1)</f>
        <v/>
      </c>
      <c r="DK235" s="71" t="str">
        <f t="shared" ref="DK235" si="3670">IF(AE235="","","|n"&amp;DK$2&amp;"+"&amp;AE235&amp;DK$1)</f>
        <v/>
      </c>
      <c r="DL235" s="71" t="str">
        <f t="shared" ref="DL235" si="3671">IF(AF235="","","|n"&amp;DL$2&amp;"+"&amp;AF235&amp;DL$1)</f>
        <v/>
      </c>
      <c r="DM235" s="71" t="str">
        <f t="shared" ref="DM235" si="3672">IF(AG235="","","|n"&amp;DM$2&amp;"+"&amp;AG235&amp;DM$1)</f>
        <v/>
      </c>
      <c r="DN235" s="71" t="str">
        <f t="shared" ref="DN235" si="3673">IF(AH235="","","|n"&amp;DN$2&amp;"+"&amp;AH235&amp;DN$1)</f>
        <v/>
      </c>
      <c r="DO235" s="71" t="str">
        <f t="shared" ref="DO235" si="3674">IF(AI235="","","|n"&amp;DO$2&amp;"+"&amp;AI235&amp;DO$1)</f>
        <v/>
      </c>
      <c r="DP235" s="71" t="str">
        <f t="shared" ref="DP235" si="3675">IF(AJ235="","","|n"&amp;DP$2&amp;"+"&amp;AJ235&amp;DP$1)</f>
        <v/>
      </c>
      <c r="DQ235" s="71" t="str">
        <f t="shared" ref="DQ235" si="3676">IF(AK235="","","|n"&amp;DQ$2&amp;"+"&amp;AK235&amp;DQ$1)</f>
        <v/>
      </c>
      <c r="DR235" s="71" t="str">
        <f t="shared" ref="DR235" si="3677">IF(AL235="","","|n"&amp;DR$2&amp;"+"&amp;AL235&amp;DR$1)</f>
        <v/>
      </c>
      <c r="DS235" s="71" t="str">
        <f t="shared" ref="DS235" si="3678">IF(AM235="","","|n"&amp;DS$2&amp;"+"&amp;AM235&amp;DS$1)</f>
        <v/>
      </c>
      <c r="DT235" s="71" t="str">
        <f t="shared" ref="DT235" si="3679">IF(AN235="","","|n"&amp;DT$2&amp;"+"&amp;AN235&amp;DT$1)</f>
        <v/>
      </c>
      <c r="DU235" s="71" t="str">
        <f t="shared" ref="DU235" si="3680">IF(AO235="","","|n"&amp;DU$2&amp;"+"&amp;AO235&amp;DU$1)</f>
        <v/>
      </c>
      <c r="DV235" s="71" t="str">
        <f t="shared" ref="DV235" si="3681">IF(AP235="","","|n"&amp;DV$2&amp;"+"&amp;AP235&amp;DV$1)</f>
        <v/>
      </c>
      <c r="DW235" s="71" t="str">
        <f t="shared" ref="DW235" si="3682">IF(AQ235="","","|n"&amp;DW$2&amp;"+"&amp;AQ235&amp;DW$1)</f>
        <v/>
      </c>
      <c r="DX235" s="71" t="str">
        <f t="shared" ref="DX235" si="3683">IF(AR235="","","|n"&amp;DX$2&amp;"+"&amp;AR235&amp;DX$1)</f>
        <v/>
      </c>
      <c r="DY235" s="71" t="str">
        <f t="shared" ref="DY235" si="3684">IF(AS235="","","|n"&amp;DY$2&amp;"+"&amp;AS235&amp;DY$1)</f>
        <v/>
      </c>
      <c r="DZ235" s="71" t="str">
        <f t="shared" ref="DZ235" si="3685">IF(AT235="","","|n"&amp;DZ$2&amp;"+"&amp;AT235&amp;DZ$1)</f>
        <v/>
      </c>
      <c r="EA235" s="71" t="str">
        <f t="shared" ref="EA235" si="3686">IF(AU235="","","|n"&amp;EA$2&amp;"+"&amp;AU235&amp;EA$1)</f>
        <v/>
      </c>
      <c r="EB235" s="71" t="str">
        <f t="shared" ref="EB235" si="3687">IF(AV235="","","|n"&amp;EB$2&amp;"+"&amp;AV235&amp;EB$1)</f>
        <v/>
      </c>
      <c r="EC235" s="71" t="str">
        <f t="shared" ref="EC235" si="3688">IF(AW235="","","|n"&amp;EC$2&amp;"+"&amp;AW235&amp;EC$1)</f>
        <v/>
      </c>
      <c r="ED235" s="71" t="str">
        <f t="shared" ref="ED235" si="3689">IF(AX235="","","|n"&amp;ED$2&amp;"+"&amp;AX235&amp;ED$1)</f>
        <v/>
      </c>
      <c r="EE235" s="71" t="str">
        <f t="shared" ref="EE235" si="3690">IF(AY235="","","|n"&amp;EE$2&amp;"+"&amp;AY235&amp;EE$1)</f>
        <v/>
      </c>
      <c r="EF235" s="71" t="str">
        <f t="shared" ref="EF235" si="3691">IF(AZ235="","","|n"&amp;EF$2&amp;"+"&amp;AZ235&amp;EF$1)</f>
        <v/>
      </c>
      <c r="EG235" s="71" t="str">
        <f t="shared" ref="EG235" si="3692">IF(BA235="","","|n"&amp;EG$2&amp;"+"&amp;BA235&amp;EG$1)</f>
        <v/>
      </c>
      <c r="EH235" s="71" t="str">
        <f t="shared" ref="EH235" si="3693">IF(BB235="","","|n"&amp;EH$2&amp;"+"&amp;BB235&amp;EH$1)</f>
        <v/>
      </c>
      <c r="EI235" s="71" t="str">
        <f t="shared" ref="EI235" si="3694">IF(BC235="","","|n"&amp;EI$2&amp;"+"&amp;BC235&amp;EI$1)</f>
        <v/>
      </c>
      <c r="EJ235" s="71" t="str">
        <f t="shared" ref="EJ235" si="3695">IF(BD235="","","|n"&amp;EJ$2&amp;"+"&amp;BD235&amp;EJ$1)</f>
        <v/>
      </c>
      <c r="EK235" s="71" t="str">
        <f t="shared" ref="EK235" si="3696">IF(BE235="","","|n"&amp;EK$2&amp;"+"&amp;BE235&amp;EK$1)</f>
        <v/>
      </c>
      <c r="EL235" s="71" t="str">
        <f t="shared" ref="EL235" si="3697">IF(BF235="","","|n"&amp;EL$2&amp;"+"&amp;BF235&amp;EL$1)</f>
        <v/>
      </c>
      <c r="EM235" s="71" t="str">
        <f t="shared" ref="EM235" si="3698">IF(BG235="","","|n"&amp;EM$2&amp;"+"&amp;BG235&amp;EM$1)</f>
        <v/>
      </c>
      <c r="EN235" s="71" t="str">
        <f t="shared" ref="EN235" si="3699">IF(BH235="","","|n"&amp;EN$2&amp;"+"&amp;BH235&amp;EN$1)</f>
        <v/>
      </c>
      <c r="EO235" s="71" t="str">
        <f t="shared" ref="EO235" si="3700">IF(BI235="","","|n"&amp;EO$2&amp;"+"&amp;BI235&amp;EO$1)</f>
        <v/>
      </c>
      <c r="EP235" s="71" t="str">
        <f t="shared" ref="EP235" si="3701">IF(BJ235="","","|n"&amp;EP$2&amp;"+"&amp;BJ235&amp;EP$1)</f>
        <v/>
      </c>
      <c r="EQ235" s="71" t="str">
        <f t="shared" ref="EQ235" si="3702">IF(BK235="","","|n"&amp;EQ$2&amp;"+"&amp;BK235&amp;EQ$1)</f>
        <v/>
      </c>
      <c r="ER235" s="71" t="str">
        <f t="shared" ref="ER235" si="3703">IF(BL235="","","|n"&amp;ER$2&amp;"+"&amp;BL235&amp;ER$1)</f>
        <v/>
      </c>
      <c r="ES235" s="71" t="str">
        <f t="shared" ref="ES235" si="3704">IF(BM235="","","|n"&amp;ES$2&amp;"+"&amp;BM235&amp;ES$1)</f>
        <v/>
      </c>
      <c r="ET235" s="71" t="str">
        <f t="shared" ref="ET235" si="3705">IF(BN235="","","|n"&amp;ET$2&amp;"+"&amp;BN235&amp;ET$1)</f>
        <v/>
      </c>
      <c r="EU235" s="71" t="str">
        <f t="shared" ref="EU235" si="3706">IF(BO235="","","|n"&amp;EU$2&amp;"+"&amp;BO235&amp;EU$1)</f>
        <v/>
      </c>
      <c r="EV235" s="71" t="str">
        <f t="shared" ref="EV235" si="3707">IF(BP235="","","|n"&amp;EV$2&amp;"+"&amp;BP235&amp;EV$1)</f>
        <v/>
      </c>
      <c r="EW235" s="71" t="str">
        <f t="shared" ref="EW235" si="3708">IF(BQ235="","","|n"&amp;EW$2&amp;"+"&amp;BQ235&amp;EW$1)</f>
        <v/>
      </c>
      <c r="EX235" s="71" t="str">
        <f t="shared" ref="EX235" si="3709">IF(BR235="","","|n"&amp;EX$2&amp;"+"&amp;BR235&amp;EX$1)</f>
        <v/>
      </c>
      <c r="EY235" s="71" t="str">
        <f t="shared" ref="EY235" si="3710">IF(BS235="","","|n"&amp;EY$2&amp;"+"&amp;BS235&amp;EY$1)</f>
        <v/>
      </c>
      <c r="EZ235" s="71" t="str">
        <f t="shared" ref="EZ235" si="3711">IF(BT235="","","|n"&amp;EZ$2&amp;"+"&amp;BT235&amp;EZ$1)</f>
        <v/>
      </c>
      <c r="FA235" s="71" t="str">
        <f t="shared" ref="FA235" si="3712">IF(BU235="","","|n"&amp;FA$2&amp;"+"&amp;BU235&amp;FA$1)</f>
        <v/>
      </c>
      <c r="FB235" s="71" t="str">
        <f t="shared" ref="FB235" si="3713">IF(BV235="","","|n"&amp;FB$2&amp;"+"&amp;BV235&amp;FB$1)</f>
        <v/>
      </c>
      <c r="FC235" s="71" t="str">
        <f t="shared" ref="FC235" si="3714">IF(BW235="","","|n"&amp;FC$2&amp;"+"&amp;BW235&amp;FC$1)</f>
        <v/>
      </c>
      <c r="FD235" s="71" t="str">
        <f t="shared" ref="FD235" si="3715">IF(BX235="","","|n"&amp;FD$2&amp;"+"&amp;BX235&amp;FD$1)</f>
        <v/>
      </c>
      <c r="FE235" s="71" t="str">
        <f t="shared" ref="FE235" si="3716">IF(BY235="","","|n"&amp;FE$2&amp;"+"&amp;BY235&amp;FE$1)</f>
        <v/>
      </c>
      <c r="FF235" s="71" t="str">
        <f t="shared" ref="FF235" si="3717">IF(BZ235="","","|n"&amp;FF$2&amp;"+"&amp;BZ235&amp;FF$1)</f>
        <v/>
      </c>
      <c r="FG235" s="71" t="str">
        <f t="shared" ref="FG235" si="3718">IF(CA235="","","|n"&amp;FG$2&amp;"+"&amp;CA235&amp;FG$1)</f>
        <v/>
      </c>
      <c r="FH235" s="71" t="str">
        <f t="shared" ref="FH235" si="3719">IF(CB235="","","|n"&amp;FH$2&amp;"+"&amp;CB235&amp;FH$1)</f>
        <v/>
      </c>
      <c r="FI235" s="71" t="str">
        <f t="shared" ref="FI235" si="3720">IF(CC235="","","|n"&amp;FI$2&amp;"+"&amp;CC235&amp;FI$1)</f>
        <v/>
      </c>
      <c r="FJ235" s="71" t="str">
        <f t="shared" ref="FJ235" si="3721">IF(CD235="","","|n"&amp;FJ$2&amp;"+"&amp;CD235&amp;FJ$1)</f>
        <v/>
      </c>
      <c r="FK235" s="71" t="str">
        <f t="shared" ref="FK235" si="3722">IF(CE235="","","|n"&amp;FK$2&amp;"+"&amp;CE235&amp;FK$1)</f>
        <v/>
      </c>
      <c r="FL235" s="71" t="str">
        <f t="shared" ref="FL235" si="3723">IF(CF235="","","|n"&amp;FL$2&amp;"+"&amp;CF235&amp;FL$1)</f>
        <v/>
      </c>
      <c r="FM235" s="71" t="str">
        <f t="shared" ref="FM235" si="3724">IF(CG235="","","|n"&amp;FM$2&amp;"+"&amp;CG235&amp;FM$1)</f>
        <v/>
      </c>
      <c r="FN235" s="71" t="str">
        <f t="shared" ref="FN235" si="3725">IF(CH235="","","|n"&amp;FN$2&amp;"+"&amp;CH235&amp;FN$1)</f>
        <v/>
      </c>
      <c r="FO235" s="71" t="str">
        <f t="shared" ref="FO235" si="3726">IF(CI235="","","|n"&amp;FO$2&amp;"+"&amp;CI235&amp;FO$1)</f>
        <v/>
      </c>
      <c r="FP235" s="71" t="str">
        <f t="shared" ref="FP235" si="3727">IF(CJ235="","","|n"&amp;FP$2&amp;"+"&amp;CJ235&amp;FP$1)</f>
        <v/>
      </c>
      <c r="FQ235" s="71" t="str">
        <f t="shared" ref="FQ235" si="3728">IF(CK235="","","|n"&amp;FQ$2&amp;"+"&amp;CK235&amp;FQ$1)</f>
        <v/>
      </c>
      <c r="FR235" s="71" t="str">
        <f t="shared" ref="FR235" si="3729">IF(CL235="","","|n"&amp;FR$2&amp;"+"&amp;CL235&amp;FR$1)</f>
        <v/>
      </c>
      <c r="FS235" s="71" t="str">
        <f t="shared" ref="FS235" si="3730">IF(CM235="","","|n"&amp;FS$2&amp;"+"&amp;CM235&amp;FS$1)</f>
        <v/>
      </c>
    </row>
    <row r="236" spans="1:175" ht="16.5">
      <c r="A236" s="121"/>
      <c r="B236" s="80" t="s">
        <v>786</v>
      </c>
      <c r="C236" s="70" t="s">
        <v>787</v>
      </c>
      <c r="T236" s="124"/>
      <c r="U236" s="86"/>
      <c r="CN236" s="69" t="str">
        <f t="shared" ref="CN236:CN262" si="3731">"InitUnitState('"&amp;B236&amp;"',"&amp;V236&amp;","&amp;W236&amp;","&amp;X236&amp;","&amp;Y236&amp;","&amp;Z236&amp;","&amp;AA236&amp;","&amp;AB236&amp;","&amp;AC236&amp;","&amp;AD236&amp;","&amp;AE236&amp;")"</f>
        <v>InitUnitState('IF01',,,,,,,,,,)</v>
      </c>
      <c r="CO236" s="69" t="str">
        <f t="shared" ref="CO236:CO262" si="3732">"InitUnitNormal('"&amp;B236&amp;"',"&amp;AF236&amp;","&amp;AG236&amp;","&amp;AH236&amp;","&amp;AI236&amp;","&amp;AJ236&amp;","&amp;AK236&amp;","&amp;AL236&amp;","&amp;AM236&amp;","&amp;AN236&amp;","&amp;AO236&amp;")"</f>
        <v>InitUnitNormal('IF01',,,,,,,,,,)</v>
      </c>
      <c r="CP236" s="69" t="str">
        <f t="shared" ref="CP236:CP262" si="3733">"InitUnitMagic('"&amp;B236&amp;"',"&amp;AP236&amp;","&amp;AQ236&amp;","&amp;AR236&amp;","&amp;AS236&amp;","&amp;AT236&amp;","&amp;AU236&amp;","&amp;AV236&amp;","&amp;AW236&amp;","&amp;BI236&amp;","&amp;BJ236&amp;")"</f>
        <v>InitUnitMagic('IF01',,,,,,,,,,)</v>
      </c>
      <c r="CQ236" s="69" t="str">
        <f t="shared" ref="CQ236:CQ262" si="3734">"InitUnitAdd('"&amp;B236&amp;"',"&amp;BK236&amp;","&amp;BL236&amp;","&amp;BM236&amp;","&amp;BN236&amp;","&amp;BO236&amp;","&amp;BP236&amp;","&amp;BQ236&amp;","&amp;BR236&amp;","&amp;BS236&amp;","&amp;BT236&amp;")"</f>
        <v>InitUnitAdd('IF01',,,,,,,,,,)</v>
      </c>
      <c r="CR236" s="69" t="str">
        <f t="shared" ref="CR236:CR278" si="3735"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InitEquipData('IF01',,"",,,,,'','','','','','',"")</v>
      </c>
      <c r="CU236" s="98" t="str">
        <f t="shared" ref="CU236:CU258" si="3736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W236" s="60"/>
      <c r="CX236" s="60"/>
      <c r="CY236" s="60"/>
      <c r="CZ236" s="60"/>
      <c r="DA236" s="60"/>
      <c r="DB236" s="71" t="str">
        <f t="shared" ref="DB236:DB258" si="3737">IF(V236="","","|n"&amp;DB$2&amp;"+"&amp;V236&amp;DB$1)</f>
        <v/>
      </c>
      <c r="DC236" s="71" t="str">
        <f t="shared" ref="DC236:DC258" si="3738">IF(W236="","","|n"&amp;DC$2&amp;"+"&amp;W236&amp;DC$1)</f>
        <v/>
      </c>
      <c r="DD236" s="71" t="str">
        <f t="shared" ref="DD236:DD258" si="3739">IF(X236="","","|n"&amp;DD$2&amp;"+"&amp;X236&amp;DD$1)</f>
        <v/>
      </c>
      <c r="DE236" s="71" t="str">
        <f t="shared" ref="DE236:DE258" si="3740">IF(Y236="","","|n"&amp;DE$2&amp;"+"&amp;Y236&amp;DE$1)</f>
        <v/>
      </c>
      <c r="DF236" s="71" t="str">
        <f t="shared" ref="DF236:DF258" si="3741">IF(Z236="","","|n"&amp;DF$2&amp;"+"&amp;Z236&amp;DF$1)</f>
        <v/>
      </c>
      <c r="DG236" s="71" t="str">
        <f t="shared" ref="DG236:DG258" si="3742">IF(AA236="","","|n"&amp;DG$2&amp;"+"&amp;AA236&amp;DG$1)</f>
        <v/>
      </c>
      <c r="DH236" s="71" t="str">
        <f t="shared" ref="DH236:DH258" si="3743">IF(AB236="","","|n"&amp;DH$2&amp;"+"&amp;AB236&amp;DH$1)</f>
        <v/>
      </c>
      <c r="DI236" s="71" t="str">
        <f t="shared" ref="DI236:DI258" si="3744">IF(AC236="","","|n"&amp;DI$2&amp;"+"&amp;AC236&amp;DI$1)</f>
        <v/>
      </c>
      <c r="DJ236" s="71" t="str">
        <f t="shared" ref="DJ236:DJ258" si="3745">IF(AD236="","","|n"&amp;DJ$2&amp;"+"&amp;AD236&amp;DJ$1)</f>
        <v/>
      </c>
      <c r="DK236" s="71" t="str">
        <f t="shared" ref="DK236:DK258" si="3746">IF(AE236="","","|n"&amp;DK$2&amp;"+"&amp;AE236&amp;DK$1)</f>
        <v/>
      </c>
      <c r="DL236" s="71" t="str">
        <f t="shared" ref="DL236:DL258" si="3747">IF(AF236="","","|n"&amp;DL$2&amp;"+"&amp;AF236&amp;DL$1)</f>
        <v/>
      </c>
      <c r="DM236" s="71" t="str">
        <f t="shared" ref="DM236:DM258" si="3748">IF(AG236="","","|n"&amp;DM$2&amp;"+"&amp;AG236&amp;DM$1)</f>
        <v/>
      </c>
      <c r="DN236" s="71" t="str">
        <f t="shared" ref="DN236:DN258" si="3749">IF(AH236="","","|n"&amp;DN$2&amp;"+"&amp;AH236&amp;DN$1)</f>
        <v/>
      </c>
      <c r="DO236" s="71" t="str">
        <f t="shared" ref="DO236:DO258" si="3750">IF(AI236="","","|n"&amp;DO$2&amp;"+"&amp;AI236&amp;DO$1)</f>
        <v/>
      </c>
      <c r="DP236" s="71" t="str">
        <f t="shared" ref="DP236:DP258" si="3751">IF(AJ236="","","|n"&amp;DP$2&amp;"+"&amp;AJ236&amp;DP$1)</f>
        <v/>
      </c>
      <c r="DQ236" s="71" t="str">
        <f t="shared" ref="DQ236:DQ258" si="3752">IF(AK236="","","|n"&amp;DQ$2&amp;"+"&amp;AK236&amp;DQ$1)</f>
        <v/>
      </c>
      <c r="DR236" s="71" t="str">
        <f t="shared" ref="DR236:DR258" si="3753">IF(AL236="","","|n"&amp;DR$2&amp;"+"&amp;AL236&amp;DR$1)</f>
        <v/>
      </c>
      <c r="DS236" s="71" t="str">
        <f t="shared" ref="DS236:DS258" si="3754">IF(AM236="","","|n"&amp;DS$2&amp;"+"&amp;AM236&amp;DS$1)</f>
        <v/>
      </c>
      <c r="DT236" s="71" t="str">
        <f t="shared" ref="DT236:DT258" si="3755">IF(AN236="","","|n"&amp;DT$2&amp;"+"&amp;AN236&amp;DT$1)</f>
        <v/>
      </c>
      <c r="DU236" s="71" t="str">
        <f t="shared" ref="DU236:DU258" si="3756">IF(AO236="","","|n"&amp;DU$2&amp;"+"&amp;AO236&amp;DU$1)</f>
        <v/>
      </c>
      <c r="DV236" s="71" t="str">
        <f t="shared" ref="DV236:DV258" si="3757">IF(AP236="","","|n"&amp;DV$2&amp;"+"&amp;AP236&amp;DV$1)</f>
        <v/>
      </c>
      <c r="DW236" s="71" t="str">
        <f t="shared" ref="DW236:DW258" si="3758">IF(AQ236="","","|n"&amp;DW$2&amp;"+"&amp;AQ236&amp;DW$1)</f>
        <v/>
      </c>
      <c r="DX236" s="71" t="str">
        <f t="shared" ref="DX236:DX258" si="3759">IF(AR236="","","|n"&amp;DX$2&amp;"+"&amp;AR236&amp;DX$1)</f>
        <v/>
      </c>
      <c r="DY236" s="71" t="str">
        <f t="shared" ref="DY236:DY258" si="3760">IF(AS236="","","|n"&amp;DY$2&amp;"+"&amp;AS236&amp;DY$1)</f>
        <v/>
      </c>
      <c r="DZ236" s="71" t="str">
        <f t="shared" ref="DZ236:DZ258" si="3761">IF(AT236="","","|n"&amp;DZ$2&amp;"+"&amp;AT236&amp;DZ$1)</f>
        <v/>
      </c>
      <c r="EA236" s="71" t="str">
        <f t="shared" ref="EA236:EA258" si="3762">IF(AU236="","","|n"&amp;EA$2&amp;"+"&amp;AU236&amp;EA$1)</f>
        <v/>
      </c>
      <c r="EB236" s="71" t="str">
        <f t="shared" ref="EB236:EB258" si="3763">IF(AV236="","","|n"&amp;EB$2&amp;"+"&amp;AV236&amp;EB$1)</f>
        <v/>
      </c>
      <c r="EC236" s="71" t="str">
        <f t="shared" ref="EC236:EC258" si="3764">IF(AW236="","","|n"&amp;EC$2&amp;"+"&amp;AW236&amp;EC$1)</f>
        <v/>
      </c>
      <c r="ED236" s="71" t="str">
        <f t="shared" ref="ED236:ED258" si="3765">IF(AX236="","","|n"&amp;ED$2&amp;"+"&amp;AX236&amp;ED$1)</f>
        <v/>
      </c>
      <c r="EE236" s="71" t="str">
        <f t="shared" ref="EE236:EE258" si="3766">IF(AY236="","","|n"&amp;EE$2&amp;"+"&amp;AY236&amp;EE$1)</f>
        <v/>
      </c>
      <c r="EF236" s="71" t="str">
        <f t="shared" ref="EF236:EF258" si="3767">IF(AZ236="","","|n"&amp;EF$2&amp;"+"&amp;AZ236&amp;EF$1)</f>
        <v/>
      </c>
      <c r="EG236" s="71" t="str">
        <f t="shared" ref="EG236:EG258" si="3768">IF(BA236="","","|n"&amp;EG$2&amp;"+"&amp;BA236&amp;EG$1)</f>
        <v/>
      </c>
      <c r="EH236" s="71" t="str">
        <f t="shared" ref="EH236:EH258" si="3769">IF(BB236="","","|n"&amp;EH$2&amp;"+"&amp;BB236&amp;EH$1)</f>
        <v/>
      </c>
      <c r="EI236" s="71" t="str">
        <f t="shared" ref="EI236:EI258" si="3770">IF(BC236="","","|n"&amp;EI$2&amp;"+"&amp;BC236&amp;EI$1)</f>
        <v/>
      </c>
      <c r="EJ236" s="71" t="str">
        <f t="shared" ref="EJ236:EJ258" si="3771">IF(BD236="","","|n"&amp;EJ$2&amp;"+"&amp;BD236&amp;EJ$1)</f>
        <v/>
      </c>
      <c r="EK236" s="71" t="str">
        <f t="shared" ref="EK236:EK258" si="3772">IF(BE236="","","|n"&amp;EK$2&amp;"+"&amp;BE236&amp;EK$1)</f>
        <v/>
      </c>
      <c r="EL236" s="71" t="str">
        <f t="shared" ref="EL236:EL258" si="3773">IF(BF236="","","|n"&amp;EL$2&amp;"+"&amp;BF236&amp;EL$1)</f>
        <v/>
      </c>
      <c r="EM236" s="71" t="str">
        <f t="shared" ref="EM236:EM258" si="3774">IF(BG236="","","|n"&amp;EM$2&amp;"+"&amp;BG236&amp;EM$1)</f>
        <v/>
      </c>
      <c r="EN236" s="71" t="str">
        <f t="shared" ref="EN236:EN258" si="3775">IF(BH236="","","|n"&amp;EN$2&amp;"+"&amp;BH236&amp;EN$1)</f>
        <v/>
      </c>
      <c r="EO236" s="71" t="str">
        <f t="shared" ref="EO236:EO258" si="3776">IF(BI236="","","|n"&amp;EO$2&amp;"+"&amp;BI236&amp;EO$1)</f>
        <v/>
      </c>
      <c r="EP236" s="71" t="str">
        <f t="shared" ref="EP236:EP258" si="3777">IF(BJ236="","","|n"&amp;EP$2&amp;"+"&amp;BJ236&amp;EP$1)</f>
        <v/>
      </c>
      <c r="EQ236" s="71" t="str">
        <f t="shared" ref="EQ236:EQ258" si="3778">IF(BK236="","","|n"&amp;EQ$2&amp;"+"&amp;BK236&amp;EQ$1)</f>
        <v/>
      </c>
      <c r="ER236" s="71" t="str">
        <f t="shared" ref="ER236:ER258" si="3779">IF(BL236="","","|n"&amp;ER$2&amp;"+"&amp;BL236&amp;ER$1)</f>
        <v/>
      </c>
      <c r="ES236" s="71" t="str">
        <f t="shared" ref="ES236:ES258" si="3780">IF(BM236="","","|n"&amp;ES$2&amp;"+"&amp;BM236&amp;ES$1)</f>
        <v/>
      </c>
      <c r="ET236" s="71" t="str">
        <f t="shared" ref="ET236:ET258" si="3781">IF(BN236="","","|n"&amp;ET$2&amp;"+"&amp;BN236&amp;ET$1)</f>
        <v/>
      </c>
      <c r="EU236" s="71" t="str">
        <f t="shared" ref="EU236:EU258" si="3782">IF(BO236="","","|n"&amp;EU$2&amp;"+"&amp;BO236&amp;EU$1)</f>
        <v/>
      </c>
      <c r="EV236" s="71" t="str">
        <f t="shared" ref="EV236:EV258" si="3783">IF(BP236="","","|n"&amp;EV$2&amp;"+"&amp;BP236&amp;EV$1)</f>
        <v/>
      </c>
      <c r="EW236" s="71" t="str">
        <f t="shared" ref="EW236:EW258" si="3784">IF(BQ236="","","|n"&amp;EW$2&amp;"+"&amp;BQ236&amp;EW$1)</f>
        <v/>
      </c>
      <c r="EX236" s="71" t="str">
        <f t="shared" ref="EX236:EX258" si="3785">IF(BR236="","","|n"&amp;EX$2&amp;"+"&amp;BR236&amp;EX$1)</f>
        <v/>
      </c>
      <c r="EY236" s="71" t="str">
        <f t="shared" ref="EY236:EY258" si="3786">IF(BS236="","","|n"&amp;EY$2&amp;"+"&amp;BS236&amp;EY$1)</f>
        <v/>
      </c>
      <c r="EZ236" s="71" t="str">
        <f t="shared" ref="EZ236:EZ258" si="3787">IF(BT236="","","|n"&amp;EZ$2&amp;"+"&amp;BT236&amp;EZ$1)</f>
        <v/>
      </c>
      <c r="FA236" s="71" t="str">
        <f t="shared" ref="FA236:FA258" si="3788">IF(BU236="","","|n"&amp;FA$2&amp;"+"&amp;BU236&amp;FA$1)</f>
        <v/>
      </c>
      <c r="FB236" s="71" t="str">
        <f t="shared" ref="FB236:FB258" si="3789">IF(BV236="","","|n"&amp;FB$2&amp;"+"&amp;BV236&amp;FB$1)</f>
        <v/>
      </c>
      <c r="FC236" s="71" t="str">
        <f t="shared" ref="FC236:FC258" si="3790">IF(BW236="","","|n"&amp;FC$2&amp;"+"&amp;BW236&amp;FC$1)</f>
        <v/>
      </c>
      <c r="FD236" s="71" t="str">
        <f t="shared" ref="FD236:FD258" si="3791">IF(BX236="","","|n"&amp;FD$2&amp;"+"&amp;BX236&amp;FD$1)</f>
        <v/>
      </c>
      <c r="FE236" s="71" t="str">
        <f t="shared" ref="FE236:FE258" si="3792">IF(BY236="","","|n"&amp;FE$2&amp;"+"&amp;BY236&amp;FE$1)</f>
        <v/>
      </c>
      <c r="FF236" s="71" t="str">
        <f t="shared" ref="FF236:FF258" si="3793">IF(BZ236="","","|n"&amp;FF$2&amp;"+"&amp;BZ236&amp;FF$1)</f>
        <v/>
      </c>
      <c r="FG236" s="71" t="str">
        <f t="shared" ref="FG236:FG258" si="3794">IF(CA236="","","|n"&amp;FG$2&amp;"+"&amp;CA236&amp;FG$1)</f>
        <v/>
      </c>
      <c r="FH236" s="71" t="str">
        <f t="shared" ref="FH236:FH258" si="3795">IF(CB236="","","|n"&amp;FH$2&amp;"+"&amp;CB236&amp;FH$1)</f>
        <v/>
      </c>
      <c r="FI236" s="71" t="str">
        <f t="shared" ref="FI236:FI258" si="3796">IF(CC236="","","|n"&amp;FI$2&amp;"+"&amp;CC236&amp;FI$1)</f>
        <v/>
      </c>
      <c r="FJ236" s="71" t="str">
        <f t="shared" ref="FJ236:FJ258" si="3797">IF(CD236="","","|n"&amp;FJ$2&amp;"+"&amp;CD236&amp;FJ$1)</f>
        <v/>
      </c>
      <c r="FK236" s="71" t="str">
        <f t="shared" ref="FK236:FK258" si="3798">IF(CE236="","","|n"&amp;FK$2&amp;"+"&amp;CE236&amp;FK$1)</f>
        <v/>
      </c>
      <c r="FL236" s="71" t="str">
        <f t="shared" ref="FL236:FL258" si="3799">IF(CF236="","","|n"&amp;FL$2&amp;"+"&amp;CF236&amp;FL$1)</f>
        <v/>
      </c>
      <c r="FM236" s="71" t="str">
        <f t="shared" ref="FM236:FM258" si="3800">IF(CG236="","","|n"&amp;FM$2&amp;"+"&amp;CG236&amp;FM$1)</f>
        <v/>
      </c>
      <c r="FN236" s="71" t="str">
        <f t="shared" ref="FN236:FN258" si="3801">IF(CH236="","","|n"&amp;FN$2&amp;"+"&amp;CH236&amp;FN$1)</f>
        <v/>
      </c>
      <c r="FO236" s="71" t="str">
        <f t="shared" ref="FO236:FO258" si="3802">IF(CI236="","","|n"&amp;FO$2&amp;"+"&amp;CI236&amp;FO$1)</f>
        <v/>
      </c>
      <c r="FP236" s="71" t="str">
        <f t="shared" ref="FP236:FP258" si="3803">IF(CJ236="","","|n"&amp;FP$2&amp;"+"&amp;CJ236&amp;FP$1)</f>
        <v/>
      </c>
      <c r="FQ236" s="71" t="str">
        <f t="shared" ref="FQ236:FQ258" si="3804">IF(CK236="","","|n"&amp;FQ$2&amp;"+"&amp;CK236&amp;FQ$1)</f>
        <v/>
      </c>
      <c r="FR236" s="71" t="str">
        <f t="shared" ref="FR236:FR258" si="3805">IF(CL236="","","|n"&amp;FR$2&amp;"+"&amp;CL236&amp;FR$1)</f>
        <v/>
      </c>
      <c r="FS236" s="71" t="str">
        <f t="shared" ref="FS236:FS258" si="3806">IF(CM236="","","|n"&amp;FS$2&amp;"+"&amp;CM236&amp;FS$1)</f>
        <v/>
      </c>
    </row>
    <row r="237" spans="1:175" ht="16.5">
      <c r="A237" s="121"/>
      <c r="B237" s="80" t="s">
        <v>788</v>
      </c>
      <c r="C237" s="70" t="s">
        <v>787</v>
      </c>
      <c r="T237" s="124"/>
      <c r="U237" s="86"/>
      <c r="CN237" s="69" t="str">
        <f t="shared" si="3731"/>
        <v>InitUnitState('IF02',,,,,,,,,,)</v>
      </c>
      <c r="CO237" s="69" t="str">
        <f t="shared" si="3732"/>
        <v>InitUnitNormal('IF02',,,,,,,,,,)</v>
      </c>
      <c r="CP237" s="69" t="str">
        <f t="shared" si="3733"/>
        <v>InitUnitMagic('IF02',,,,,,,,,,)</v>
      </c>
      <c r="CQ237" s="69" t="str">
        <f t="shared" si="3734"/>
        <v>InitUnitAdd('IF02',,,,,,,,,,)</v>
      </c>
      <c r="CR237" s="69" t="str">
        <f t="shared" si="3735"/>
        <v>InitEquipData('IF02',,"",,,,,'','','','','','',"")</v>
      </c>
      <c r="CU237" s="98" t="str">
        <f t="shared" si="3736"/>
        <v>|n</v>
      </c>
      <c r="CW237" s="60"/>
      <c r="CX237" s="60"/>
      <c r="CY237" s="60"/>
      <c r="CZ237" s="60"/>
      <c r="DA237" s="60"/>
      <c r="DB237" s="71" t="str">
        <f t="shared" si="3737"/>
        <v/>
      </c>
      <c r="DC237" s="71" t="str">
        <f t="shared" si="3738"/>
        <v/>
      </c>
      <c r="DD237" s="71" t="str">
        <f t="shared" si="3739"/>
        <v/>
      </c>
      <c r="DE237" s="71" t="str">
        <f t="shared" si="3740"/>
        <v/>
      </c>
      <c r="DF237" s="71" t="str">
        <f t="shared" si="3741"/>
        <v/>
      </c>
      <c r="DG237" s="71" t="str">
        <f t="shared" si="3742"/>
        <v/>
      </c>
      <c r="DH237" s="71" t="str">
        <f t="shared" si="3743"/>
        <v/>
      </c>
      <c r="DI237" s="71" t="str">
        <f t="shared" si="3744"/>
        <v/>
      </c>
      <c r="DJ237" s="71" t="str">
        <f t="shared" si="3745"/>
        <v/>
      </c>
      <c r="DK237" s="71" t="str">
        <f t="shared" si="3746"/>
        <v/>
      </c>
      <c r="DL237" s="71" t="str">
        <f t="shared" si="3747"/>
        <v/>
      </c>
      <c r="DM237" s="71" t="str">
        <f t="shared" si="3748"/>
        <v/>
      </c>
      <c r="DN237" s="71" t="str">
        <f t="shared" si="3749"/>
        <v/>
      </c>
      <c r="DO237" s="71" t="str">
        <f t="shared" si="3750"/>
        <v/>
      </c>
      <c r="DP237" s="71" t="str">
        <f t="shared" si="3751"/>
        <v/>
      </c>
      <c r="DQ237" s="71" t="str">
        <f t="shared" si="3752"/>
        <v/>
      </c>
      <c r="DR237" s="71" t="str">
        <f t="shared" si="3753"/>
        <v/>
      </c>
      <c r="DS237" s="71" t="str">
        <f t="shared" si="3754"/>
        <v/>
      </c>
      <c r="DT237" s="71" t="str">
        <f t="shared" si="3755"/>
        <v/>
      </c>
      <c r="DU237" s="71" t="str">
        <f t="shared" si="3756"/>
        <v/>
      </c>
      <c r="DV237" s="71" t="str">
        <f t="shared" si="3757"/>
        <v/>
      </c>
      <c r="DW237" s="71" t="str">
        <f t="shared" si="3758"/>
        <v/>
      </c>
      <c r="DX237" s="71" t="str">
        <f t="shared" si="3759"/>
        <v/>
      </c>
      <c r="DY237" s="71" t="str">
        <f t="shared" si="3760"/>
        <v/>
      </c>
      <c r="DZ237" s="71" t="str">
        <f t="shared" si="3761"/>
        <v/>
      </c>
      <c r="EA237" s="71" t="str">
        <f t="shared" si="3762"/>
        <v/>
      </c>
      <c r="EB237" s="71" t="str">
        <f t="shared" si="3763"/>
        <v/>
      </c>
      <c r="EC237" s="71" t="str">
        <f t="shared" si="3764"/>
        <v/>
      </c>
      <c r="ED237" s="71" t="str">
        <f t="shared" si="3765"/>
        <v/>
      </c>
      <c r="EE237" s="71" t="str">
        <f t="shared" si="3766"/>
        <v/>
      </c>
      <c r="EF237" s="71" t="str">
        <f t="shared" si="3767"/>
        <v/>
      </c>
      <c r="EG237" s="71" t="str">
        <f t="shared" si="3768"/>
        <v/>
      </c>
      <c r="EH237" s="71" t="str">
        <f t="shared" si="3769"/>
        <v/>
      </c>
      <c r="EI237" s="71" t="str">
        <f t="shared" si="3770"/>
        <v/>
      </c>
      <c r="EJ237" s="71" t="str">
        <f t="shared" si="3771"/>
        <v/>
      </c>
      <c r="EK237" s="71" t="str">
        <f t="shared" si="3772"/>
        <v/>
      </c>
      <c r="EL237" s="71" t="str">
        <f t="shared" si="3773"/>
        <v/>
      </c>
      <c r="EM237" s="71" t="str">
        <f t="shared" si="3774"/>
        <v/>
      </c>
      <c r="EN237" s="71" t="str">
        <f t="shared" si="3775"/>
        <v/>
      </c>
      <c r="EO237" s="71" t="str">
        <f t="shared" si="3776"/>
        <v/>
      </c>
      <c r="EP237" s="71" t="str">
        <f t="shared" si="3777"/>
        <v/>
      </c>
      <c r="EQ237" s="71" t="str">
        <f t="shared" si="3778"/>
        <v/>
      </c>
      <c r="ER237" s="71" t="str">
        <f t="shared" si="3779"/>
        <v/>
      </c>
      <c r="ES237" s="71" t="str">
        <f t="shared" si="3780"/>
        <v/>
      </c>
      <c r="ET237" s="71" t="str">
        <f t="shared" si="3781"/>
        <v/>
      </c>
      <c r="EU237" s="71" t="str">
        <f t="shared" si="3782"/>
        <v/>
      </c>
      <c r="EV237" s="71" t="str">
        <f t="shared" si="3783"/>
        <v/>
      </c>
      <c r="EW237" s="71" t="str">
        <f t="shared" si="3784"/>
        <v/>
      </c>
      <c r="EX237" s="71" t="str">
        <f t="shared" si="3785"/>
        <v/>
      </c>
      <c r="EY237" s="71" t="str">
        <f t="shared" si="3786"/>
        <v/>
      </c>
      <c r="EZ237" s="71" t="str">
        <f t="shared" si="3787"/>
        <v/>
      </c>
      <c r="FA237" s="71" t="str">
        <f t="shared" si="3788"/>
        <v/>
      </c>
      <c r="FB237" s="71" t="str">
        <f t="shared" si="3789"/>
        <v/>
      </c>
      <c r="FC237" s="71" t="str">
        <f t="shared" si="3790"/>
        <v/>
      </c>
      <c r="FD237" s="71" t="str">
        <f t="shared" si="3791"/>
        <v/>
      </c>
      <c r="FE237" s="71" t="str">
        <f t="shared" si="3792"/>
        <v/>
      </c>
      <c r="FF237" s="71" t="str">
        <f t="shared" si="3793"/>
        <v/>
      </c>
      <c r="FG237" s="71" t="str">
        <f t="shared" si="3794"/>
        <v/>
      </c>
      <c r="FH237" s="71" t="str">
        <f t="shared" si="3795"/>
        <v/>
      </c>
      <c r="FI237" s="71" t="str">
        <f t="shared" si="3796"/>
        <v/>
      </c>
      <c r="FJ237" s="71" t="str">
        <f t="shared" si="3797"/>
        <v/>
      </c>
      <c r="FK237" s="71" t="str">
        <f t="shared" si="3798"/>
        <v/>
      </c>
      <c r="FL237" s="71" t="str">
        <f t="shared" si="3799"/>
        <v/>
      </c>
      <c r="FM237" s="71" t="str">
        <f t="shared" si="3800"/>
        <v/>
      </c>
      <c r="FN237" s="71" t="str">
        <f t="shared" si="3801"/>
        <v/>
      </c>
      <c r="FO237" s="71" t="str">
        <f t="shared" si="3802"/>
        <v/>
      </c>
      <c r="FP237" s="71" t="str">
        <f t="shared" si="3803"/>
        <v/>
      </c>
      <c r="FQ237" s="71" t="str">
        <f t="shared" si="3804"/>
        <v/>
      </c>
      <c r="FR237" s="71" t="str">
        <f t="shared" si="3805"/>
        <v/>
      </c>
      <c r="FS237" s="71" t="str">
        <f t="shared" si="3806"/>
        <v/>
      </c>
    </row>
    <row r="238" spans="1:175" ht="16.5">
      <c r="A238" s="122"/>
      <c r="B238" s="80" t="s">
        <v>789</v>
      </c>
      <c r="C238" s="70" t="s">
        <v>787</v>
      </c>
      <c r="T238" s="125"/>
      <c r="U238" s="86"/>
      <c r="CN238" s="69" t="str">
        <f t="shared" si="3731"/>
        <v>InitUnitState('IF03',,,,,,,,,,)</v>
      </c>
      <c r="CO238" s="69" t="str">
        <f t="shared" si="3732"/>
        <v>InitUnitNormal('IF03',,,,,,,,,,)</v>
      </c>
      <c r="CP238" s="69" t="str">
        <f t="shared" si="3733"/>
        <v>InitUnitMagic('IF03',,,,,,,,,,)</v>
      </c>
      <c r="CQ238" s="69" t="str">
        <f t="shared" si="3734"/>
        <v>InitUnitAdd('IF03',,,,,,,,,,)</v>
      </c>
      <c r="CR238" s="69" t="str">
        <f t="shared" si="3735"/>
        <v>InitEquipData('IF03',,"",,,,,'','','','','','',"")</v>
      </c>
      <c r="CU238" s="98" t="str">
        <f t="shared" si="3736"/>
        <v>|n</v>
      </c>
      <c r="CW238" s="60"/>
      <c r="CX238" s="60"/>
      <c r="CY238" s="60"/>
      <c r="CZ238" s="60"/>
      <c r="DA238" s="60"/>
      <c r="DB238" s="71" t="str">
        <f t="shared" si="3737"/>
        <v/>
      </c>
      <c r="DC238" s="71" t="str">
        <f t="shared" si="3738"/>
        <v/>
      </c>
      <c r="DD238" s="71" t="str">
        <f t="shared" si="3739"/>
        <v/>
      </c>
      <c r="DE238" s="71" t="str">
        <f t="shared" si="3740"/>
        <v/>
      </c>
      <c r="DF238" s="71" t="str">
        <f t="shared" si="3741"/>
        <v/>
      </c>
      <c r="DG238" s="71" t="str">
        <f t="shared" si="3742"/>
        <v/>
      </c>
      <c r="DH238" s="71" t="str">
        <f t="shared" si="3743"/>
        <v/>
      </c>
      <c r="DI238" s="71" t="str">
        <f t="shared" si="3744"/>
        <v/>
      </c>
      <c r="DJ238" s="71" t="str">
        <f t="shared" si="3745"/>
        <v/>
      </c>
      <c r="DK238" s="71" t="str">
        <f t="shared" si="3746"/>
        <v/>
      </c>
      <c r="DL238" s="71" t="str">
        <f t="shared" si="3747"/>
        <v/>
      </c>
      <c r="DM238" s="71" t="str">
        <f t="shared" si="3748"/>
        <v/>
      </c>
      <c r="DN238" s="71" t="str">
        <f t="shared" si="3749"/>
        <v/>
      </c>
      <c r="DO238" s="71" t="str">
        <f t="shared" si="3750"/>
        <v/>
      </c>
      <c r="DP238" s="71" t="str">
        <f t="shared" si="3751"/>
        <v/>
      </c>
      <c r="DQ238" s="71" t="str">
        <f t="shared" si="3752"/>
        <v/>
      </c>
      <c r="DR238" s="71" t="str">
        <f t="shared" si="3753"/>
        <v/>
      </c>
      <c r="DS238" s="71" t="str">
        <f t="shared" si="3754"/>
        <v/>
      </c>
      <c r="DT238" s="71" t="str">
        <f t="shared" si="3755"/>
        <v/>
      </c>
      <c r="DU238" s="71" t="str">
        <f t="shared" si="3756"/>
        <v/>
      </c>
      <c r="DV238" s="71" t="str">
        <f t="shared" si="3757"/>
        <v/>
      </c>
      <c r="DW238" s="71" t="str">
        <f t="shared" si="3758"/>
        <v/>
      </c>
      <c r="DX238" s="71" t="str">
        <f t="shared" si="3759"/>
        <v/>
      </c>
      <c r="DY238" s="71" t="str">
        <f t="shared" si="3760"/>
        <v/>
      </c>
      <c r="DZ238" s="71" t="str">
        <f t="shared" si="3761"/>
        <v/>
      </c>
      <c r="EA238" s="71" t="str">
        <f t="shared" si="3762"/>
        <v/>
      </c>
      <c r="EB238" s="71" t="str">
        <f t="shared" si="3763"/>
        <v/>
      </c>
      <c r="EC238" s="71" t="str">
        <f t="shared" si="3764"/>
        <v/>
      </c>
      <c r="ED238" s="71" t="str">
        <f t="shared" si="3765"/>
        <v/>
      </c>
      <c r="EE238" s="71" t="str">
        <f t="shared" si="3766"/>
        <v/>
      </c>
      <c r="EF238" s="71" t="str">
        <f t="shared" si="3767"/>
        <v/>
      </c>
      <c r="EG238" s="71" t="str">
        <f t="shared" si="3768"/>
        <v/>
      </c>
      <c r="EH238" s="71" t="str">
        <f t="shared" si="3769"/>
        <v/>
      </c>
      <c r="EI238" s="71" t="str">
        <f t="shared" si="3770"/>
        <v/>
      </c>
      <c r="EJ238" s="71" t="str">
        <f t="shared" si="3771"/>
        <v/>
      </c>
      <c r="EK238" s="71" t="str">
        <f t="shared" si="3772"/>
        <v/>
      </c>
      <c r="EL238" s="71" t="str">
        <f t="shared" si="3773"/>
        <v/>
      </c>
      <c r="EM238" s="71" t="str">
        <f t="shared" si="3774"/>
        <v/>
      </c>
      <c r="EN238" s="71" t="str">
        <f t="shared" si="3775"/>
        <v/>
      </c>
      <c r="EO238" s="71" t="str">
        <f t="shared" si="3776"/>
        <v/>
      </c>
      <c r="EP238" s="71" t="str">
        <f t="shared" si="3777"/>
        <v/>
      </c>
      <c r="EQ238" s="71" t="str">
        <f t="shared" si="3778"/>
        <v/>
      </c>
      <c r="ER238" s="71" t="str">
        <f t="shared" si="3779"/>
        <v/>
      </c>
      <c r="ES238" s="71" t="str">
        <f t="shared" si="3780"/>
        <v/>
      </c>
      <c r="ET238" s="71" t="str">
        <f t="shared" si="3781"/>
        <v/>
      </c>
      <c r="EU238" s="71" t="str">
        <f t="shared" si="3782"/>
        <v/>
      </c>
      <c r="EV238" s="71" t="str">
        <f t="shared" si="3783"/>
        <v/>
      </c>
      <c r="EW238" s="71" t="str">
        <f t="shared" si="3784"/>
        <v/>
      </c>
      <c r="EX238" s="71" t="str">
        <f t="shared" si="3785"/>
        <v/>
      </c>
      <c r="EY238" s="71" t="str">
        <f t="shared" si="3786"/>
        <v/>
      </c>
      <c r="EZ238" s="71" t="str">
        <f t="shared" si="3787"/>
        <v/>
      </c>
      <c r="FA238" s="71" t="str">
        <f t="shared" si="3788"/>
        <v/>
      </c>
      <c r="FB238" s="71" t="str">
        <f t="shared" si="3789"/>
        <v/>
      </c>
      <c r="FC238" s="71" t="str">
        <f t="shared" si="3790"/>
        <v/>
      </c>
      <c r="FD238" s="71" t="str">
        <f t="shared" si="3791"/>
        <v/>
      </c>
      <c r="FE238" s="71" t="str">
        <f t="shared" si="3792"/>
        <v/>
      </c>
      <c r="FF238" s="71" t="str">
        <f t="shared" si="3793"/>
        <v/>
      </c>
      <c r="FG238" s="71" t="str">
        <f t="shared" si="3794"/>
        <v/>
      </c>
      <c r="FH238" s="71" t="str">
        <f t="shared" si="3795"/>
        <v/>
      </c>
      <c r="FI238" s="71" t="str">
        <f t="shared" si="3796"/>
        <v/>
      </c>
      <c r="FJ238" s="71" t="str">
        <f t="shared" si="3797"/>
        <v/>
      </c>
      <c r="FK238" s="71" t="str">
        <f t="shared" si="3798"/>
        <v/>
      </c>
      <c r="FL238" s="71" t="str">
        <f t="shared" si="3799"/>
        <v/>
      </c>
      <c r="FM238" s="71" t="str">
        <f t="shared" si="3800"/>
        <v/>
      </c>
      <c r="FN238" s="71" t="str">
        <f t="shared" si="3801"/>
        <v/>
      </c>
      <c r="FO238" s="71" t="str">
        <f t="shared" si="3802"/>
        <v/>
      </c>
      <c r="FP238" s="71" t="str">
        <f t="shared" si="3803"/>
        <v/>
      </c>
      <c r="FQ238" s="71" t="str">
        <f t="shared" si="3804"/>
        <v/>
      </c>
      <c r="FR238" s="71" t="str">
        <f t="shared" si="3805"/>
        <v/>
      </c>
      <c r="FS238" s="71" t="str">
        <f t="shared" si="3806"/>
        <v/>
      </c>
    </row>
    <row r="239" spans="1:175" ht="16.5">
      <c r="A239" s="122"/>
      <c r="B239" s="80" t="s">
        <v>790</v>
      </c>
      <c r="C239" s="70" t="s">
        <v>787</v>
      </c>
      <c r="T239" s="125"/>
      <c r="U239" s="86"/>
      <c r="CN239" s="69" t="str">
        <f t="shared" si="3731"/>
        <v>InitUnitState('IF04',,,,,,,,,,)</v>
      </c>
      <c r="CO239" s="69" t="str">
        <f t="shared" si="3732"/>
        <v>InitUnitNormal('IF04',,,,,,,,,,)</v>
      </c>
      <c r="CP239" s="69" t="str">
        <f t="shared" si="3733"/>
        <v>InitUnitMagic('IF04',,,,,,,,,,)</v>
      </c>
      <c r="CQ239" s="69" t="str">
        <f t="shared" si="3734"/>
        <v>InitUnitAdd('IF04',,,,,,,,,,)</v>
      </c>
      <c r="CR239" s="69" t="str">
        <f t="shared" si="3735"/>
        <v>InitEquipData('IF04',,"",,,,,'','','','','','',"")</v>
      </c>
      <c r="CU239" s="98" t="str">
        <f t="shared" si="3736"/>
        <v>|n</v>
      </c>
      <c r="CW239" s="60"/>
      <c r="CX239" s="60"/>
      <c r="CY239" s="60"/>
      <c r="CZ239" s="60"/>
      <c r="DA239" s="60"/>
      <c r="DB239" s="71" t="str">
        <f t="shared" si="3737"/>
        <v/>
      </c>
      <c r="DC239" s="71" t="str">
        <f t="shared" si="3738"/>
        <v/>
      </c>
      <c r="DD239" s="71" t="str">
        <f t="shared" si="3739"/>
        <v/>
      </c>
      <c r="DE239" s="71" t="str">
        <f t="shared" si="3740"/>
        <v/>
      </c>
      <c r="DF239" s="71" t="str">
        <f t="shared" si="3741"/>
        <v/>
      </c>
      <c r="DG239" s="71" t="str">
        <f t="shared" si="3742"/>
        <v/>
      </c>
      <c r="DH239" s="71" t="str">
        <f t="shared" si="3743"/>
        <v/>
      </c>
      <c r="DI239" s="71" t="str">
        <f t="shared" si="3744"/>
        <v/>
      </c>
      <c r="DJ239" s="71" t="str">
        <f t="shared" si="3745"/>
        <v/>
      </c>
      <c r="DK239" s="71" t="str">
        <f t="shared" si="3746"/>
        <v/>
      </c>
      <c r="DL239" s="71" t="str">
        <f t="shared" si="3747"/>
        <v/>
      </c>
      <c r="DM239" s="71" t="str">
        <f t="shared" si="3748"/>
        <v/>
      </c>
      <c r="DN239" s="71" t="str">
        <f t="shared" si="3749"/>
        <v/>
      </c>
      <c r="DO239" s="71" t="str">
        <f t="shared" si="3750"/>
        <v/>
      </c>
      <c r="DP239" s="71" t="str">
        <f t="shared" si="3751"/>
        <v/>
      </c>
      <c r="DQ239" s="71" t="str">
        <f t="shared" si="3752"/>
        <v/>
      </c>
      <c r="DR239" s="71" t="str">
        <f t="shared" si="3753"/>
        <v/>
      </c>
      <c r="DS239" s="71" t="str">
        <f t="shared" si="3754"/>
        <v/>
      </c>
      <c r="DT239" s="71" t="str">
        <f t="shared" si="3755"/>
        <v/>
      </c>
      <c r="DU239" s="71" t="str">
        <f t="shared" si="3756"/>
        <v/>
      </c>
      <c r="DV239" s="71" t="str">
        <f t="shared" si="3757"/>
        <v/>
      </c>
      <c r="DW239" s="71" t="str">
        <f t="shared" si="3758"/>
        <v/>
      </c>
      <c r="DX239" s="71" t="str">
        <f t="shared" si="3759"/>
        <v/>
      </c>
      <c r="DY239" s="71" t="str">
        <f t="shared" si="3760"/>
        <v/>
      </c>
      <c r="DZ239" s="71" t="str">
        <f t="shared" si="3761"/>
        <v/>
      </c>
      <c r="EA239" s="71" t="str">
        <f t="shared" si="3762"/>
        <v/>
      </c>
      <c r="EB239" s="71" t="str">
        <f t="shared" si="3763"/>
        <v/>
      </c>
      <c r="EC239" s="71" t="str">
        <f t="shared" si="3764"/>
        <v/>
      </c>
      <c r="ED239" s="71" t="str">
        <f t="shared" si="3765"/>
        <v/>
      </c>
      <c r="EE239" s="71" t="str">
        <f t="shared" si="3766"/>
        <v/>
      </c>
      <c r="EF239" s="71" t="str">
        <f t="shared" si="3767"/>
        <v/>
      </c>
      <c r="EG239" s="71" t="str">
        <f t="shared" si="3768"/>
        <v/>
      </c>
      <c r="EH239" s="71" t="str">
        <f t="shared" si="3769"/>
        <v/>
      </c>
      <c r="EI239" s="71" t="str">
        <f t="shared" si="3770"/>
        <v/>
      </c>
      <c r="EJ239" s="71" t="str">
        <f t="shared" si="3771"/>
        <v/>
      </c>
      <c r="EK239" s="71" t="str">
        <f t="shared" si="3772"/>
        <v/>
      </c>
      <c r="EL239" s="71" t="str">
        <f t="shared" si="3773"/>
        <v/>
      </c>
      <c r="EM239" s="71" t="str">
        <f t="shared" si="3774"/>
        <v/>
      </c>
      <c r="EN239" s="71" t="str">
        <f t="shared" si="3775"/>
        <v/>
      </c>
      <c r="EO239" s="71" t="str">
        <f t="shared" si="3776"/>
        <v/>
      </c>
      <c r="EP239" s="71" t="str">
        <f t="shared" si="3777"/>
        <v/>
      </c>
      <c r="EQ239" s="71" t="str">
        <f t="shared" si="3778"/>
        <v/>
      </c>
      <c r="ER239" s="71" t="str">
        <f t="shared" si="3779"/>
        <v/>
      </c>
      <c r="ES239" s="71" t="str">
        <f t="shared" si="3780"/>
        <v/>
      </c>
      <c r="ET239" s="71" t="str">
        <f t="shared" si="3781"/>
        <v/>
      </c>
      <c r="EU239" s="71" t="str">
        <f t="shared" si="3782"/>
        <v/>
      </c>
      <c r="EV239" s="71" t="str">
        <f t="shared" si="3783"/>
        <v/>
      </c>
      <c r="EW239" s="71" t="str">
        <f t="shared" si="3784"/>
        <v/>
      </c>
      <c r="EX239" s="71" t="str">
        <f t="shared" si="3785"/>
        <v/>
      </c>
      <c r="EY239" s="71" t="str">
        <f t="shared" si="3786"/>
        <v/>
      </c>
      <c r="EZ239" s="71" t="str">
        <f t="shared" si="3787"/>
        <v/>
      </c>
      <c r="FA239" s="71" t="str">
        <f t="shared" si="3788"/>
        <v/>
      </c>
      <c r="FB239" s="71" t="str">
        <f t="shared" si="3789"/>
        <v/>
      </c>
      <c r="FC239" s="71" t="str">
        <f t="shared" si="3790"/>
        <v/>
      </c>
      <c r="FD239" s="71" t="str">
        <f t="shared" si="3791"/>
        <v/>
      </c>
      <c r="FE239" s="71" t="str">
        <f t="shared" si="3792"/>
        <v/>
      </c>
      <c r="FF239" s="71" t="str">
        <f t="shared" si="3793"/>
        <v/>
      </c>
      <c r="FG239" s="71" t="str">
        <f t="shared" si="3794"/>
        <v/>
      </c>
      <c r="FH239" s="71" t="str">
        <f t="shared" si="3795"/>
        <v/>
      </c>
      <c r="FI239" s="71" t="str">
        <f t="shared" si="3796"/>
        <v/>
      </c>
      <c r="FJ239" s="71" t="str">
        <f t="shared" si="3797"/>
        <v/>
      </c>
      <c r="FK239" s="71" t="str">
        <f t="shared" si="3798"/>
        <v/>
      </c>
      <c r="FL239" s="71" t="str">
        <f t="shared" si="3799"/>
        <v/>
      </c>
      <c r="FM239" s="71" t="str">
        <f t="shared" si="3800"/>
        <v/>
      </c>
      <c r="FN239" s="71" t="str">
        <f t="shared" si="3801"/>
        <v/>
      </c>
      <c r="FO239" s="71" t="str">
        <f t="shared" si="3802"/>
        <v/>
      </c>
      <c r="FP239" s="71" t="str">
        <f t="shared" si="3803"/>
        <v/>
      </c>
      <c r="FQ239" s="71" t="str">
        <f t="shared" si="3804"/>
        <v/>
      </c>
      <c r="FR239" s="71" t="str">
        <f t="shared" si="3805"/>
        <v/>
      </c>
      <c r="FS239" s="71" t="str">
        <f t="shared" si="3806"/>
        <v/>
      </c>
    </row>
    <row r="240" spans="1:175" ht="16.5">
      <c r="A240" s="122"/>
      <c r="B240" s="80" t="s">
        <v>791</v>
      </c>
      <c r="C240" s="70" t="s">
        <v>787</v>
      </c>
      <c r="T240" s="125"/>
      <c r="U240" s="86"/>
      <c r="CN240" s="69" t="str">
        <f t="shared" si="3731"/>
        <v>InitUnitState('IF05',,,,,,,,,,)</v>
      </c>
      <c r="CO240" s="69" t="str">
        <f t="shared" si="3732"/>
        <v>InitUnitNormal('IF05',,,,,,,,,,)</v>
      </c>
      <c r="CP240" s="69" t="str">
        <f t="shared" si="3733"/>
        <v>InitUnitMagic('IF05',,,,,,,,,,)</v>
      </c>
      <c r="CQ240" s="69" t="str">
        <f t="shared" si="3734"/>
        <v>InitUnitAdd('IF05',,,,,,,,,,)</v>
      </c>
      <c r="CR240" s="69" t="str">
        <f t="shared" si="3735"/>
        <v>InitEquipData('IF05',,"",,,,,'','','','','','',"")</v>
      </c>
      <c r="CU240" s="98" t="str">
        <f t="shared" si="3736"/>
        <v>|n</v>
      </c>
      <c r="CW240" s="60"/>
      <c r="CX240" s="60"/>
      <c r="CY240" s="60"/>
      <c r="CZ240" s="60"/>
      <c r="DA240" s="60"/>
      <c r="DB240" s="71" t="str">
        <f t="shared" si="3737"/>
        <v/>
      </c>
      <c r="DC240" s="71" t="str">
        <f t="shared" si="3738"/>
        <v/>
      </c>
      <c r="DD240" s="71" t="str">
        <f t="shared" si="3739"/>
        <v/>
      </c>
      <c r="DE240" s="71" t="str">
        <f t="shared" si="3740"/>
        <v/>
      </c>
      <c r="DF240" s="71" t="str">
        <f t="shared" si="3741"/>
        <v/>
      </c>
      <c r="DG240" s="71" t="str">
        <f t="shared" si="3742"/>
        <v/>
      </c>
      <c r="DH240" s="71" t="str">
        <f t="shared" si="3743"/>
        <v/>
      </c>
      <c r="DI240" s="71" t="str">
        <f t="shared" si="3744"/>
        <v/>
      </c>
      <c r="DJ240" s="71" t="str">
        <f t="shared" si="3745"/>
        <v/>
      </c>
      <c r="DK240" s="71" t="str">
        <f t="shared" si="3746"/>
        <v/>
      </c>
      <c r="DL240" s="71" t="str">
        <f t="shared" si="3747"/>
        <v/>
      </c>
      <c r="DM240" s="71" t="str">
        <f t="shared" si="3748"/>
        <v/>
      </c>
      <c r="DN240" s="71" t="str">
        <f t="shared" si="3749"/>
        <v/>
      </c>
      <c r="DO240" s="71" t="str">
        <f t="shared" si="3750"/>
        <v/>
      </c>
      <c r="DP240" s="71" t="str">
        <f t="shared" si="3751"/>
        <v/>
      </c>
      <c r="DQ240" s="71" t="str">
        <f t="shared" si="3752"/>
        <v/>
      </c>
      <c r="DR240" s="71" t="str">
        <f t="shared" si="3753"/>
        <v/>
      </c>
      <c r="DS240" s="71" t="str">
        <f t="shared" si="3754"/>
        <v/>
      </c>
      <c r="DT240" s="71" t="str">
        <f t="shared" si="3755"/>
        <v/>
      </c>
      <c r="DU240" s="71" t="str">
        <f t="shared" si="3756"/>
        <v/>
      </c>
      <c r="DV240" s="71" t="str">
        <f t="shared" si="3757"/>
        <v/>
      </c>
      <c r="DW240" s="71" t="str">
        <f t="shared" si="3758"/>
        <v/>
      </c>
      <c r="DX240" s="71" t="str">
        <f t="shared" si="3759"/>
        <v/>
      </c>
      <c r="DY240" s="71" t="str">
        <f t="shared" si="3760"/>
        <v/>
      </c>
      <c r="DZ240" s="71" t="str">
        <f t="shared" si="3761"/>
        <v/>
      </c>
      <c r="EA240" s="71" t="str">
        <f t="shared" si="3762"/>
        <v/>
      </c>
      <c r="EB240" s="71" t="str">
        <f t="shared" si="3763"/>
        <v/>
      </c>
      <c r="EC240" s="71" t="str">
        <f t="shared" si="3764"/>
        <v/>
      </c>
      <c r="ED240" s="71" t="str">
        <f t="shared" si="3765"/>
        <v/>
      </c>
      <c r="EE240" s="71" t="str">
        <f t="shared" si="3766"/>
        <v/>
      </c>
      <c r="EF240" s="71" t="str">
        <f t="shared" si="3767"/>
        <v/>
      </c>
      <c r="EG240" s="71" t="str">
        <f t="shared" si="3768"/>
        <v/>
      </c>
      <c r="EH240" s="71" t="str">
        <f t="shared" si="3769"/>
        <v/>
      </c>
      <c r="EI240" s="71" t="str">
        <f t="shared" si="3770"/>
        <v/>
      </c>
      <c r="EJ240" s="71" t="str">
        <f t="shared" si="3771"/>
        <v/>
      </c>
      <c r="EK240" s="71" t="str">
        <f t="shared" si="3772"/>
        <v/>
      </c>
      <c r="EL240" s="71" t="str">
        <f t="shared" si="3773"/>
        <v/>
      </c>
      <c r="EM240" s="71" t="str">
        <f t="shared" si="3774"/>
        <v/>
      </c>
      <c r="EN240" s="71" t="str">
        <f t="shared" si="3775"/>
        <v/>
      </c>
      <c r="EO240" s="71" t="str">
        <f t="shared" si="3776"/>
        <v/>
      </c>
      <c r="EP240" s="71" t="str">
        <f t="shared" si="3777"/>
        <v/>
      </c>
      <c r="EQ240" s="71" t="str">
        <f t="shared" si="3778"/>
        <v/>
      </c>
      <c r="ER240" s="71" t="str">
        <f t="shared" si="3779"/>
        <v/>
      </c>
      <c r="ES240" s="71" t="str">
        <f t="shared" si="3780"/>
        <v/>
      </c>
      <c r="ET240" s="71" t="str">
        <f t="shared" si="3781"/>
        <v/>
      </c>
      <c r="EU240" s="71" t="str">
        <f t="shared" si="3782"/>
        <v/>
      </c>
      <c r="EV240" s="71" t="str">
        <f t="shared" si="3783"/>
        <v/>
      </c>
      <c r="EW240" s="71" t="str">
        <f t="shared" si="3784"/>
        <v/>
      </c>
      <c r="EX240" s="71" t="str">
        <f t="shared" si="3785"/>
        <v/>
      </c>
      <c r="EY240" s="71" t="str">
        <f t="shared" si="3786"/>
        <v/>
      </c>
      <c r="EZ240" s="71" t="str">
        <f t="shared" si="3787"/>
        <v/>
      </c>
      <c r="FA240" s="71" t="str">
        <f t="shared" si="3788"/>
        <v/>
      </c>
      <c r="FB240" s="71" t="str">
        <f t="shared" si="3789"/>
        <v/>
      </c>
      <c r="FC240" s="71" t="str">
        <f t="shared" si="3790"/>
        <v/>
      </c>
      <c r="FD240" s="71" t="str">
        <f t="shared" si="3791"/>
        <v/>
      </c>
      <c r="FE240" s="71" t="str">
        <f t="shared" si="3792"/>
        <v/>
      </c>
      <c r="FF240" s="71" t="str">
        <f t="shared" si="3793"/>
        <v/>
      </c>
      <c r="FG240" s="71" t="str">
        <f t="shared" si="3794"/>
        <v/>
      </c>
      <c r="FH240" s="71" t="str">
        <f t="shared" si="3795"/>
        <v/>
      </c>
      <c r="FI240" s="71" t="str">
        <f t="shared" si="3796"/>
        <v/>
      </c>
      <c r="FJ240" s="71" t="str">
        <f t="shared" si="3797"/>
        <v/>
      </c>
      <c r="FK240" s="71" t="str">
        <f t="shared" si="3798"/>
        <v/>
      </c>
      <c r="FL240" s="71" t="str">
        <f t="shared" si="3799"/>
        <v/>
      </c>
      <c r="FM240" s="71" t="str">
        <f t="shared" si="3800"/>
        <v/>
      </c>
      <c r="FN240" s="71" t="str">
        <f t="shared" si="3801"/>
        <v/>
      </c>
      <c r="FO240" s="71" t="str">
        <f t="shared" si="3802"/>
        <v/>
      </c>
      <c r="FP240" s="71" t="str">
        <f t="shared" si="3803"/>
        <v/>
      </c>
      <c r="FQ240" s="71" t="str">
        <f t="shared" si="3804"/>
        <v/>
      </c>
      <c r="FR240" s="71" t="str">
        <f t="shared" si="3805"/>
        <v/>
      </c>
      <c r="FS240" s="71" t="str">
        <f t="shared" si="3806"/>
        <v/>
      </c>
    </row>
    <row r="241" spans="1:175" ht="16.5">
      <c r="A241" s="122"/>
      <c r="B241" s="80" t="s">
        <v>792</v>
      </c>
      <c r="C241" s="70" t="s">
        <v>787</v>
      </c>
      <c r="T241" s="125"/>
      <c r="U241" s="86"/>
      <c r="CN241" s="69" t="str">
        <f t="shared" si="3731"/>
        <v>InitUnitState('IF06',,,,,,,,,,)</v>
      </c>
      <c r="CO241" s="69" t="str">
        <f t="shared" si="3732"/>
        <v>InitUnitNormal('IF06',,,,,,,,,,)</v>
      </c>
      <c r="CP241" s="69" t="str">
        <f t="shared" si="3733"/>
        <v>InitUnitMagic('IF06',,,,,,,,,,)</v>
      </c>
      <c r="CQ241" s="69" t="str">
        <f t="shared" si="3734"/>
        <v>InitUnitAdd('IF06',,,,,,,,,,)</v>
      </c>
      <c r="CR241" s="69" t="str">
        <f t="shared" si="3735"/>
        <v>InitEquipData('IF06',,"",,,,,'','','','','','',"")</v>
      </c>
      <c r="CU241" s="98" t="str">
        <f t="shared" si="3736"/>
        <v>|n</v>
      </c>
      <c r="CW241" s="60"/>
      <c r="CX241" s="60"/>
      <c r="CY241" s="60"/>
      <c r="CZ241" s="60"/>
      <c r="DA241" s="60"/>
      <c r="DB241" s="71" t="str">
        <f t="shared" si="3737"/>
        <v/>
      </c>
      <c r="DC241" s="71" t="str">
        <f t="shared" si="3738"/>
        <v/>
      </c>
      <c r="DD241" s="71" t="str">
        <f t="shared" si="3739"/>
        <v/>
      </c>
      <c r="DE241" s="71" t="str">
        <f t="shared" si="3740"/>
        <v/>
      </c>
      <c r="DF241" s="71" t="str">
        <f t="shared" si="3741"/>
        <v/>
      </c>
      <c r="DG241" s="71" t="str">
        <f t="shared" si="3742"/>
        <v/>
      </c>
      <c r="DH241" s="71" t="str">
        <f t="shared" si="3743"/>
        <v/>
      </c>
      <c r="DI241" s="71" t="str">
        <f t="shared" si="3744"/>
        <v/>
      </c>
      <c r="DJ241" s="71" t="str">
        <f t="shared" si="3745"/>
        <v/>
      </c>
      <c r="DK241" s="71" t="str">
        <f t="shared" si="3746"/>
        <v/>
      </c>
      <c r="DL241" s="71" t="str">
        <f t="shared" si="3747"/>
        <v/>
      </c>
      <c r="DM241" s="71" t="str">
        <f t="shared" si="3748"/>
        <v/>
      </c>
      <c r="DN241" s="71" t="str">
        <f t="shared" si="3749"/>
        <v/>
      </c>
      <c r="DO241" s="71" t="str">
        <f t="shared" si="3750"/>
        <v/>
      </c>
      <c r="DP241" s="71" t="str">
        <f t="shared" si="3751"/>
        <v/>
      </c>
      <c r="DQ241" s="71" t="str">
        <f t="shared" si="3752"/>
        <v/>
      </c>
      <c r="DR241" s="71" t="str">
        <f t="shared" si="3753"/>
        <v/>
      </c>
      <c r="DS241" s="71" t="str">
        <f t="shared" si="3754"/>
        <v/>
      </c>
      <c r="DT241" s="71" t="str">
        <f t="shared" si="3755"/>
        <v/>
      </c>
      <c r="DU241" s="71" t="str">
        <f t="shared" si="3756"/>
        <v/>
      </c>
      <c r="DV241" s="71" t="str">
        <f t="shared" si="3757"/>
        <v/>
      </c>
      <c r="DW241" s="71" t="str">
        <f t="shared" si="3758"/>
        <v/>
      </c>
      <c r="DX241" s="71" t="str">
        <f t="shared" si="3759"/>
        <v/>
      </c>
      <c r="DY241" s="71" t="str">
        <f t="shared" si="3760"/>
        <v/>
      </c>
      <c r="DZ241" s="71" t="str">
        <f t="shared" si="3761"/>
        <v/>
      </c>
      <c r="EA241" s="71" t="str">
        <f t="shared" si="3762"/>
        <v/>
      </c>
      <c r="EB241" s="71" t="str">
        <f t="shared" si="3763"/>
        <v/>
      </c>
      <c r="EC241" s="71" t="str">
        <f t="shared" si="3764"/>
        <v/>
      </c>
      <c r="ED241" s="71" t="str">
        <f t="shared" si="3765"/>
        <v/>
      </c>
      <c r="EE241" s="71" t="str">
        <f t="shared" si="3766"/>
        <v/>
      </c>
      <c r="EF241" s="71" t="str">
        <f t="shared" si="3767"/>
        <v/>
      </c>
      <c r="EG241" s="71" t="str">
        <f t="shared" si="3768"/>
        <v/>
      </c>
      <c r="EH241" s="71" t="str">
        <f t="shared" si="3769"/>
        <v/>
      </c>
      <c r="EI241" s="71" t="str">
        <f t="shared" si="3770"/>
        <v/>
      </c>
      <c r="EJ241" s="71" t="str">
        <f t="shared" si="3771"/>
        <v/>
      </c>
      <c r="EK241" s="71" t="str">
        <f t="shared" si="3772"/>
        <v/>
      </c>
      <c r="EL241" s="71" t="str">
        <f t="shared" si="3773"/>
        <v/>
      </c>
      <c r="EM241" s="71" t="str">
        <f t="shared" si="3774"/>
        <v/>
      </c>
      <c r="EN241" s="71" t="str">
        <f t="shared" si="3775"/>
        <v/>
      </c>
      <c r="EO241" s="71" t="str">
        <f t="shared" si="3776"/>
        <v/>
      </c>
      <c r="EP241" s="71" t="str">
        <f t="shared" si="3777"/>
        <v/>
      </c>
      <c r="EQ241" s="71" t="str">
        <f t="shared" si="3778"/>
        <v/>
      </c>
      <c r="ER241" s="71" t="str">
        <f t="shared" si="3779"/>
        <v/>
      </c>
      <c r="ES241" s="71" t="str">
        <f t="shared" si="3780"/>
        <v/>
      </c>
      <c r="ET241" s="71" t="str">
        <f t="shared" si="3781"/>
        <v/>
      </c>
      <c r="EU241" s="71" t="str">
        <f t="shared" si="3782"/>
        <v/>
      </c>
      <c r="EV241" s="71" t="str">
        <f t="shared" si="3783"/>
        <v/>
      </c>
      <c r="EW241" s="71" t="str">
        <f t="shared" si="3784"/>
        <v/>
      </c>
      <c r="EX241" s="71" t="str">
        <f t="shared" si="3785"/>
        <v/>
      </c>
      <c r="EY241" s="71" t="str">
        <f t="shared" si="3786"/>
        <v/>
      </c>
      <c r="EZ241" s="71" t="str">
        <f t="shared" si="3787"/>
        <v/>
      </c>
      <c r="FA241" s="71" t="str">
        <f t="shared" si="3788"/>
        <v/>
      </c>
      <c r="FB241" s="71" t="str">
        <f t="shared" si="3789"/>
        <v/>
      </c>
      <c r="FC241" s="71" t="str">
        <f t="shared" si="3790"/>
        <v/>
      </c>
      <c r="FD241" s="71" t="str">
        <f t="shared" si="3791"/>
        <v/>
      </c>
      <c r="FE241" s="71" t="str">
        <f t="shared" si="3792"/>
        <v/>
      </c>
      <c r="FF241" s="71" t="str">
        <f t="shared" si="3793"/>
        <v/>
      </c>
      <c r="FG241" s="71" t="str">
        <f t="shared" si="3794"/>
        <v/>
      </c>
      <c r="FH241" s="71" t="str">
        <f t="shared" si="3795"/>
        <v/>
      </c>
      <c r="FI241" s="71" t="str">
        <f t="shared" si="3796"/>
        <v/>
      </c>
      <c r="FJ241" s="71" t="str">
        <f t="shared" si="3797"/>
        <v/>
      </c>
      <c r="FK241" s="71" t="str">
        <f t="shared" si="3798"/>
        <v/>
      </c>
      <c r="FL241" s="71" t="str">
        <f t="shared" si="3799"/>
        <v/>
      </c>
      <c r="FM241" s="71" t="str">
        <f t="shared" si="3800"/>
        <v/>
      </c>
      <c r="FN241" s="71" t="str">
        <f t="shared" si="3801"/>
        <v/>
      </c>
      <c r="FO241" s="71" t="str">
        <f t="shared" si="3802"/>
        <v/>
      </c>
      <c r="FP241" s="71" t="str">
        <f t="shared" si="3803"/>
        <v/>
      </c>
      <c r="FQ241" s="71" t="str">
        <f t="shared" si="3804"/>
        <v/>
      </c>
      <c r="FR241" s="71" t="str">
        <f t="shared" si="3805"/>
        <v/>
      </c>
      <c r="FS241" s="71" t="str">
        <f t="shared" si="3806"/>
        <v/>
      </c>
    </row>
    <row r="242" spans="1:175" ht="16.5">
      <c r="A242" s="122"/>
      <c r="B242" s="80" t="s">
        <v>793</v>
      </c>
      <c r="C242" s="70" t="s">
        <v>787</v>
      </c>
      <c r="T242" s="125"/>
      <c r="U242" s="86"/>
      <c r="CN242" s="69" t="str">
        <f t="shared" si="3731"/>
        <v>InitUnitState('IF07',,,,,,,,,,)</v>
      </c>
      <c r="CO242" s="69" t="str">
        <f t="shared" si="3732"/>
        <v>InitUnitNormal('IF07',,,,,,,,,,)</v>
      </c>
      <c r="CP242" s="69" t="str">
        <f t="shared" si="3733"/>
        <v>InitUnitMagic('IF07',,,,,,,,,,)</v>
      </c>
      <c r="CQ242" s="69" t="str">
        <f t="shared" si="3734"/>
        <v>InitUnitAdd('IF07',,,,,,,,,,)</v>
      </c>
      <c r="CR242" s="69" t="str">
        <f t="shared" si="3735"/>
        <v>InitEquipData('IF07',,"",,,,,'','','','','','',"")</v>
      </c>
      <c r="CU242" s="98" t="str">
        <f t="shared" si="3736"/>
        <v>|n</v>
      </c>
      <c r="CW242" s="60"/>
      <c r="CX242" s="60"/>
      <c r="CY242" s="60"/>
      <c r="CZ242" s="60"/>
      <c r="DA242" s="60"/>
      <c r="DB242" s="71" t="str">
        <f t="shared" si="3737"/>
        <v/>
      </c>
      <c r="DC242" s="71" t="str">
        <f t="shared" si="3738"/>
        <v/>
      </c>
      <c r="DD242" s="71" t="str">
        <f t="shared" si="3739"/>
        <v/>
      </c>
      <c r="DE242" s="71" t="str">
        <f t="shared" si="3740"/>
        <v/>
      </c>
      <c r="DF242" s="71" t="str">
        <f t="shared" si="3741"/>
        <v/>
      </c>
      <c r="DG242" s="71" t="str">
        <f t="shared" si="3742"/>
        <v/>
      </c>
      <c r="DH242" s="71" t="str">
        <f t="shared" si="3743"/>
        <v/>
      </c>
      <c r="DI242" s="71" t="str">
        <f t="shared" si="3744"/>
        <v/>
      </c>
      <c r="DJ242" s="71" t="str">
        <f t="shared" si="3745"/>
        <v/>
      </c>
      <c r="DK242" s="71" t="str">
        <f t="shared" si="3746"/>
        <v/>
      </c>
      <c r="DL242" s="71" t="str">
        <f t="shared" si="3747"/>
        <v/>
      </c>
      <c r="DM242" s="71" t="str">
        <f t="shared" si="3748"/>
        <v/>
      </c>
      <c r="DN242" s="71" t="str">
        <f t="shared" si="3749"/>
        <v/>
      </c>
      <c r="DO242" s="71" t="str">
        <f t="shared" si="3750"/>
        <v/>
      </c>
      <c r="DP242" s="71" t="str">
        <f t="shared" si="3751"/>
        <v/>
      </c>
      <c r="DQ242" s="71" t="str">
        <f t="shared" si="3752"/>
        <v/>
      </c>
      <c r="DR242" s="71" t="str">
        <f t="shared" si="3753"/>
        <v/>
      </c>
      <c r="DS242" s="71" t="str">
        <f t="shared" si="3754"/>
        <v/>
      </c>
      <c r="DT242" s="71" t="str">
        <f t="shared" si="3755"/>
        <v/>
      </c>
      <c r="DU242" s="71" t="str">
        <f t="shared" si="3756"/>
        <v/>
      </c>
      <c r="DV242" s="71" t="str">
        <f t="shared" si="3757"/>
        <v/>
      </c>
      <c r="DW242" s="71" t="str">
        <f t="shared" si="3758"/>
        <v/>
      </c>
      <c r="DX242" s="71" t="str">
        <f t="shared" si="3759"/>
        <v/>
      </c>
      <c r="DY242" s="71" t="str">
        <f t="shared" si="3760"/>
        <v/>
      </c>
      <c r="DZ242" s="71" t="str">
        <f t="shared" si="3761"/>
        <v/>
      </c>
      <c r="EA242" s="71" t="str">
        <f t="shared" si="3762"/>
        <v/>
      </c>
      <c r="EB242" s="71" t="str">
        <f t="shared" si="3763"/>
        <v/>
      </c>
      <c r="EC242" s="71" t="str">
        <f t="shared" si="3764"/>
        <v/>
      </c>
      <c r="ED242" s="71" t="str">
        <f t="shared" si="3765"/>
        <v/>
      </c>
      <c r="EE242" s="71" t="str">
        <f t="shared" si="3766"/>
        <v/>
      </c>
      <c r="EF242" s="71" t="str">
        <f t="shared" si="3767"/>
        <v/>
      </c>
      <c r="EG242" s="71" t="str">
        <f t="shared" si="3768"/>
        <v/>
      </c>
      <c r="EH242" s="71" t="str">
        <f t="shared" si="3769"/>
        <v/>
      </c>
      <c r="EI242" s="71" t="str">
        <f t="shared" si="3770"/>
        <v/>
      </c>
      <c r="EJ242" s="71" t="str">
        <f t="shared" si="3771"/>
        <v/>
      </c>
      <c r="EK242" s="71" t="str">
        <f t="shared" si="3772"/>
        <v/>
      </c>
      <c r="EL242" s="71" t="str">
        <f t="shared" si="3773"/>
        <v/>
      </c>
      <c r="EM242" s="71" t="str">
        <f t="shared" si="3774"/>
        <v/>
      </c>
      <c r="EN242" s="71" t="str">
        <f t="shared" si="3775"/>
        <v/>
      </c>
      <c r="EO242" s="71" t="str">
        <f t="shared" si="3776"/>
        <v/>
      </c>
      <c r="EP242" s="71" t="str">
        <f t="shared" si="3777"/>
        <v/>
      </c>
      <c r="EQ242" s="71" t="str">
        <f t="shared" si="3778"/>
        <v/>
      </c>
      <c r="ER242" s="71" t="str">
        <f t="shared" si="3779"/>
        <v/>
      </c>
      <c r="ES242" s="71" t="str">
        <f t="shared" si="3780"/>
        <v/>
      </c>
      <c r="ET242" s="71" t="str">
        <f t="shared" si="3781"/>
        <v/>
      </c>
      <c r="EU242" s="71" t="str">
        <f t="shared" si="3782"/>
        <v/>
      </c>
      <c r="EV242" s="71" t="str">
        <f t="shared" si="3783"/>
        <v/>
      </c>
      <c r="EW242" s="71" t="str">
        <f t="shared" si="3784"/>
        <v/>
      </c>
      <c r="EX242" s="71" t="str">
        <f t="shared" si="3785"/>
        <v/>
      </c>
      <c r="EY242" s="71" t="str">
        <f t="shared" si="3786"/>
        <v/>
      </c>
      <c r="EZ242" s="71" t="str">
        <f t="shared" si="3787"/>
        <v/>
      </c>
      <c r="FA242" s="71" t="str">
        <f t="shared" si="3788"/>
        <v/>
      </c>
      <c r="FB242" s="71" t="str">
        <f t="shared" si="3789"/>
        <v/>
      </c>
      <c r="FC242" s="71" t="str">
        <f t="shared" si="3790"/>
        <v/>
      </c>
      <c r="FD242" s="71" t="str">
        <f t="shared" si="3791"/>
        <v/>
      </c>
      <c r="FE242" s="71" t="str">
        <f t="shared" si="3792"/>
        <v/>
      </c>
      <c r="FF242" s="71" t="str">
        <f t="shared" si="3793"/>
        <v/>
      </c>
      <c r="FG242" s="71" t="str">
        <f t="shared" si="3794"/>
        <v/>
      </c>
      <c r="FH242" s="71" t="str">
        <f t="shared" si="3795"/>
        <v/>
      </c>
      <c r="FI242" s="71" t="str">
        <f t="shared" si="3796"/>
        <v/>
      </c>
      <c r="FJ242" s="71" t="str">
        <f t="shared" si="3797"/>
        <v/>
      </c>
      <c r="FK242" s="71" t="str">
        <f t="shared" si="3798"/>
        <v/>
      </c>
      <c r="FL242" s="71" t="str">
        <f t="shared" si="3799"/>
        <v/>
      </c>
      <c r="FM242" s="71" t="str">
        <f t="shared" si="3800"/>
        <v/>
      </c>
      <c r="FN242" s="71" t="str">
        <f t="shared" si="3801"/>
        <v/>
      </c>
      <c r="FO242" s="71" t="str">
        <f t="shared" si="3802"/>
        <v/>
      </c>
      <c r="FP242" s="71" t="str">
        <f t="shared" si="3803"/>
        <v/>
      </c>
      <c r="FQ242" s="71" t="str">
        <f t="shared" si="3804"/>
        <v/>
      </c>
      <c r="FR242" s="71" t="str">
        <f t="shared" si="3805"/>
        <v/>
      </c>
      <c r="FS242" s="71" t="str">
        <f t="shared" si="3806"/>
        <v/>
      </c>
    </row>
    <row r="243" spans="1:175" ht="16.5">
      <c r="A243" s="122"/>
      <c r="B243" s="80" t="s">
        <v>794</v>
      </c>
      <c r="C243" s="70" t="s">
        <v>787</v>
      </c>
      <c r="T243" s="125"/>
      <c r="U243" s="86"/>
      <c r="CN243" s="69" t="str">
        <f t="shared" si="3731"/>
        <v>InitUnitState('IF08',,,,,,,,,,)</v>
      </c>
      <c r="CO243" s="69" t="str">
        <f t="shared" si="3732"/>
        <v>InitUnitNormal('IF08',,,,,,,,,,)</v>
      </c>
      <c r="CP243" s="69" t="str">
        <f t="shared" si="3733"/>
        <v>InitUnitMagic('IF08',,,,,,,,,,)</v>
      </c>
      <c r="CQ243" s="69" t="str">
        <f t="shared" si="3734"/>
        <v>InitUnitAdd('IF08',,,,,,,,,,)</v>
      </c>
      <c r="CR243" s="69" t="str">
        <f t="shared" si="3735"/>
        <v>InitEquipData('IF08',,"",,,,,'','','','','','',"")</v>
      </c>
      <c r="CU243" s="98" t="str">
        <f t="shared" si="3736"/>
        <v>|n</v>
      </c>
      <c r="CW243" s="60"/>
      <c r="CX243" s="60"/>
      <c r="CY243" s="60"/>
      <c r="CZ243" s="60"/>
      <c r="DA243" s="60"/>
      <c r="DB243" s="71" t="str">
        <f t="shared" si="3737"/>
        <v/>
      </c>
      <c r="DC243" s="71" t="str">
        <f t="shared" si="3738"/>
        <v/>
      </c>
      <c r="DD243" s="71" t="str">
        <f t="shared" si="3739"/>
        <v/>
      </c>
      <c r="DE243" s="71" t="str">
        <f t="shared" si="3740"/>
        <v/>
      </c>
      <c r="DF243" s="71" t="str">
        <f t="shared" si="3741"/>
        <v/>
      </c>
      <c r="DG243" s="71" t="str">
        <f t="shared" si="3742"/>
        <v/>
      </c>
      <c r="DH243" s="71" t="str">
        <f t="shared" si="3743"/>
        <v/>
      </c>
      <c r="DI243" s="71" t="str">
        <f t="shared" si="3744"/>
        <v/>
      </c>
      <c r="DJ243" s="71" t="str">
        <f t="shared" si="3745"/>
        <v/>
      </c>
      <c r="DK243" s="71" t="str">
        <f t="shared" si="3746"/>
        <v/>
      </c>
      <c r="DL243" s="71" t="str">
        <f t="shared" si="3747"/>
        <v/>
      </c>
      <c r="DM243" s="71" t="str">
        <f t="shared" si="3748"/>
        <v/>
      </c>
      <c r="DN243" s="71" t="str">
        <f t="shared" si="3749"/>
        <v/>
      </c>
      <c r="DO243" s="71" t="str">
        <f t="shared" si="3750"/>
        <v/>
      </c>
      <c r="DP243" s="71" t="str">
        <f t="shared" si="3751"/>
        <v/>
      </c>
      <c r="DQ243" s="71" t="str">
        <f t="shared" si="3752"/>
        <v/>
      </c>
      <c r="DR243" s="71" t="str">
        <f t="shared" si="3753"/>
        <v/>
      </c>
      <c r="DS243" s="71" t="str">
        <f t="shared" si="3754"/>
        <v/>
      </c>
      <c r="DT243" s="71" t="str">
        <f t="shared" si="3755"/>
        <v/>
      </c>
      <c r="DU243" s="71" t="str">
        <f t="shared" si="3756"/>
        <v/>
      </c>
      <c r="DV243" s="71" t="str">
        <f t="shared" si="3757"/>
        <v/>
      </c>
      <c r="DW243" s="71" t="str">
        <f t="shared" si="3758"/>
        <v/>
      </c>
      <c r="DX243" s="71" t="str">
        <f t="shared" si="3759"/>
        <v/>
      </c>
      <c r="DY243" s="71" t="str">
        <f t="shared" si="3760"/>
        <v/>
      </c>
      <c r="DZ243" s="71" t="str">
        <f t="shared" si="3761"/>
        <v/>
      </c>
      <c r="EA243" s="71" t="str">
        <f t="shared" si="3762"/>
        <v/>
      </c>
      <c r="EB243" s="71" t="str">
        <f t="shared" si="3763"/>
        <v/>
      </c>
      <c r="EC243" s="71" t="str">
        <f t="shared" si="3764"/>
        <v/>
      </c>
      <c r="ED243" s="71" t="str">
        <f t="shared" si="3765"/>
        <v/>
      </c>
      <c r="EE243" s="71" t="str">
        <f t="shared" si="3766"/>
        <v/>
      </c>
      <c r="EF243" s="71" t="str">
        <f t="shared" si="3767"/>
        <v/>
      </c>
      <c r="EG243" s="71" t="str">
        <f t="shared" si="3768"/>
        <v/>
      </c>
      <c r="EH243" s="71" t="str">
        <f t="shared" si="3769"/>
        <v/>
      </c>
      <c r="EI243" s="71" t="str">
        <f t="shared" si="3770"/>
        <v/>
      </c>
      <c r="EJ243" s="71" t="str">
        <f t="shared" si="3771"/>
        <v/>
      </c>
      <c r="EK243" s="71" t="str">
        <f t="shared" si="3772"/>
        <v/>
      </c>
      <c r="EL243" s="71" t="str">
        <f t="shared" si="3773"/>
        <v/>
      </c>
      <c r="EM243" s="71" t="str">
        <f t="shared" si="3774"/>
        <v/>
      </c>
      <c r="EN243" s="71" t="str">
        <f t="shared" si="3775"/>
        <v/>
      </c>
      <c r="EO243" s="71" t="str">
        <f t="shared" si="3776"/>
        <v/>
      </c>
      <c r="EP243" s="71" t="str">
        <f t="shared" si="3777"/>
        <v/>
      </c>
      <c r="EQ243" s="71" t="str">
        <f t="shared" si="3778"/>
        <v/>
      </c>
      <c r="ER243" s="71" t="str">
        <f t="shared" si="3779"/>
        <v/>
      </c>
      <c r="ES243" s="71" t="str">
        <f t="shared" si="3780"/>
        <v/>
      </c>
      <c r="ET243" s="71" t="str">
        <f t="shared" si="3781"/>
        <v/>
      </c>
      <c r="EU243" s="71" t="str">
        <f t="shared" si="3782"/>
        <v/>
      </c>
      <c r="EV243" s="71" t="str">
        <f t="shared" si="3783"/>
        <v/>
      </c>
      <c r="EW243" s="71" t="str">
        <f t="shared" si="3784"/>
        <v/>
      </c>
      <c r="EX243" s="71" t="str">
        <f t="shared" si="3785"/>
        <v/>
      </c>
      <c r="EY243" s="71" t="str">
        <f t="shared" si="3786"/>
        <v/>
      </c>
      <c r="EZ243" s="71" t="str">
        <f t="shared" si="3787"/>
        <v/>
      </c>
      <c r="FA243" s="71" t="str">
        <f t="shared" si="3788"/>
        <v/>
      </c>
      <c r="FB243" s="71" t="str">
        <f t="shared" si="3789"/>
        <v/>
      </c>
      <c r="FC243" s="71" t="str">
        <f t="shared" si="3790"/>
        <v/>
      </c>
      <c r="FD243" s="71" t="str">
        <f t="shared" si="3791"/>
        <v/>
      </c>
      <c r="FE243" s="71" t="str">
        <f t="shared" si="3792"/>
        <v/>
      </c>
      <c r="FF243" s="71" t="str">
        <f t="shared" si="3793"/>
        <v/>
      </c>
      <c r="FG243" s="71" t="str">
        <f t="shared" si="3794"/>
        <v/>
      </c>
      <c r="FH243" s="71" t="str">
        <f t="shared" si="3795"/>
        <v/>
      </c>
      <c r="FI243" s="71" t="str">
        <f t="shared" si="3796"/>
        <v/>
      </c>
      <c r="FJ243" s="71" t="str">
        <f t="shared" si="3797"/>
        <v/>
      </c>
      <c r="FK243" s="71" t="str">
        <f t="shared" si="3798"/>
        <v/>
      </c>
      <c r="FL243" s="71" t="str">
        <f t="shared" si="3799"/>
        <v/>
      </c>
      <c r="FM243" s="71" t="str">
        <f t="shared" si="3800"/>
        <v/>
      </c>
      <c r="FN243" s="71" t="str">
        <f t="shared" si="3801"/>
        <v/>
      </c>
      <c r="FO243" s="71" t="str">
        <f t="shared" si="3802"/>
        <v/>
      </c>
      <c r="FP243" s="71" t="str">
        <f t="shared" si="3803"/>
        <v/>
      </c>
      <c r="FQ243" s="71" t="str">
        <f t="shared" si="3804"/>
        <v/>
      </c>
      <c r="FR243" s="71" t="str">
        <f t="shared" si="3805"/>
        <v/>
      </c>
      <c r="FS243" s="71" t="str">
        <f t="shared" si="3806"/>
        <v/>
      </c>
    </row>
    <row r="244" spans="1:175" ht="16.5">
      <c r="A244" s="122"/>
      <c r="B244" s="80" t="s">
        <v>795</v>
      </c>
      <c r="C244" s="70" t="s">
        <v>787</v>
      </c>
      <c r="T244" s="125"/>
      <c r="U244" s="86"/>
      <c r="CN244" s="69" t="str">
        <f t="shared" si="3731"/>
        <v>InitUnitState('IF09',,,,,,,,,,)</v>
      </c>
      <c r="CO244" s="69" t="str">
        <f t="shared" si="3732"/>
        <v>InitUnitNormal('IF09',,,,,,,,,,)</v>
      </c>
      <c r="CP244" s="69" t="str">
        <f t="shared" si="3733"/>
        <v>InitUnitMagic('IF09',,,,,,,,,,)</v>
      </c>
      <c r="CQ244" s="69" t="str">
        <f t="shared" si="3734"/>
        <v>InitUnitAdd('IF09',,,,,,,,,,)</v>
      </c>
      <c r="CR244" s="69" t="str">
        <f t="shared" si="3735"/>
        <v>InitEquipData('IF09',,"",,,,,'','','','','','',"")</v>
      </c>
      <c r="CU244" s="98" t="str">
        <f t="shared" si="3736"/>
        <v>|n</v>
      </c>
      <c r="CW244" s="60"/>
      <c r="CX244" s="60"/>
      <c r="CY244" s="60"/>
      <c r="CZ244" s="60"/>
      <c r="DA244" s="60"/>
      <c r="DB244" s="71" t="str">
        <f t="shared" si="3737"/>
        <v/>
      </c>
      <c r="DC244" s="71" t="str">
        <f t="shared" si="3738"/>
        <v/>
      </c>
      <c r="DD244" s="71" t="str">
        <f t="shared" si="3739"/>
        <v/>
      </c>
      <c r="DE244" s="71" t="str">
        <f t="shared" si="3740"/>
        <v/>
      </c>
      <c r="DF244" s="71" t="str">
        <f t="shared" si="3741"/>
        <v/>
      </c>
      <c r="DG244" s="71" t="str">
        <f t="shared" si="3742"/>
        <v/>
      </c>
      <c r="DH244" s="71" t="str">
        <f t="shared" si="3743"/>
        <v/>
      </c>
      <c r="DI244" s="71" t="str">
        <f t="shared" si="3744"/>
        <v/>
      </c>
      <c r="DJ244" s="71" t="str">
        <f t="shared" si="3745"/>
        <v/>
      </c>
      <c r="DK244" s="71" t="str">
        <f t="shared" si="3746"/>
        <v/>
      </c>
      <c r="DL244" s="71" t="str">
        <f t="shared" si="3747"/>
        <v/>
      </c>
      <c r="DM244" s="71" t="str">
        <f t="shared" si="3748"/>
        <v/>
      </c>
      <c r="DN244" s="71" t="str">
        <f t="shared" si="3749"/>
        <v/>
      </c>
      <c r="DO244" s="71" t="str">
        <f t="shared" si="3750"/>
        <v/>
      </c>
      <c r="DP244" s="71" t="str">
        <f t="shared" si="3751"/>
        <v/>
      </c>
      <c r="DQ244" s="71" t="str">
        <f t="shared" si="3752"/>
        <v/>
      </c>
      <c r="DR244" s="71" t="str">
        <f t="shared" si="3753"/>
        <v/>
      </c>
      <c r="DS244" s="71" t="str">
        <f t="shared" si="3754"/>
        <v/>
      </c>
      <c r="DT244" s="71" t="str">
        <f t="shared" si="3755"/>
        <v/>
      </c>
      <c r="DU244" s="71" t="str">
        <f t="shared" si="3756"/>
        <v/>
      </c>
      <c r="DV244" s="71" t="str">
        <f t="shared" si="3757"/>
        <v/>
      </c>
      <c r="DW244" s="71" t="str">
        <f t="shared" si="3758"/>
        <v/>
      </c>
      <c r="DX244" s="71" t="str">
        <f t="shared" si="3759"/>
        <v/>
      </c>
      <c r="DY244" s="71" t="str">
        <f t="shared" si="3760"/>
        <v/>
      </c>
      <c r="DZ244" s="71" t="str">
        <f t="shared" si="3761"/>
        <v/>
      </c>
      <c r="EA244" s="71" t="str">
        <f t="shared" si="3762"/>
        <v/>
      </c>
      <c r="EB244" s="71" t="str">
        <f t="shared" si="3763"/>
        <v/>
      </c>
      <c r="EC244" s="71" t="str">
        <f t="shared" si="3764"/>
        <v/>
      </c>
      <c r="ED244" s="71" t="str">
        <f t="shared" si="3765"/>
        <v/>
      </c>
      <c r="EE244" s="71" t="str">
        <f t="shared" si="3766"/>
        <v/>
      </c>
      <c r="EF244" s="71" t="str">
        <f t="shared" si="3767"/>
        <v/>
      </c>
      <c r="EG244" s="71" t="str">
        <f t="shared" si="3768"/>
        <v/>
      </c>
      <c r="EH244" s="71" t="str">
        <f t="shared" si="3769"/>
        <v/>
      </c>
      <c r="EI244" s="71" t="str">
        <f t="shared" si="3770"/>
        <v/>
      </c>
      <c r="EJ244" s="71" t="str">
        <f t="shared" si="3771"/>
        <v/>
      </c>
      <c r="EK244" s="71" t="str">
        <f t="shared" si="3772"/>
        <v/>
      </c>
      <c r="EL244" s="71" t="str">
        <f t="shared" si="3773"/>
        <v/>
      </c>
      <c r="EM244" s="71" t="str">
        <f t="shared" si="3774"/>
        <v/>
      </c>
      <c r="EN244" s="71" t="str">
        <f t="shared" si="3775"/>
        <v/>
      </c>
      <c r="EO244" s="71" t="str">
        <f t="shared" si="3776"/>
        <v/>
      </c>
      <c r="EP244" s="71" t="str">
        <f t="shared" si="3777"/>
        <v/>
      </c>
      <c r="EQ244" s="71" t="str">
        <f t="shared" si="3778"/>
        <v/>
      </c>
      <c r="ER244" s="71" t="str">
        <f t="shared" si="3779"/>
        <v/>
      </c>
      <c r="ES244" s="71" t="str">
        <f t="shared" si="3780"/>
        <v/>
      </c>
      <c r="ET244" s="71" t="str">
        <f t="shared" si="3781"/>
        <v/>
      </c>
      <c r="EU244" s="71" t="str">
        <f t="shared" si="3782"/>
        <v/>
      </c>
      <c r="EV244" s="71" t="str">
        <f t="shared" si="3783"/>
        <v/>
      </c>
      <c r="EW244" s="71" t="str">
        <f t="shared" si="3784"/>
        <v/>
      </c>
      <c r="EX244" s="71" t="str">
        <f t="shared" si="3785"/>
        <v/>
      </c>
      <c r="EY244" s="71" t="str">
        <f t="shared" si="3786"/>
        <v/>
      </c>
      <c r="EZ244" s="71" t="str">
        <f t="shared" si="3787"/>
        <v/>
      </c>
      <c r="FA244" s="71" t="str">
        <f t="shared" si="3788"/>
        <v/>
      </c>
      <c r="FB244" s="71" t="str">
        <f t="shared" si="3789"/>
        <v/>
      </c>
      <c r="FC244" s="71" t="str">
        <f t="shared" si="3790"/>
        <v/>
      </c>
      <c r="FD244" s="71" t="str">
        <f t="shared" si="3791"/>
        <v/>
      </c>
      <c r="FE244" s="71" t="str">
        <f t="shared" si="3792"/>
        <v/>
      </c>
      <c r="FF244" s="71" t="str">
        <f t="shared" si="3793"/>
        <v/>
      </c>
      <c r="FG244" s="71" t="str">
        <f t="shared" si="3794"/>
        <v/>
      </c>
      <c r="FH244" s="71" t="str">
        <f t="shared" si="3795"/>
        <v/>
      </c>
      <c r="FI244" s="71" t="str">
        <f t="shared" si="3796"/>
        <v/>
      </c>
      <c r="FJ244" s="71" t="str">
        <f t="shared" si="3797"/>
        <v/>
      </c>
      <c r="FK244" s="71" t="str">
        <f t="shared" si="3798"/>
        <v/>
      </c>
      <c r="FL244" s="71" t="str">
        <f t="shared" si="3799"/>
        <v/>
      </c>
      <c r="FM244" s="71" t="str">
        <f t="shared" si="3800"/>
        <v/>
      </c>
      <c r="FN244" s="71" t="str">
        <f t="shared" si="3801"/>
        <v/>
      </c>
      <c r="FO244" s="71" t="str">
        <f t="shared" si="3802"/>
        <v/>
      </c>
      <c r="FP244" s="71" t="str">
        <f t="shared" si="3803"/>
        <v/>
      </c>
      <c r="FQ244" s="71" t="str">
        <f t="shared" si="3804"/>
        <v/>
      </c>
      <c r="FR244" s="71" t="str">
        <f t="shared" si="3805"/>
        <v/>
      </c>
      <c r="FS244" s="71" t="str">
        <f t="shared" si="3806"/>
        <v/>
      </c>
    </row>
    <row r="245" spans="1:175" ht="16.5">
      <c r="A245" s="122"/>
      <c r="B245" s="80" t="s">
        <v>796</v>
      </c>
      <c r="C245" s="70" t="s">
        <v>787</v>
      </c>
      <c r="T245" s="125"/>
      <c r="U245" s="86"/>
      <c r="CN245" s="69" t="str">
        <f t="shared" si="3731"/>
        <v>InitUnitState('IF10',,,,,,,,,,)</v>
      </c>
      <c r="CO245" s="69" t="str">
        <f t="shared" si="3732"/>
        <v>InitUnitNormal('IF10',,,,,,,,,,)</v>
      </c>
      <c r="CP245" s="69" t="str">
        <f t="shared" si="3733"/>
        <v>InitUnitMagic('IF10',,,,,,,,,,)</v>
      </c>
      <c r="CQ245" s="69" t="str">
        <f t="shared" si="3734"/>
        <v>InitUnitAdd('IF10',,,,,,,,,,)</v>
      </c>
      <c r="CR245" s="69" t="str">
        <f t="shared" si="3735"/>
        <v>InitEquipData('IF10',,"",,,,,'','','','','','',"")</v>
      </c>
      <c r="CU245" s="98" t="str">
        <f t="shared" si="3736"/>
        <v>|n</v>
      </c>
      <c r="CW245" s="60"/>
      <c r="CX245" s="60"/>
      <c r="CY245" s="60"/>
      <c r="CZ245" s="60"/>
      <c r="DA245" s="60"/>
      <c r="DB245" s="71" t="str">
        <f t="shared" si="3737"/>
        <v/>
      </c>
      <c r="DC245" s="71" t="str">
        <f t="shared" si="3738"/>
        <v/>
      </c>
      <c r="DD245" s="71" t="str">
        <f t="shared" si="3739"/>
        <v/>
      </c>
      <c r="DE245" s="71" t="str">
        <f t="shared" si="3740"/>
        <v/>
      </c>
      <c r="DF245" s="71" t="str">
        <f t="shared" si="3741"/>
        <v/>
      </c>
      <c r="DG245" s="71" t="str">
        <f t="shared" si="3742"/>
        <v/>
      </c>
      <c r="DH245" s="71" t="str">
        <f t="shared" si="3743"/>
        <v/>
      </c>
      <c r="DI245" s="71" t="str">
        <f t="shared" si="3744"/>
        <v/>
      </c>
      <c r="DJ245" s="71" t="str">
        <f t="shared" si="3745"/>
        <v/>
      </c>
      <c r="DK245" s="71" t="str">
        <f t="shared" si="3746"/>
        <v/>
      </c>
      <c r="DL245" s="71" t="str">
        <f t="shared" si="3747"/>
        <v/>
      </c>
      <c r="DM245" s="71" t="str">
        <f t="shared" si="3748"/>
        <v/>
      </c>
      <c r="DN245" s="71" t="str">
        <f t="shared" si="3749"/>
        <v/>
      </c>
      <c r="DO245" s="71" t="str">
        <f t="shared" si="3750"/>
        <v/>
      </c>
      <c r="DP245" s="71" t="str">
        <f t="shared" si="3751"/>
        <v/>
      </c>
      <c r="DQ245" s="71" t="str">
        <f t="shared" si="3752"/>
        <v/>
      </c>
      <c r="DR245" s="71" t="str">
        <f t="shared" si="3753"/>
        <v/>
      </c>
      <c r="DS245" s="71" t="str">
        <f t="shared" si="3754"/>
        <v/>
      </c>
      <c r="DT245" s="71" t="str">
        <f t="shared" si="3755"/>
        <v/>
      </c>
      <c r="DU245" s="71" t="str">
        <f t="shared" si="3756"/>
        <v/>
      </c>
      <c r="DV245" s="71" t="str">
        <f t="shared" si="3757"/>
        <v/>
      </c>
      <c r="DW245" s="71" t="str">
        <f t="shared" si="3758"/>
        <v/>
      </c>
      <c r="DX245" s="71" t="str">
        <f t="shared" si="3759"/>
        <v/>
      </c>
      <c r="DY245" s="71" t="str">
        <f t="shared" si="3760"/>
        <v/>
      </c>
      <c r="DZ245" s="71" t="str">
        <f t="shared" si="3761"/>
        <v/>
      </c>
      <c r="EA245" s="71" t="str">
        <f t="shared" si="3762"/>
        <v/>
      </c>
      <c r="EB245" s="71" t="str">
        <f t="shared" si="3763"/>
        <v/>
      </c>
      <c r="EC245" s="71" t="str">
        <f t="shared" si="3764"/>
        <v/>
      </c>
      <c r="ED245" s="71" t="str">
        <f t="shared" si="3765"/>
        <v/>
      </c>
      <c r="EE245" s="71" t="str">
        <f t="shared" si="3766"/>
        <v/>
      </c>
      <c r="EF245" s="71" t="str">
        <f t="shared" si="3767"/>
        <v/>
      </c>
      <c r="EG245" s="71" t="str">
        <f t="shared" si="3768"/>
        <v/>
      </c>
      <c r="EH245" s="71" t="str">
        <f t="shared" si="3769"/>
        <v/>
      </c>
      <c r="EI245" s="71" t="str">
        <f t="shared" si="3770"/>
        <v/>
      </c>
      <c r="EJ245" s="71" t="str">
        <f t="shared" si="3771"/>
        <v/>
      </c>
      <c r="EK245" s="71" t="str">
        <f t="shared" si="3772"/>
        <v/>
      </c>
      <c r="EL245" s="71" t="str">
        <f t="shared" si="3773"/>
        <v/>
      </c>
      <c r="EM245" s="71" t="str">
        <f t="shared" si="3774"/>
        <v/>
      </c>
      <c r="EN245" s="71" t="str">
        <f t="shared" si="3775"/>
        <v/>
      </c>
      <c r="EO245" s="71" t="str">
        <f t="shared" si="3776"/>
        <v/>
      </c>
      <c r="EP245" s="71" t="str">
        <f t="shared" si="3777"/>
        <v/>
      </c>
      <c r="EQ245" s="71" t="str">
        <f t="shared" si="3778"/>
        <v/>
      </c>
      <c r="ER245" s="71" t="str">
        <f t="shared" si="3779"/>
        <v/>
      </c>
      <c r="ES245" s="71" t="str">
        <f t="shared" si="3780"/>
        <v/>
      </c>
      <c r="ET245" s="71" t="str">
        <f t="shared" si="3781"/>
        <v/>
      </c>
      <c r="EU245" s="71" t="str">
        <f t="shared" si="3782"/>
        <v/>
      </c>
      <c r="EV245" s="71" t="str">
        <f t="shared" si="3783"/>
        <v/>
      </c>
      <c r="EW245" s="71" t="str">
        <f t="shared" si="3784"/>
        <v/>
      </c>
      <c r="EX245" s="71" t="str">
        <f t="shared" si="3785"/>
        <v/>
      </c>
      <c r="EY245" s="71" t="str">
        <f t="shared" si="3786"/>
        <v/>
      </c>
      <c r="EZ245" s="71" t="str">
        <f t="shared" si="3787"/>
        <v/>
      </c>
      <c r="FA245" s="71" t="str">
        <f t="shared" si="3788"/>
        <v/>
      </c>
      <c r="FB245" s="71" t="str">
        <f t="shared" si="3789"/>
        <v/>
      </c>
      <c r="FC245" s="71" t="str">
        <f t="shared" si="3790"/>
        <v/>
      </c>
      <c r="FD245" s="71" t="str">
        <f t="shared" si="3791"/>
        <v/>
      </c>
      <c r="FE245" s="71" t="str">
        <f t="shared" si="3792"/>
        <v/>
      </c>
      <c r="FF245" s="71" t="str">
        <f t="shared" si="3793"/>
        <v/>
      </c>
      <c r="FG245" s="71" t="str">
        <f t="shared" si="3794"/>
        <v/>
      </c>
      <c r="FH245" s="71" t="str">
        <f t="shared" si="3795"/>
        <v/>
      </c>
      <c r="FI245" s="71" t="str">
        <f t="shared" si="3796"/>
        <v/>
      </c>
      <c r="FJ245" s="71" t="str">
        <f t="shared" si="3797"/>
        <v/>
      </c>
      <c r="FK245" s="71" t="str">
        <f t="shared" si="3798"/>
        <v/>
      </c>
      <c r="FL245" s="71" t="str">
        <f t="shared" si="3799"/>
        <v/>
      </c>
      <c r="FM245" s="71" t="str">
        <f t="shared" si="3800"/>
        <v/>
      </c>
      <c r="FN245" s="71" t="str">
        <f t="shared" si="3801"/>
        <v/>
      </c>
      <c r="FO245" s="71" t="str">
        <f t="shared" si="3802"/>
        <v/>
      </c>
      <c r="FP245" s="71" t="str">
        <f t="shared" si="3803"/>
        <v/>
      </c>
      <c r="FQ245" s="71" t="str">
        <f t="shared" si="3804"/>
        <v/>
      </c>
      <c r="FR245" s="71" t="str">
        <f t="shared" si="3805"/>
        <v/>
      </c>
      <c r="FS245" s="71" t="str">
        <f t="shared" si="3806"/>
        <v/>
      </c>
    </row>
    <row r="246" spans="1:175" ht="16.5">
      <c r="A246" s="122"/>
      <c r="B246" s="80" t="s">
        <v>797</v>
      </c>
      <c r="C246" s="70" t="s">
        <v>787</v>
      </c>
      <c r="T246" s="125"/>
      <c r="U246" s="86"/>
      <c r="CN246" s="69" t="str">
        <f t="shared" si="3731"/>
        <v>InitUnitState('IF11',,,,,,,,,,)</v>
      </c>
      <c r="CO246" s="69" t="str">
        <f t="shared" si="3732"/>
        <v>InitUnitNormal('IF11',,,,,,,,,,)</v>
      </c>
      <c r="CP246" s="69" t="str">
        <f t="shared" si="3733"/>
        <v>InitUnitMagic('IF11',,,,,,,,,,)</v>
      </c>
      <c r="CQ246" s="69" t="str">
        <f t="shared" si="3734"/>
        <v>InitUnitAdd('IF11',,,,,,,,,,)</v>
      </c>
      <c r="CR246" s="69" t="str">
        <f t="shared" si="3735"/>
        <v>InitEquipData('IF11',,"",,,,,'','','','','','',"")</v>
      </c>
      <c r="CU246" s="98" t="str">
        <f t="shared" si="3736"/>
        <v>|n</v>
      </c>
      <c r="CW246" s="60"/>
      <c r="CX246" s="60"/>
      <c r="CY246" s="60"/>
      <c r="CZ246" s="60"/>
      <c r="DA246" s="60"/>
      <c r="DB246" s="71" t="str">
        <f t="shared" si="3737"/>
        <v/>
      </c>
      <c r="DC246" s="71" t="str">
        <f t="shared" si="3738"/>
        <v/>
      </c>
      <c r="DD246" s="71" t="str">
        <f t="shared" si="3739"/>
        <v/>
      </c>
      <c r="DE246" s="71" t="str">
        <f t="shared" si="3740"/>
        <v/>
      </c>
      <c r="DF246" s="71" t="str">
        <f t="shared" si="3741"/>
        <v/>
      </c>
      <c r="DG246" s="71" t="str">
        <f t="shared" si="3742"/>
        <v/>
      </c>
      <c r="DH246" s="71" t="str">
        <f t="shared" si="3743"/>
        <v/>
      </c>
      <c r="DI246" s="71" t="str">
        <f t="shared" si="3744"/>
        <v/>
      </c>
      <c r="DJ246" s="71" t="str">
        <f t="shared" si="3745"/>
        <v/>
      </c>
      <c r="DK246" s="71" t="str">
        <f t="shared" si="3746"/>
        <v/>
      </c>
      <c r="DL246" s="71" t="str">
        <f t="shared" si="3747"/>
        <v/>
      </c>
      <c r="DM246" s="71" t="str">
        <f t="shared" si="3748"/>
        <v/>
      </c>
      <c r="DN246" s="71" t="str">
        <f t="shared" si="3749"/>
        <v/>
      </c>
      <c r="DO246" s="71" t="str">
        <f t="shared" si="3750"/>
        <v/>
      </c>
      <c r="DP246" s="71" t="str">
        <f t="shared" si="3751"/>
        <v/>
      </c>
      <c r="DQ246" s="71" t="str">
        <f t="shared" si="3752"/>
        <v/>
      </c>
      <c r="DR246" s="71" t="str">
        <f t="shared" si="3753"/>
        <v/>
      </c>
      <c r="DS246" s="71" t="str">
        <f t="shared" si="3754"/>
        <v/>
      </c>
      <c r="DT246" s="71" t="str">
        <f t="shared" si="3755"/>
        <v/>
      </c>
      <c r="DU246" s="71" t="str">
        <f t="shared" si="3756"/>
        <v/>
      </c>
      <c r="DV246" s="71" t="str">
        <f t="shared" si="3757"/>
        <v/>
      </c>
      <c r="DW246" s="71" t="str">
        <f t="shared" si="3758"/>
        <v/>
      </c>
      <c r="DX246" s="71" t="str">
        <f t="shared" si="3759"/>
        <v/>
      </c>
      <c r="DY246" s="71" t="str">
        <f t="shared" si="3760"/>
        <v/>
      </c>
      <c r="DZ246" s="71" t="str">
        <f t="shared" si="3761"/>
        <v/>
      </c>
      <c r="EA246" s="71" t="str">
        <f t="shared" si="3762"/>
        <v/>
      </c>
      <c r="EB246" s="71" t="str">
        <f t="shared" si="3763"/>
        <v/>
      </c>
      <c r="EC246" s="71" t="str">
        <f t="shared" si="3764"/>
        <v/>
      </c>
      <c r="ED246" s="71" t="str">
        <f t="shared" si="3765"/>
        <v/>
      </c>
      <c r="EE246" s="71" t="str">
        <f t="shared" si="3766"/>
        <v/>
      </c>
      <c r="EF246" s="71" t="str">
        <f t="shared" si="3767"/>
        <v/>
      </c>
      <c r="EG246" s="71" t="str">
        <f t="shared" si="3768"/>
        <v/>
      </c>
      <c r="EH246" s="71" t="str">
        <f t="shared" si="3769"/>
        <v/>
      </c>
      <c r="EI246" s="71" t="str">
        <f t="shared" si="3770"/>
        <v/>
      </c>
      <c r="EJ246" s="71" t="str">
        <f t="shared" si="3771"/>
        <v/>
      </c>
      <c r="EK246" s="71" t="str">
        <f t="shared" si="3772"/>
        <v/>
      </c>
      <c r="EL246" s="71" t="str">
        <f t="shared" si="3773"/>
        <v/>
      </c>
      <c r="EM246" s="71" t="str">
        <f t="shared" si="3774"/>
        <v/>
      </c>
      <c r="EN246" s="71" t="str">
        <f t="shared" si="3775"/>
        <v/>
      </c>
      <c r="EO246" s="71" t="str">
        <f t="shared" si="3776"/>
        <v/>
      </c>
      <c r="EP246" s="71" t="str">
        <f t="shared" si="3777"/>
        <v/>
      </c>
      <c r="EQ246" s="71" t="str">
        <f t="shared" si="3778"/>
        <v/>
      </c>
      <c r="ER246" s="71" t="str">
        <f t="shared" si="3779"/>
        <v/>
      </c>
      <c r="ES246" s="71" t="str">
        <f t="shared" si="3780"/>
        <v/>
      </c>
      <c r="ET246" s="71" t="str">
        <f t="shared" si="3781"/>
        <v/>
      </c>
      <c r="EU246" s="71" t="str">
        <f t="shared" si="3782"/>
        <v/>
      </c>
      <c r="EV246" s="71" t="str">
        <f t="shared" si="3783"/>
        <v/>
      </c>
      <c r="EW246" s="71" t="str">
        <f t="shared" si="3784"/>
        <v/>
      </c>
      <c r="EX246" s="71" t="str">
        <f t="shared" si="3785"/>
        <v/>
      </c>
      <c r="EY246" s="71" t="str">
        <f t="shared" si="3786"/>
        <v/>
      </c>
      <c r="EZ246" s="71" t="str">
        <f t="shared" si="3787"/>
        <v/>
      </c>
      <c r="FA246" s="71" t="str">
        <f t="shared" si="3788"/>
        <v/>
      </c>
      <c r="FB246" s="71" t="str">
        <f t="shared" si="3789"/>
        <v/>
      </c>
      <c r="FC246" s="71" t="str">
        <f t="shared" si="3790"/>
        <v/>
      </c>
      <c r="FD246" s="71" t="str">
        <f t="shared" si="3791"/>
        <v/>
      </c>
      <c r="FE246" s="71" t="str">
        <f t="shared" si="3792"/>
        <v/>
      </c>
      <c r="FF246" s="71" t="str">
        <f t="shared" si="3793"/>
        <v/>
      </c>
      <c r="FG246" s="71" t="str">
        <f t="shared" si="3794"/>
        <v/>
      </c>
      <c r="FH246" s="71" t="str">
        <f t="shared" si="3795"/>
        <v/>
      </c>
      <c r="FI246" s="71" t="str">
        <f t="shared" si="3796"/>
        <v/>
      </c>
      <c r="FJ246" s="71" t="str">
        <f t="shared" si="3797"/>
        <v/>
      </c>
      <c r="FK246" s="71" t="str">
        <f t="shared" si="3798"/>
        <v/>
      </c>
      <c r="FL246" s="71" t="str">
        <f t="shared" si="3799"/>
        <v/>
      </c>
      <c r="FM246" s="71" t="str">
        <f t="shared" si="3800"/>
        <v/>
      </c>
      <c r="FN246" s="71" t="str">
        <f t="shared" si="3801"/>
        <v/>
      </c>
      <c r="FO246" s="71" t="str">
        <f t="shared" si="3802"/>
        <v/>
      </c>
      <c r="FP246" s="71" t="str">
        <f t="shared" si="3803"/>
        <v/>
      </c>
      <c r="FQ246" s="71" t="str">
        <f t="shared" si="3804"/>
        <v/>
      </c>
      <c r="FR246" s="71" t="str">
        <f t="shared" si="3805"/>
        <v/>
      </c>
      <c r="FS246" s="71" t="str">
        <f t="shared" si="3806"/>
        <v/>
      </c>
    </row>
    <row r="247" spans="1:175" ht="16.5">
      <c r="A247" s="121"/>
      <c r="B247" s="80" t="s">
        <v>798</v>
      </c>
      <c r="C247" s="70" t="s">
        <v>787</v>
      </c>
      <c r="T247" s="126"/>
      <c r="U247" s="86"/>
      <c r="CN247" s="69" t="str">
        <f t="shared" si="3731"/>
        <v>InitUnitState('IF12',,,,,,,,,,)</v>
      </c>
      <c r="CO247" s="69" t="str">
        <f t="shared" si="3732"/>
        <v>InitUnitNormal('IF12',,,,,,,,,,)</v>
      </c>
      <c r="CP247" s="69" t="str">
        <f t="shared" si="3733"/>
        <v>InitUnitMagic('IF12',,,,,,,,,,)</v>
      </c>
      <c r="CQ247" s="69" t="str">
        <f t="shared" si="3734"/>
        <v>InitUnitAdd('IF12',,,,,,,,,,)</v>
      </c>
      <c r="CR247" s="69" t="str">
        <f t="shared" si="3735"/>
        <v>InitEquipData('IF12',,"",,,,,'','','','','','',"")</v>
      </c>
      <c r="CU247" s="98" t="str">
        <f t="shared" si="3736"/>
        <v>|n</v>
      </c>
      <c r="CW247" s="60"/>
      <c r="CX247" s="60"/>
      <c r="CY247" s="60"/>
      <c r="CZ247" s="60"/>
      <c r="DA247" s="60"/>
      <c r="DB247" s="71" t="str">
        <f t="shared" si="3737"/>
        <v/>
      </c>
      <c r="DC247" s="71" t="str">
        <f t="shared" si="3738"/>
        <v/>
      </c>
      <c r="DD247" s="71" t="str">
        <f t="shared" si="3739"/>
        <v/>
      </c>
      <c r="DE247" s="71" t="str">
        <f t="shared" si="3740"/>
        <v/>
      </c>
      <c r="DF247" s="71" t="str">
        <f t="shared" si="3741"/>
        <v/>
      </c>
      <c r="DG247" s="71" t="str">
        <f t="shared" si="3742"/>
        <v/>
      </c>
      <c r="DH247" s="71" t="str">
        <f t="shared" si="3743"/>
        <v/>
      </c>
      <c r="DI247" s="71" t="str">
        <f t="shared" si="3744"/>
        <v/>
      </c>
      <c r="DJ247" s="71" t="str">
        <f t="shared" si="3745"/>
        <v/>
      </c>
      <c r="DK247" s="71" t="str">
        <f t="shared" si="3746"/>
        <v/>
      </c>
      <c r="DL247" s="71" t="str">
        <f t="shared" si="3747"/>
        <v/>
      </c>
      <c r="DM247" s="71" t="str">
        <f t="shared" si="3748"/>
        <v/>
      </c>
      <c r="DN247" s="71" t="str">
        <f t="shared" si="3749"/>
        <v/>
      </c>
      <c r="DO247" s="71" t="str">
        <f t="shared" si="3750"/>
        <v/>
      </c>
      <c r="DP247" s="71" t="str">
        <f t="shared" si="3751"/>
        <v/>
      </c>
      <c r="DQ247" s="71" t="str">
        <f t="shared" si="3752"/>
        <v/>
      </c>
      <c r="DR247" s="71" t="str">
        <f t="shared" si="3753"/>
        <v/>
      </c>
      <c r="DS247" s="71" t="str">
        <f t="shared" si="3754"/>
        <v/>
      </c>
      <c r="DT247" s="71" t="str">
        <f t="shared" si="3755"/>
        <v/>
      </c>
      <c r="DU247" s="71" t="str">
        <f t="shared" si="3756"/>
        <v/>
      </c>
      <c r="DV247" s="71" t="str">
        <f t="shared" si="3757"/>
        <v/>
      </c>
      <c r="DW247" s="71" t="str">
        <f t="shared" si="3758"/>
        <v/>
      </c>
      <c r="DX247" s="71" t="str">
        <f t="shared" si="3759"/>
        <v/>
      </c>
      <c r="DY247" s="71" t="str">
        <f t="shared" si="3760"/>
        <v/>
      </c>
      <c r="DZ247" s="71" t="str">
        <f t="shared" si="3761"/>
        <v/>
      </c>
      <c r="EA247" s="71" t="str">
        <f t="shared" si="3762"/>
        <v/>
      </c>
      <c r="EB247" s="71" t="str">
        <f t="shared" si="3763"/>
        <v/>
      </c>
      <c r="EC247" s="71" t="str">
        <f t="shared" si="3764"/>
        <v/>
      </c>
      <c r="ED247" s="71" t="str">
        <f t="shared" si="3765"/>
        <v/>
      </c>
      <c r="EE247" s="71" t="str">
        <f t="shared" si="3766"/>
        <v/>
      </c>
      <c r="EF247" s="71" t="str">
        <f t="shared" si="3767"/>
        <v/>
      </c>
      <c r="EG247" s="71" t="str">
        <f t="shared" si="3768"/>
        <v/>
      </c>
      <c r="EH247" s="71" t="str">
        <f t="shared" si="3769"/>
        <v/>
      </c>
      <c r="EI247" s="71" t="str">
        <f t="shared" si="3770"/>
        <v/>
      </c>
      <c r="EJ247" s="71" t="str">
        <f t="shared" si="3771"/>
        <v/>
      </c>
      <c r="EK247" s="71" t="str">
        <f t="shared" si="3772"/>
        <v/>
      </c>
      <c r="EL247" s="71" t="str">
        <f t="shared" si="3773"/>
        <v/>
      </c>
      <c r="EM247" s="71" t="str">
        <f t="shared" si="3774"/>
        <v/>
      </c>
      <c r="EN247" s="71" t="str">
        <f t="shared" si="3775"/>
        <v/>
      </c>
      <c r="EO247" s="71" t="str">
        <f t="shared" si="3776"/>
        <v/>
      </c>
      <c r="EP247" s="71" t="str">
        <f t="shared" si="3777"/>
        <v/>
      </c>
      <c r="EQ247" s="71" t="str">
        <f t="shared" si="3778"/>
        <v/>
      </c>
      <c r="ER247" s="71" t="str">
        <f t="shared" si="3779"/>
        <v/>
      </c>
      <c r="ES247" s="71" t="str">
        <f t="shared" si="3780"/>
        <v/>
      </c>
      <c r="ET247" s="71" t="str">
        <f t="shared" si="3781"/>
        <v/>
      </c>
      <c r="EU247" s="71" t="str">
        <f t="shared" si="3782"/>
        <v/>
      </c>
      <c r="EV247" s="71" t="str">
        <f t="shared" si="3783"/>
        <v/>
      </c>
      <c r="EW247" s="71" t="str">
        <f t="shared" si="3784"/>
        <v/>
      </c>
      <c r="EX247" s="71" t="str">
        <f t="shared" si="3785"/>
        <v/>
      </c>
      <c r="EY247" s="71" t="str">
        <f t="shared" si="3786"/>
        <v/>
      </c>
      <c r="EZ247" s="71" t="str">
        <f t="shared" si="3787"/>
        <v/>
      </c>
      <c r="FA247" s="71" t="str">
        <f t="shared" si="3788"/>
        <v/>
      </c>
      <c r="FB247" s="71" t="str">
        <f t="shared" si="3789"/>
        <v/>
      </c>
      <c r="FC247" s="71" t="str">
        <f t="shared" si="3790"/>
        <v/>
      </c>
      <c r="FD247" s="71" t="str">
        <f t="shared" si="3791"/>
        <v/>
      </c>
      <c r="FE247" s="71" t="str">
        <f t="shared" si="3792"/>
        <v/>
      </c>
      <c r="FF247" s="71" t="str">
        <f t="shared" si="3793"/>
        <v/>
      </c>
      <c r="FG247" s="71" t="str">
        <f t="shared" si="3794"/>
        <v/>
      </c>
      <c r="FH247" s="71" t="str">
        <f t="shared" si="3795"/>
        <v/>
      </c>
      <c r="FI247" s="71" t="str">
        <f t="shared" si="3796"/>
        <v/>
      </c>
      <c r="FJ247" s="71" t="str">
        <f t="shared" si="3797"/>
        <v/>
      </c>
      <c r="FK247" s="71" t="str">
        <f t="shared" si="3798"/>
        <v/>
      </c>
      <c r="FL247" s="71" t="str">
        <f t="shared" si="3799"/>
        <v/>
      </c>
      <c r="FM247" s="71" t="str">
        <f t="shared" si="3800"/>
        <v/>
      </c>
      <c r="FN247" s="71" t="str">
        <f t="shared" si="3801"/>
        <v/>
      </c>
      <c r="FO247" s="71" t="str">
        <f t="shared" si="3802"/>
        <v/>
      </c>
      <c r="FP247" s="71" t="str">
        <f t="shared" si="3803"/>
        <v/>
      </c>
      <c r="FQ247" s="71" t="str">
        <f t="shared" si="3804"/>
        <v/>
      </c>
      <c r="FR247" s="71" t="str">
        <f t="shared" si="3805"/>
        <v/>
      </c>
      <c r="FS247" s="71" t="str">
        <f t="shared" si="3806"/>
        <v/>
      </c>
    </row>
    <row r="248" spans="1:175" ht="16.5">
      <c r="A248" s="121"/>
      <c r="B248" s="80" t="s">
        <v>799</v>
      </c>
      <c r="C248" s="70" t="s">
        <v>787</v>
      </c>
      <c r="T248" s="126"/>
      <c r="U248" s="86"/>
      <c r="CN248" s="69" t="str">
        <f t="shared" si="3731"/>
        <v>InitUnitState('IF13',,,,,,,,,,)</v>
      </c>
      <c r="CO248" s="69" t="str">
        <f t="shared" si="3732"/>
        <v>InitUnitNormal('IF13',,,,,,,,,,)</v>
      </c>
      <c r="CP248" s="69" t="str">
        <f t="shared" si="3733"/>
        <v>InitUnitMagic('IF13',,,,,,,,,,)</v>
      </c>
      <c r="CQ248" s="69" t="str">
        <f t="shared" si="3734"/>
        <v>InitUnitAdd('IF13',,,,,,,,,,)</v>
      </c>
      <c r="CR248" s="69" t="str">
        <f t="shared" si="3735"/>
        <v>InitEquipData('IF13',,"",,,,,'','','','','','',"")</v>
      </c>
      <c r="CU248" s="98" t="str">
        <f t="shared" si="3736"/>
        <v>|n</v>
      </c>
      <c r="CW248" s="60"/>
      <c r="CX248" s="60"/>
      <c r="CY248" s="60"/>
      <c r="CZ248" s="60"/>
      <c r="DA248" s="60"/>
      <c r="DB248" s="71" t="str">
        <f t="shared" si="3737"/>
        <v/>
      </c>
      <c r="DC248" s="71" t="str">
        <f t="shared" si="3738"/>
        <v/>
      </c>
      <c r="DD248" s="71" t="str">
        <f t="shared" si="3739"/>
        <v/>
      </c>
      <c r="DE248" s="71" t="str">
        <f t="shared" si="3740"/>
        <v/>
      </c>
      <c r="DF248" s="71" t="str">
        <f t="shared" si="3741"/>
        <v/>
      </c>
      <c r="DG248" s="71" t="str">
        <f t="shared" si="3742"/>
        <v/>
      </c>
      <c r="DH248" s="71" t="str">
        <f t="shared" si="3743"/>
        <v/>
      </c>
      <c r="DI248" s="71" t="str">
        <f t="shared" si="3744"/>
        <v/>
      </c>
      <c r="DJ248" s="71" t="str">
        <f t="shared" si="3745"/>
        <v/>
      </c>
      <c r="DK248" s="71" t="str">
        <f t="shared" si="3746"/>
        <v/>
      </c>
      <c r="DL248" s="71" t="str">
        <f t="shared" si="3747"/>
        <v/>
      </c>
      <c r="DM248" s="71" t="str">
        <f t="shared" si="3748"/>
        <v/>
      </c>
      <c r="DN248" s="71" t="str">
        <f t="shared" si="3749"/>
        <v/>
      </c>
      <c r="DO248" s="71" t="str">
        <f t="shared" si="3750"/>
        <v/>
      </c>
      <c r="DP248" s="71" t="str">
        <f t="shared" si="3751"/>
        <v/>
      </c>
      <c r="DQ248" s="71" t="str">
        <f t="shared" si="3752"/>
        <v/>
      </c>
      <c r="DR248" s="71" t="str">
        <f t="shared" si="3753"/>
        <v/>
      </c>
      <c r="DS248" s="71" t="str">
        <f t="shared" si="3754"/>
        <v/>
      </c>
      <c r="DT248" s="71" t="str">
        <f t="shared" si="3755"/>
        <v/>
      </c>
      <c r="DU248" s="71" t="str">
        <f t="shared" si="3756"/>
        <v/>
      </c>
      <c r="DV248" s="71" t="str">
        <f t="shared" si="3757"/>
        <v/>
      </c>
      <c r="DW248" s="71" t="str">
        <f t="shared" si="3758"/>
        <v/>
      </c>
      <c r="DX248" s="71" t="str">
        <f t="shared" si="3759"/>
        <v/>
      </c>
      <c r="DY248" s="71" t="str">
        <f t="shared" si="3760"/>
        <v/>
      </c>
      <c r="DZ248" s="71" t="str">
        <f t="shared" si="3761"/>
        <v/>
      </c>
      <c r="EA248" s="71" t="str">
        <f t="shared" si="3762"/>
        <v/>
      </c>
      <c r="EB248" s="71" t="str">
        <f t="shared" si="3763"/>
        <v/>
      </c>
      <c r="EC248" s="71" t="str">
        <f t="shared" si="3764"/>
        <v/>
      </c>
      <c r="ED248" s="71" t="str">
        <f t="shared" si="3765"/>
        <v/>
      </c>
      <c r="EE248" s="71" t="str">
        <f t="shared" si="3766"/>
        <v/>
      </c>
      <c r="EF248" s="71" t="str">
        <f t="shared" si="3767"/>
        <v/>
      </c>
      <c r="EG248" s="71" t="str">
        <f t="shared" si="3768"/>
        <v/>
      </c>
      <c r="EH248" s="71" t="str">
        <f t="shared" si="3769"/>
        <v/>
      </c>
      <c r="EI248" s="71" t="str">
        <f t="shared" si="3770"/>
        <v/>
      </c>
      <c r="EJ248" s="71" t="str">
        <f t="shared" si="3771"/>
        <v/>
      </c>
      <c r="EK248" s="71" t="str">
        <f t="shared" si="3772"/>
        <v/>
      </c>
      <c r="EL248" s="71" t="str">
        <f t="shared" si="3773"/>
        <v/>
      </c>
      <c r="EM248" s="71" t="str">
        <f t="shared" si="3774"/>
        <v/>
      </c>
      <c r="EN248" s="71" t="str">
        <f t="shared" si="3775"/>
        <v/>
      </c>
      <c r="EO248" s="71" t="str">
        <f t="shared" si="3776"/>
        <v/>
      </c>
      <c r="EP248" s="71" t="str">
        <f t="shared" si="3777"/>
        <v/>
      </c>
      <c r="EQ248" s="71" t="str">
        <f t="shared" si="3778"/>
        <v/>
      </c>
      <c r="ER248" s="71" t="str">
        <f t="shared" si="3779"/>
        <v/>
      </c>
      <c r="ES248" s="71" t="str">
        <f t="shared" si="3780"/>
        <v/>
      </c>
      <c r="ET248" s="71" t="str">
        <f t="shared" si="3781"/>
        <v/>
      </c>
      <c r="EU248" s="71" t="str">
        <f t="shared" si="3782"/>
        <v/>
      </c>
      <c r="EV248" s="71" t="str">
        <f t="shared" si="3783"/>
        <v/>
      </c>
      <c r="EW248" s="71" t="str">
        <f t="shared" si="3784"/>
        <v/>
      </c>
      <c r="EX248" s="71" t="str">
        <f t="shared" si="3785"/>
        <v/>
      </c>
      <c r="EY248" s="71" t="str">
        <f t="shared" si="3786"/>
        <v/>
      </c>
      <c r="EZ248" s="71" t="str">
        <f t="shared" si="3787"/>
        <v/>
      </c>
      <c r="FA248" s="71" t="str">
        <f t="shared" si="3788"/>
        <v/>
      </c>
      <c r="FB248" s="71" t="str">
        <f t="shared" si="3789"/>
        <v/>
      </c>
      <c r="FC248" s="71" t="str">
        <f t="shared" si="3790"/>
        <v/>
      </c>
      <c r="FD248" s="71" t="str">
        <f t="shared" si="3791"/>
        <v/>
      </c>
      <c r="FE248" s="71" t="str">
        <f t="shared" si="3792"/>
        <v/>
      </c>
      <c r="FF248" s="71" t="str">
        <f t="shared" si="3793"/>
        <v/>
      </c>
      <c r="FG248" s="71" t="str">
        <f t="shared" si="3794"/>
        <v/>
      </c>
      <c r="FH248" s="71" t="str">
        <f t="shared" si="3795"/>
        <v/>
      </c>
      <c r="FI248" s="71" t="str">
        <f t="shared" si="3796"/>
        <v/>
      </c>
      <c r="FJ248" s="71" t="str">
        <f t="shared" si="3797"/>
        <v/>
      </c>
      <c r="FK248" s="71" t="str">
        <f t="shared" si="3798"/>
        <v/>
      </c>
      <c r="FL248" s="71" t="str">
        <f t="shared" si="3799"/>
        <v/>
      </c>
      <c r="FM248" s="71" t="str">
        <f t="shared" si="3800"/>
        <v/>
      </c>
      <c r="FN248" s="71" t="str">
        <f t="shared" si="3801"/>
        <v/>
      </c>
      <c r="FO248" s="71" t="str">
        <f t="shared" si="3802"/>
        <v/>
      </c>
      <c r="FP248" s="71" t="str">
        <f t="shared" si="3803"/>
        <v/>
      </c>
      <c r="FQ248" s="71" t="str">
        <f t="shared" si="3804"/>
        <v/>
      </c>
      <c r="FR248" s="71" t="str">
        <f t="shared" si="3805"/>
        <v/>
      </c>
      <c r="FS248" s="71" t="str">
        <f t="shared" si="3806"/>
        <v/>
      </c>
    </row>
    <row r="249" spans="1:175" ht="16.5">
      <c r="A249" s="121"/>
      <c r="B249" s="80" t="s">
        <v>800</v>
      </c>
      <c r="C249" s="70" t="s">
        <v>787</v>
      </c>
      <c r="T249" s="126"/>
      <c r="U249" s="86"/>
      <c r="CN249" s="69" t="str">
        <f t="shared" si="3731"/>
        <v>InitUnitState('IF14',,,,,,,,,,)</v>
      </c>
      <c r="CO249" s="69" t="str">
        <f t="shared" si="3732"/>
        <v>InitUnitNormal('IF14',,,,,,,,,,)</v>
      </c>
      <c r="CP249" s="69" t="str">
        <f t="shared" si="3733"/>
        <v>InitUnitMagic('IF14',,,,,,,,,,)</v>
      </c>
      <c r="CQ249" s="69" t="str">
        <f t="shared" si="3734"/>
        <v>InitUnitAdd('IF14',,,,,,,,,,)</v>
      </c>
      <c r="CR249" s="69" t="str">
        <f t="shared" si="3735"/>
        <v>InitEquipData('IF14',,"",,,,,'','','','','','',"")</v>
      </c>
      <c r="CU249" s="98" t="str">
        <f t="shared" si="3736"/>
        <v>|n</v>
      </c>
      <c r="CW249" s="60"/>
      <c r="CX249" s="60"/>
      <c r="CY249" s="60"/>
      <c r="CZ249" s="60"/>
      <c r="DA249" s="60"/>
      <c r="DB249" s="71" t="str">
        <f t="shared" si="3737"/>
        <v/>
      </c>
      <c r="DC249" s="71" t="str">
        <f t="shared" si="3738"/>
        <v/>
      </c>
      <c r="DD249" s="71" t="str">
        <f t="shared" si="3739"/>
        <v/>
      </c>
      <c r="DE249" s="71" t="str">
        <f t="shared" si="3740"/>
        <v/>
      </c>
      <c r="DF249" s="71" t="str">
        <f t="shared" si="3741"/>
        <v/>
      </c>
      <c r="DG249" s="71" t="str">
        <f t="shared" si="3742"/>
        <v/>
      </c>
      <c r="DH249" s="71" t="str">
        <f t="shared" si="3743"/>
        <v/>
      </c>
      <c r="DI249" s="71" t="str">
        <f t="shared" si="3744"/>
        <v/>
      </c>
      <c r="DJ249" s="71" t="str">
        <f t="shared" si="3745"/>
        <v/>
      </c>
      <c r="DK249" s="71" t="str">
        <f t="shared" si="3746"/>
        <v/>
      </c>
      <c r="DL249" s="71" t="str">
        <f t="shared" si="3747"/>
        <v/>
      </c>
      <c r="DM249" s="71" t="str">
        <f t="shared" si="3748"/>
        <v/>
      </c>
      <c r="DN249" s="71" t="str">
        <f t="shared" si="3749"/>
        <v/>
      </c>
      <c r="DO249" s="71" t="str">
        <f t="shared" si="3750"/>
        <v/>
      </c>
      <c r="DP249" s="71" t="str">
        <f t="shared" si="3751"/>
        <v/>
      </c>
      <c r="DQ249" s="71" t="str">
        <f t="shared" si="3752"/>
        <v/>
      </c>
      <c r="DR249" s="71" t="str">
        <f t="shared" si="3753"/>
        <v/>
      </c>
      <c r="DS249" s="71" t="str">
        <f t="shared" si="3754"/>
        <v/>
      </c>
      <c r="DT249" s="71" t="str">
        <f t="shared" si="3755"/>
        <v/>
      </c>
      <c r="DU249" s="71" t="str">
        <f t="shared" si="3756"/>
        <v/>
      </c>
      <c r="DV249" s="71" t="str">
        <f t="shared" si="3757"/>
        <v/>
      </c>
      <c r="DW249" s="71" t="str">
        <f t="shared" si="3758"/>
        <v/>
      </c>
      <c r="DX249" s="71" t="str">
        <f t="shared" si="3759"/>
        <v/>
      </c>
      <c r="DY249" s="71" t="str">
        <f t="shared" si="3760"/>
        <v/>
      </c>
      <c r="DZ249" s="71" t="str">
        <f t="shared" si="3761"/>
        <v/>
      </c>
      <c r="EA249" s="71" t="str">
        <f t="shared" si="3762"/>
        <v/>
      </c>
      <c r="EB249" s="71" t="str">
        <f t="shared" si="3763"/>
        <v/>
      </c>
      <c r="EC249" s="71" t="str">
        <f t="shared" si="3764"/>
        <v/>
      </c>
      <c r="ED249" s="71" t="str">
        <f t="shared" si="3765"/>
        <v/>
      </c>
      <c r="EE249" s="71" t="str">
        <f t="shared" si="3766"/>
        <v/>
      </c>
      <c r="EF249" s="71" t="str">
        <f t="shared" si="3767"/>
        <v/>
      </c>
      <c r="EG249" s="71" t="str">
        <f t="shared" si="3768"/>
        <v/>
      </c>
      <c r="EH249" s="71" t="str">
        <f t="shared" si="3769"/>
        <v/>
      </c>
      <c r="EI249" s="71" t="str">
        <f t="shared" si="3770"/>
        <v/>
      </c>
      <c r="EJ249" s="71" t="str">
        <f t="shared" si="3771"/>
        <v/>
      </c>
      <c r="EK249" s="71" t="str">
        <f t="shared" si="3772"/>
        <v/>
      </c>
      <c r="EL249" s="71" t="str">
        <f t="shared" si="3773"/>
        <v/>
      </c>
      <c r="EM249" s="71" t="str">
        <f t="shared" si="3774"/>
        <v/>
      </c>
      <c r="EN249" s="71" t="str">
        <f t="shared" si="3775"/>
        <v/>
      </c>
      <c r="EO249" s="71" t="str">
        <f t="shared" si="3776"/>
        <v/>
      </c>
      <c r="EP249" s="71" t="str">
        <f t="shared" si="3777"/>
        <v/>
      </c>
      <c r="EQ249" s="71" t="str">
        <f t="shared" si="3778"/>
        <v/>
      </c>
      <c r="ER249" s="71" t="str">
        <f t="shared" si="3779"/>
        <v/>
      </c>
      <c r="ES249" s="71" t="str">
        <f t="shared" si="3780"/>
        <v/>
      </c>
      <c r="ET249" s="71" t="str">
        <f t="shared" si="3781"/>
        <v/>
      </c>
      <c r="EU249" s="71" t="str">
        <f t="shared" si="3782"/>
        <v/>
      </c>
      <c r="EV249" s="71" t="str">
        <f t="shared" si="3783"/>
        <v/>
      </c>
      <c r="EW249" s="71" t="str">
        <f t="shared" si="3784"/>
        <v/>
      </c>
      <c r="EX249" s="71" t="str">
        <f t="shared" si="3785"/>
        <v/>
      </c>
      <c r="EY249" s="71" t="str">
        <f t="shared" si="3786"/>
        <v/>
      </c>
      <c r="EZ249" s="71" t="str">
        <f t="shared" si="3787"/>
        <v/>
      </c>
      <c r="FA249" s="71" t="str">
        <f t="shared" si="3788"/>
        <v/>
      </c>
      <c r="FB249" s="71" t="str">
        <f t="shared" si="3789"/>
        <v/>
      </c>
      <c r="FC249" s="71" t="str">
        <f t="shared" si="3790"/>
        <v/>
      </c>
      <c r="FD249" s="71" t="str">
        <f t="shared" si="3791"/>
        <v/>
      </c>
      <c r="FE249" s="71" t="str">
        <f t="shared" si="3792"/>
        <v/>
      </c>
      <c r="FF249" s="71" t="str">
        <f t="shared" si="3793"/>
        <v/>
      </c>
      <c r="FG249" s="71" t="str">
        <f t="shared" si="3794"/>
        <v/>
      </c>
      <c r="FH249" s="71" t="str">
        <f t="shared" si="3795"/>
        <v/>
      </c>
      <c r="FI249" s="71" t="str">
        <f t="shared" si="3796"/>
        <v/>
      </c>
      <c r="FJ249" s="71" t="str">
        <f t="shared" si="3797"/>
        <v/>
      </c>
      <c r="FK249" s="71" t="str">
        <f t="shared" si="3798"/>
        <v/>
      </c>
      <c r="FL249" s="71" t="str">
        <f t="shared" si="3799"/>
        <v/>
      </c>
      <c r="FM249" s="71" t="str">
        <f t="shared" si="3800"/>
        <v/>
      </c>
      <c r="FN249" s="71" t="str">
        <f t="shared" si="3801"/>
        <v/>
      </c>
      <c r="FO249" s="71" t="str">
        <f t="shared" si="3802"/>
        <v/>
      </c>
      <c r="FP249" s="71" t="str">
        <f t="shared" si="3803"/>
        <v/>
      </c>
      <c r="FQ249" s="71" t="str">
        <f t="shared" si="3804"/>
        <v/>
      </c>
      <c r="FR249" s="71" t="str">
        <f t="shared" si="3805"/>
        <v/>
      </c>
      <c r="FS249" s="71" t="str">
        <f t="shared" si="3806"/>
        <v/>
      </c>
    </row>
    <row r="250" spans="1:175" ht="16.5">
      <c r="A250" s="121"/>
      <c r="B250" s="80" t="s">
        <v>801</v>
      </c>
      <c r="C250" s="70" t="s">
        <v>787</v>
      </c>
      <c r="T250" s="126"/>
      <c r="U250" s="86"/>
      <c r="CN250" s="69" t="str">
        <f t="shared" si="3731"/>
        <v>InitUnitState('IF15',,,,,,,,,,)</v>
      </c>
      <c r="CO250" s="69" t="str">
        <f t="shared" si="3732"/>
        <v>InitUnitNormal('IF15',,,,,,,,,,)</v>
      </c>
      <c r="CP250" s="69" t="str">
        <f t="shared" si="3733"/>
        <v>InitUnitMagic('IF15',,,,,,,,,,)</v>
      </c>
      <c r="CQ250" s="69" t="str">
        <f t="shared" si="3734"/>
        <v>InitUnitAdd('IF15',,,,,,,,,,)</v>
      </c>
      <c r="CR250" s="69" t="str">
        <f t="shared" si="3735"/>
        <v>InitEquipData('IF15',,"",,,,,'','','','','','',"")</v>
      </c>
      <c r="CU250" s="98" t="str">
        <f t="shared" si="3736"/>
        <v>|n</v>
      </c>
      <c r="CW250" s="60"/>
      <c r="CX250" s="60"/>
      <c r="CY250" s="60"/>
      <c r="CZ250" s="60"/>
      <c r="DA250" s="60"/>
      <c r="DB250" s="71" t="str">
        <f t="shared" si="3737"/>
        <v/>
      </c>
      <c r="DC250" s="71" t="str">
        <f t="shared" si="3738"/>
        <v/>
      </c>
      <c r="DD250" s="71" t="str">
        <f t="shared" si="3739"/>
        <v/>
      </c>
      <c r="DE250" s="71" t="str">
        <f t="shared" si="3740"/>
        <v/>
      </c>
      <c r="DF250" s="71" t="str">
        <f t="shared" si="3741"/>
        <v/>
      </c>
      <c r="DG250" s="71" t="str">
        <f t="shared" si="3742"/>
        <v/>
      </c>
      <c r="DH250" s="71" t="str">
        <f t="shared" si="3743"/>
        <v/>
      </c>
      <c r="DI250" s="71" t="str">
        <f t="shared" si="3744"/>
        <v/>
      </c>
      <c r="DJ250" s="71" t="str">
        <f t="shared" si="3745"/>
        <v/>
      </c>
      <c r="DK250" s="71" t="str">
        <f t="shared" si="3746"/>
        <v/>
      </c>
      <c r="DL250" s="71" t="str">
        <f t="shared" si="3747"/>
        <v/>
      </c>
      <c r="DM250" s="71" t="str">
        <f t="shared" si="3748"/>
        <v/>
      </c>
      <c r="DN250" s="71" t="str">
        <f t="shared" si="3749"/>
        <v/>
      </c>
      <c r="DO250" s="71" t="str">
        <f t="shared" si="3750"/>
        <v/>
      </c>
      <c r="DP250" s="71" t="str">
        <f t="shared" si="3751"/>
        <v/>
      </c>
      <c r="DQ250" s="71" t="str">
        <f t="shared" si="3752"/>
        <v/>
      </c>
      <c r="DR250" s="71" t="str">
        <f t="shared" si="3753"/>
        <v/>
      </c>
      <c r="DS250" s="71" t="str">
        <f t="shared" si="3754"/>
        <v/>
      </c>
      <c r="DT250" s="71" t="str">
        <f t="shared" si="3755"/>
        <v/>
      </c>
      <c r="DU250" s="71" t="str">
        <f t="shared" si="3756"/>
        <v/>
      </c>
      <c r="DV250" s="71" t="str">
        <f t="shared" si="3757"/>
        <v/>
      </c>
      <c r="DW250" s="71" t="str">
        <f t="shared" si="3758"/>
        <v/>
      </c>
      <c r="DX250" s="71" t="str">
        <f t="shared" si="3759"/>
        <v/>
      </c>
      <c r="DY250" s="71" t="str">
        <f t="shared" si="3760"/>
        <v/>
      </c>
      <c r="DZ250" s="71" t="str">
        <f t="shared" si="3761"/>
        <v/>
      </c>
      <c r="EA250" s="71" t="str">
        <f t="shared" si="3762"/>
        <v/>
      </c>
      <c r="EB250" s="71" t="str">
        <f t="shared" si="3763"/>
        <v/>
      </c>
      <c r="EC250" s="71" t="str">
        <f t="shared" si="3764"/>
        <v/>
      </c>
      <c r="ED250" s="71" t="str">
        <f t="shared" si="3765"/>
        <v/>
      </c>
      <c r="EE250" s="71" t="str">
        <f t="shared" si="3766"/>
        <v/>
      </c>
      <c r="EF250" s="71" t="str">
        <f t="shared" si="3767"/>
        <v/>
      </c>
      <c r="EG250" s="71" t="str">
        <f t="shared" si="3768"/>
        <v/>
      </c>
      <c r="EH250" s="71" t="str">
        <f t="shared" si="3769"/>
        <v/>
      </c>
      <c r="EI250" s="71" t="str">
        <f t="shared" si="3770"/>
        <v/>
      </c>
      <c r="EJ250" s="71" t="str">
        <f t="shared" si="3771"/>
        <v/>
      </c>
      <c r="EK250" s="71" t="str">
        <f t="shared" si="3772"/>
        <v/>
      </c>
      <c r="EL250" s="71" t="str">
        <f t="shared" si="3773"/>
        <v/>
      </c>
      <c r="EM250" s="71" t="str">
        <f t="shared" si="3774"/>
        <v/>
      </c>
      <c r="EN250" s="71" t="str">
        <f t="shared" si="3775"/>
        <v/>
      </c>
      <c r="EO250" s="71" t="str">
        <f t="shared" si="3776"/>
        <v/>
      </c>
      <c r="EP250" s="71" t="str">
        <f t="shared" si="3777"/>
        <v/>
      </c>
      <c r="EQ250" s="71" t="str">
        <f t="shared" si="3778"/>
        <v/>
      </c>
      <c r="ER250" s="71" t="str">
        <f t="shared" si="3779"/>
        <v/>
      </c>
      <c r="ES250" s="71" t="str">
        <f t="shared" si="3780"/>
        <v/>
      </c>
      <c r="ET250" s="71" t="str">
        <f t="shared" si="3781"/>
        <v/>
      </c>
      <c r="EU250" s="71" t="str">
        <f t="shared" si="3782"/>
        <v/>
      </c>
      <c r="EV250" s="71" t="str">
        <f t="shared" si="3783"/>
        <v/>
      </c>
      <c r="EW250" s="71" t="str">
        <f t="shared" si="3784"/>
        <v/>
      </c>
      <c r="EX250" s="71" t="str">
        <f t="shared" si="3785"/>
        <v/>
      </c>
      <c r="EY250" s="71" t="str">
        <f t="shared" si="3786"/>
        <v/>
      </c>
      <c r="EZ250" s="71" t="str">
        <f t="shared" si="3787"/>
        <v/>
      </c>
      <c r="FA250" s="71" t="str">
        <f t="shared" si="3788"/>
        <v/>
      </c>
      <c r="FB250" s="71" t="str">
        <f t="shared" si="3789"/>
        <v/>
      </c>
      <c r="FC250" s="71" t="str">
        <f t="shared" si="3790"/>
        <v/>
      </c>
      <c r="FD250" s="71" t="str">
        <f t="shared" si="3791"/>
        <v/>
      </c>
      <c r="FE250" s="71" t="str">
        <f t="shared" si="3792"/>
        <v/>
      </c>
      <c r="FF250" s="71" t="str">
        <f t="shared" si="3793"/>
        <v/>
      </c>
      <c r="FG250" s="71" t="str">
        <f t="shared" si="3794"/>
        <v/>
      </c>
      <c r="FH250" s="71" t="str">
        <f t="shared" si="3795"/>
        <v/>
      </c>
      <c r="FI250" s="71" t="str">
        <f t="shared" si="3796"/>
        <v/>
      </c>
      <c r="FJ250" s="71" t="str">
        <f t="shared" si="3797"/>
        <v/>
      </c>
      <c r="FK250" s="71" t="str">
        <f t="shared" si="3798"/>
        <v/>
      </c>
      <c r="FL250" s="71" t="str">
        <f t="shared" si="3799"/>
        <v/>
      </c>
      <c r="FM250" s="71" t="str">
        <f t="shared" si="3800"/>
        <v/>
      </c>
      <c r="FN250" s="71" t="str">
        <f t="shared" si="3801"/>
        <v/>
      </c>
      <c r="FO250" s="71" t="str">
        <f t="shared" si="3802"/>
        <v/>
      </c>
      <c r="FP250" s="71" t="str">
        <f t="shared" si="3803"/>
        <v/>
      </c>
      <c r="FQ250" s="71" t="str">
        <f t="shared" si="3804"/>
        <v/>
      </c>
      <c r="FR250" s="71" t="str">
        <f t="shared" si="3805"/>
        <v/>
      </c>
      <c r="FS250" s="71" t="str">
        <f t="shared" si="3806"/>
        <v/>
      </c>
    </row>
    <row r="251" spans="1:175" ht="16.5">
      <c r="A251" s="121"/>
      <c r="B251" s="80" t="s">
        <v>802</v>
      </c>
      <c r="C251" s="70" t="s">
        <v>787</v>
      </c>
      <c r="T251" s="126"/>
      <c r="U251" s="86"/>
      <c r="CN251" s="69" t="str">
        <f t="shared" si="3731"/>
        <v>InitUnitState('IF16',,,,,,,,,,)</v>
      </c>
      <c r="CO251" s="69" t="str">
        <f t="shared" si="3732"/>
        <v>InitUnitNormal('IF16',,,,,,,,,,)</v>
      </c>
      <c r="CP251" s="69" t="str">
        <f t="shared" si="3733"/>
        <v>InitUnitMagic('IF16',,,,,,,,,,)</v>
      </c>
      <c r="CQ251" s="69" t="str">
        <f t="shared" si="3734"/>
        <v>InitUnitAdd('IF16',,,,,,,,,,)</v>
      </c>
      <c r="CR251" s="69" t="str">
        <f t="shared" si="3735"/>
        <v>InitEquipData('IF16',,"",,,,,'','','','','','',"")</v>
      </c>
      <c r="CU251" s="98" t="str">
        <f t="shared" si="3736"/>
        <v>|n</v>
      </c>
      <c r="CW251" s="60"/>
      <c r="CX251" s="60"/>
      <c r="CY251" s="60"/>
      <c r="CZ251" s="60"/>
      <c r="DA251" s="60"/>
      <c r="DB251" s="71" t="str">
        <f t="shared" si="3737"/>
        <v/>
      </c>
      <c r="DC251" s="71" t="str">
        <f t="shared" si="3738"/>
        <v/>
      </c>
      <c r="DD251" s="71" t="str">
        <f t="shared" si="3739"/>
        <v/>
      </c>
      <c r="DE251" s="71" t="str">
        <f t="shared" si="3740"/>
        <v/>
      </c>
      <c r="DF251" s="71" t="str">
        <f t="shared" si="3741"/>
        <v/>
      </c>
      <c r="DG251" s="71" t="str">
        <f t="shared" si="3742"/>
        <v/>
      </c>
      <c r="DH251" s="71" t="str">
        <f t="shared" si="3743"/>
        <v/>
      </c>
      <c r="DI251" s="71" t="str">
        <f t="shared" si="3744"/>
        <v/>
      </c>
      <c r="DJ251" s="71" t="str">
        <f t="shared" si="3745"/>
        <v/>
      </c>
      <c r="DK251" s="71" t="str">
        <f t="shared" si="3746"/>
        <v/>
      </c>
      <c r="DL251" s="71" t="str">
        <f t="shared" si="3747"/>
        <v/>
      </c>
      <c r="DM251" s="71" t="str">
        <f t="shared" si="3748"/>
        <v/>
      </c>
      <c r="DN251" s="71" t="str">
        <f t="shared" si="3749"/>
        <v/>
      </c>
      <c r="DO251" s="71" t="str">
        <f t="shared" si="3750"/>
        <v/>
      </c>
      <c r="DP251" s="71" t="str">
        <f t="shared" si="3751"/>
        <v/>
      </c>
      <c r="DQ251" s="71" t="str">
        <f t="shared" si="3752"/>
        <v/>
      </c>
      <c r="DR251" s="71" t="str">
        <f t="shared" si="3753"/>
        <v/>
      </c>
      <c r="DS251" s="71" t="str">
        <f t="shared" si="3754"/>
        <v/>
      </c>
      <c r="DT251" s="71" t="str">
        <f t="shared" si="3755"/>
        <v/>
      </c>
      <c r="DU251" s="71" t="str">
        <f t="shared" si="3756"/>
        <v/>
      </c>
      <c r="DV251" s="71" t="str">
        <f t="shared" si="3757"/>
        <v/>
      </c>
      <c r="DW251" s="71" t="str">
        <f t="shared" si="3758"/>
        <v/>
      </c>
      <c r="DX251" s="71" t="str">
        <f t="shared" si="3759"/>
        <v/>
      </c>
      <c r="DY251" s="71" t="str">
        <f t="shared" si="3760"/>
        <v/>
      </c>
      <c r="DZ251" s="71" t="str">
        <f t="shared" si="3761"/>
        <v/>
      </c>
      <c r="EA251" s="71" t="str">
        <f t="shared" si="3762"/>
        <v/>
      </c>
      <c r="EB251" s="71" t="str">
        <f t="shared" si="3763"/>
        <v/>
      </c>
      <c r="EC251" s="71" t="str">
        <f t="shared" si="3764"/>
        <v/>
      </c>
      <c r="ED251" s="71" t="str">
        <f t="shared" si="3765"/>
        <v/>
      </c>
      <c r="EE251" s="71" t="str">
        <f t="shared" si="3766"/>
        <v/>
      </c>
      <c r="EF251" s="71" t="str">
        <f t="shared" si="3767"/>
        <v/>
      </c>
      <c r="EG251" s="71" t="str">
        <f t="shared" si="3768"/>
        <v/>
      </c>
      <c r="EH251" s="71" t="str">
        <f t="shared" si="3769"/>
        <v/>
      </c>
      <c r="EI251" s="71" t="str">
        <f t="shared" si="3770"/>
        <v/>
      </c>
      <c r="EJ251" s="71" t="str">
        <f t="shared" si="3771"/>
        <v/>
      </c>
      <c r="EK251" s="71" t="str">
        <f t="shared" si="3772"/>
        <v/>
      </c>
      <c r="EL251" s="71" t="str">
        <f t="shared" si="3773"/>
        <v/>
      </c>
      <c r="EM251" s="71" t="str">
        <f t="shared" si="3774"/>
        <v/>
      </c>
      <c r="EN251" s="71" t="str">
        <f t="shared" si="3775"/>
        <v/>
      </c>
      <c r="EO251" s="71" t="str">
        <f t="shared" si="3776"/>
        <v/>
      </c>
      <c r="EP251" s="71" t="str">
        <f t="shared" si="3777"/>
        <v/>
      </c>
      <c r="EQ251" s="71" t="str">
        <f t="shared" si="3778"/>
        <v/>
      </c>
      <c r="ER251" s="71" t="str">
        <f t="shared" si="3779"/>
        <v/>
      </c>
      <c r="ES251" s="71" t="str">
        <f t="shared" si="3780"/>
        <v/>
      </c>
      <c r="ET251" s="71" t="str">
        <f t="shared" si="3781"/>
        <v/>
      </c>
      <c r="EU251" s="71" t="str">
        <f t="shared" si="3782"/>
        <v/>
      </c>
      <c r="EV251" s="71" t="str">
        <f t="shared" si="3783"/>
        <v/>
      </c>
      <c r="EW251" s="71" t="str">
        <f t="shared" si="3784"/>
        <v/>
      </c>
      <c r="EX251" s="71" t="str">
        <f t="shared" si="3785"/>
        <v/>
      </c>
      <c r="EY251" s="71" t="str">
        <f t="shared" si="3786"/>
        <v/>
      </c>
      <c r="EZ251" s="71" t="str">
        <f t="shared" si="3787"/>
        <v/>
      </c>
      <c r="FA251" s="71" t="str">
        <f t="shared" si="3788"/>
        <v/>
      </c>
      <c r="FB251" s="71" t="str">
        <f t="shared" si="3789"/>
        <v/>
      </c>
      <c r="FC251" s="71" t="str">
        <f t="shared" si="3790"/>
        <v/>
      </c>
      <c r="FD251" s="71" t="str">
        <f t="shared" si="3791"/>
        <v/>
      </c>
      <c r="FE251" s="71" t="str">
        <f t="shared" si="3792"/>
        <v/>
      </c>
      <c r="FF251" s="71" t="str">
        <f t="shared" si="3793"/>
        <v/>
      </c>
      <c r="FG251" s="71" t="str">
        <f t="shared" si="3794"/>
        <v/>
      </c>
      <c r="FH251" s="71" t="str">
        <f t="shared" si="3795"/>
        <v/>
      </c>
      <c r="FI251" s="71" t="str">
        <f t="shared" si="3796"/>
        <v/>
      </c>
      <c r="FJ251" s="71" t="str">
        <f t="shared" si="3797"/>
        <v/>
      </c>
      <c r="FK251" s="71" t="str">
        <f t="shared" si="3798"/>
        <v/>
      </c>
      <c r="FL251" s="71" t="str">
        <f t="shared" si="3799"/>
        <v/>
      </c>
      <c r="FM251" s="71" t="str">
        <f t="shared" si="3800"/>
        <v/>
      </c>
      <c r="FN251" s="71" t="str">
        <f t="shared" si="3801"/>
        <v/>
      </c>
      <c r="FO251" s="71" t="str">
        <f t="shared" si="3802"/>
        <v/>
      </c>
      <c r="FP251" s="71" t="str">
        <f t="shared" si="3803"/>
        <v/>
      </c>
      <c r="FQ251" s="71" t="str">
        <f t="shared" si="3804"/>
        <v/>
      </c>
      <c r="FR251" s="71" t="str">
        <f t="shared" si="3805"/>
        <v/>
      </c>
      <c r="FS251" s="71" t="str">
        <f t="shared" si="3806"/>
        <v/>
      </c>
    </row>
    <row r="252" spans="1:175" ht="16.5">
      <c r="A252" s="121"/>
      <c r="B252" s="80" t="s">
        <v>803</v>
      </c>
      <c r="C252" s="70" t="s">
        <v>787</v>
      </c>
      <c r="T252" s="126"/>
      <c r="U252" s="86"/>
      <c r="CN252" s="69" t="str">
        <f t="shared" si="3731"/>
        <v>InitUnitState('IF17',,,,,,,,,,)</v>
      </c>
      <c r="CO252" s="69" t="str">
        <f t="shared" si="3732"/>
        <v>InitUnitNormal('IF17',,,,,,,,,,)</v>
      </c>
      <c r="CP252" s="69" t="str">
        <f t="shared" si="3733"/>
        <v>InitUnitMagic('IF17',,,,,,,,,,)</v>
      </c>
      <c r="CQ252" s="69" t="str">
        <f t="shared" si="3734"/>
        <v>InitUnitAdd('IF17',,,,,,,,,,)</v>
      </c>
      <c r="CR252" s="69" t="str">
        <f t="shared" si="3735"/>
        <v>InitEquipData('IF17',,"",,,,,'','','','','','',"")</v>
      </c>
      <c r="CU252" s="98" t="str">
        <f t="shared" si="3736"/>
        <v>|n</v>
      </c>
      <c r="CW252" s="60"/>
      <c r="CX252" s="60"/>
      <c r="CY252" s="60"/>
      <c r="CZ252" s="60"/>
      <c r="DA252" s="60"/>
      <c r="DB252" s="71" t="str">
        <f t="shared" si="3737"/>
        <v/>
      </c>
      <c r="DC252" s="71" t="str">
        <f t="shared" si="3738"/>
        <v/>
      </c>
      <c r="DD252" s="71" t="str">
        <f t="shared" si="3739"/>
        <v/>
      </c>
      <c r="DE252" s="71" t="str">
        <f t="shared" si="3740"/>
        <v/>
      </c>
      <c r="DF252" s="71" t="str">
        <f t="shared" si="3741"/>
        <v/>
      </c>
      <c r="DG252" s="71" t="str">
        <f t="shared" si="3742"/>
        <v/>
      </c>
      <c r="DH252" s="71" t="str">
        <f t="shared" si="3743"/>
        <v/>
      </c>
      <c r="DI252" s="71" t="str">
        <f t="shared" si="3744"/>
        <v/>
      </c>
      <c r="DJ252" s="71" t="str">
        <f t="shared" si="3745"/>
        <v/>
      </c>
      <c r="DK252" s="71" t="str">
        <f t="shared" si="3746"/>
        <v/>
      </c>
      <c r="DL252" s="71" t="str">
        <f t="shared" si="3747"/>
        <v/>
      </c>
      <c r="DM252" s="71" t="str">
        <f t="shared" si="3748"/>
        <v/>
      </c>
      <c r="DN252" s="71" t="str">
        <f t="shared" si="3749"/>
        <v/>
      </c>
      <c r="DO252" s="71" t="str">
        <f t="shared" si="3750"/>
        <v/>
      </c>
      <c r="DP252" s="71" t="str">
        <f t="shared" si="3751"/>
        <v/>
      </c>
      <c r="DQ252" s="71" t="str">
        <f t="shared" si="3752"/>
        <v/>
      </c>
      <c r="DR252" s="71" t="str">
        <f t="shared" si="3753"/>
        <v/>
      </c>
      <c r="DS252" s="71" t="str">
        <f t="shared" si="3754"/>
        <v/>
      </c>
      <c r="DT252" s="71" t="str">
        <f t="shared" si="3755"/>
        <v/>
      </c>
      <c r="DU252" s="71" t="str">
        <f t="shared" si="3756"/>
        <v/>
      </c>
      <c r="DV252" s="71" t="str">
        <f t="shared" si="3757"/>
        <v/>
      </c>
      <c r="DW252" s="71" t="str">
        <f t="shared" si="3758"/>
        <v/>
      </c>
      <c r="DX252" s="71" t="str">
        <f t="shared" si="3759"/>
        <v/>
      </c>
      <c r="DY252" s="71" t="str">
        <f t="shared" si="3760"/>
        <v/>
      </c>
      <c r="DZ252" s="71" t="str">
        <f t="shared" si="3761"/>
        <v/>
      </c>
      <c r="EA252" s="71" t="str">
        <f t="shared" si="3762"/>
        <v/>
      </c>
      <c r="EB252" s="71" t="str">
        <f t="shared" si="3763"/>
        <v/>
      </c>
      <c r="EC252" s="71" t="str">
        <f t="shared" si="3764"/>
        <v/>
      </c>
      <c r="ED252" s="71" t="str">
        <f t="shared" si="3765"/>
        <v/>
      </c>
      <c r="EE252" s="71" t="str">
        <f t="shared" si="3766"/>
        <v/>
      </c>
      <c r="EF252" s="71" t="str">
        <f t="shared" si="3767"/>
        <v/>
      </c>
      <c r="EG252" s="71" t="str">
        <f t="shared" si="3768"/>
        <v/>
      </c>
      <c r="EH252" s="71" t="str">
        <f t="shared" si="3769"/>
        <v/>
      </c>
      <c r="EI252" s="71" t="str">
        <f t="shared" si="3770"/>
        <v/>
      </c>
      <c r="EJ252" s="71" t="str">
        <f t="shared" si="3771"/>
        <v/>
      </c>
      <c r="EK252" s="71" t="str">
        <f t="shared" si="3772"/>
        <v/>
      </c>
      <c r="EL252" s="71" t="str">
        <f t="shared" si="3773"/>
        <v/>
      </c>
      <c r="EM252" s="71" t="str">
        <f t="shared" si="3774"/>
        <v/>
      </c>
      <c r="EN252" s="71" t="str">
        <f t="shared" si="3775"/>
        <v/>
      </c>
      <c r="EO252" s="71" t="str">
        <f t="shared" si="3776"/>
        <v/>
      </c>
      <c r="EP252" s="71" t="str">
        <f t="shared" si="3777"/>
        <v/>
      </c>
      <c r="EQ252" s="71" t="str">
        <f t="shared" si="3778"/>
        <v/>
      </c>
      <c r="ER252" s="71" t="str">
        <f t="shared" si="3779"/>
        <v/>
      </c>
      <c r="ES252" s="71" t="str">
        <f t="shared" si="3780"/>
        <v/>
      </c>
      <c r="ET252" s="71" t="str">
        <f t="shared" si="3781"/>
        <v/>
      </c>
      <c r="EU252" s="71" t="str">
        <f t="shared" si="3782"/>
        <v/>
      </c>
      <c r="EV252" s="71" t="str">
        <f t="shared" si="3783"/>
        <v/>
      </c>
      <c r="EW252" s="71" t="str">
        <f t="shared" si="3784"/>
        <v/>
      </c>
      <c r="EX252" s="71" t="str">
        <f t="shared" si="3785"/>
        <v/>
      </c>
      <c r="EY252" s="71" t="str">
        <f t="shared" si="3786"/>
        <v/>
      </c>
      <c r="EZ252" s="71" t="str">
        <f t="shared" si="3787"/>
        <v/>
      </c>
      <c r="FA252" s="71" t="str">
        <f t="shared" si="3788"/>
        <v/>
      </c>
      <c r="FB252" s="71" t="str">
        <f t="shared" si="3789"/>
        <v/>
      </c>
      <c r="FC252" s="71" t="str">
        <f t="shared" si="3790"/>
        <v/>
      </c>
      <c r="FD252" s="71" t="str">
        <f t="shared" si="3791"/>
        <v/>
      </c>
      <c r="FE252" s="71" t="str">
        <f t="shared" si="3792"/>
        <v/>
      </c>
      <c r="FF252" s="71" t="str">
        <f t="shared" si="3793"/>
        <v/>
      </c>
      <c r="FG252" s="71" t="str">
        <f t="shared" si="3794"/>
        <v/>
      </c>
      <c r="FH252" s="71" t="str">
        <f t="shared" si="3795"/>
        <v/>
      </c>
      <c r="FI252" s="71" t="str">
        <f t="shared" si="3796"/>
        <v/>
      </c>
      <c r="FJ252" s="71" t="str">
        <f t="shared" si="3797"/>
        <v/>
      </c>
      <c r="FK252" s="71" t="str">
        <f t="shared" si="3798"/>
        <v/>
      </c>
      <c r="FL252" s="71" t="str">
        <f t="shared" si="3799"/>
        <v/>
      </c>
      <c r="FM252" s="71" t="str">
        <f t="shared" si="3800"/>
        <v/>
      </c>
      <c r="FN252" s="71" t="str">
        <f t="shared" si="3801"/>
        <v/>
      </c>
      <c r="FO252" s="71" t="str">
        <f t="shared" si="3802"/>
        <v/>
      </c>
      <c r="FP252" s="71" t="str">
        <f t="shared" si="3803"/>
        <v/>
      </c>
      <c r="FQ252" s="71" t="str">
        <f t="shared" si="3804"/>
        <v/>
      </c>
      <c r="FR252" s="71" t="str">
        <f t="shared" si="3805"/>
        <v/>
      </c>
      <c r="FS252" s="71" t="str">
        <f t="shared" si="3806"/>
        <v/>
      </c>
    </row>
    <row r="253" spans="1:175" ht="16.5">
      <c r="A253" s="121"/>
      <c r="B253" s="80" t="s">
        <v>804</v>
      </c>
      <c r="C253" s="70" t="s">
        <v>787</v>
      </c>
      <c r="T253" s="127"/>
      <c r="U253" s="86"/>
      <c r="CN253" s="69" t="str">
        <f t="shared" si="3731"/>
        <v>InitUnitState('IF18',,,,,,,,,,)</v>
      </c>
      <c r="CO253" s="69" t="str">
        <f t="shared" si="3732"/>
        <v>InitUnitNormal('IF18',,,,,,,,,,)</v>
      </c>
      <c r="CP253" s="69" t="str">
        <f t="shared" si="3733"/>
        <v>InitUnitMagic('IF18',,,,,,,,,,)</v>
      </c>
      <c r="CQ253" s="69" t="str">
        <f t="shared" si="3734"/>
        <v>InitUnitAdd('IF18',,,,,,,,,,)</v>
      </c>
      <c r="CR253" s="69" t="str">
        <f t="shared" si="3735"/>
        <v>InitEquipData('IF18',,"",,,,,'','','','','','',"")</v>
      </c>
      <c r="CU253" s="98" t="str">
        <f t="shared" si="3736"/>
        <v>|n</v>
      </c>
      <c r="CW253" s="60"/>
      <c r="CX253" s="60"/>
      <c r="CY253" s="60"/>
      <c r="CZ253" s="60"/>
      <c r="DA253" s="60"/>
      <c r="DB253" s="71" t="str">
        <f t="shared" si="3737"/>
        <v/>
      </c>
      <c r="DC253" s="71" t="str">
        <f t="shared" si="3738"/>
        <v/>
      </c>
      <c r="DD253" s="71" t="str">
        <f t="shared" si="3739"/>
        <v/>
      </c>
      <c r="DE253" s="71" t="str">
        <f t="shared" si="3740"/>
        <v/>
      </c>
      <c r="DF253" s="71" t="str">
        <f t="shared" si="3741"/>
        <v/>
      </c>
      <c r="DG253" s="71" t="str">
        <f t="shared" si="3742"/>
        <v/>
      </c>
      <c r="DH253" s="71" t="str">
        <f t="shared" si="3743"/>
        <v/>
      </c>
      <c r="DI253" s="71" t="str">
        <f t="shared" si="3744"/>
        <v/>
      </c>
      <c r="DJ253" s="71" t="str">
        <f t="shared" si="3745"/>
        <v/>
      </c>
      <c r="DK253" s="71" t="str">
        <f t="shared" si="3746"/>
        <v/>
      </c>
      <c r="DL253" s="71" t="str">
        <f t="shared" si="3747"/>
        <v/>
      </c>
      <c r="DM253" s="71" t="str">
        <f t="shared" si="3748"/>
        <v/>
      </c>
      <c r="DN253" s="71" t="str">
        <f t="shared" si="3749"/>
        <v/>
      </c>
      <c r="DO253" s="71" t="str">
        <f t="shared" si="3750"/>
        <v/>
      </c>
      <c r="DP253" s="71" t="str">
        <f t="shared" si="3751"/>
        <v/>
      </c>
      <c r="DQ253" s="71" t="str">
        <f t="shared" si="3752"/>
        <v/>
      </c>
      <c r="DR253" s="71" t="str">
        <f t="shared" si="3753"/>
        <v/>
      </c>
      <c r="DS253" s="71" t="str">
        <f t="shared" si="3754"/>
        <v/>
      </c>
      <c r="DT253" s="71" t="str">
        <f t="shared" si="3755"/>
        <v/>
      </c>
      <c r="DU253" s="71" t="str">
        <f t="shared" si="3756"/>
        <v/>
      </c>
      <c r="DV253" s="71" t="str">
        <f t="shared" si="3757"/>
        <v/>
      </c>
      <c r="DW253" s="71" t="str">
        <f t="shared" si="3758"/>
        <v/>
      </c>
      <c r="DX253" s="71" t="str">
        <f t="shared" si="3759"/>
        <v/>
      </c>
      <c r="DY253" s="71" t="str">
        <f t="shared" si="3760"/>
        <v/>
      </c>
      <c r="DZ253" s="71" t="str">
        <f t="shared" si="3761"/>
        <v/>
      </c>
      <c r="EA253" s="71" t="str">
        <f t="shared" si="3762"/>
        <v/>
      </c>
      <c r="EB253" s="71" t="str">
        <f t="shared" si="3763"/>
        <v/>
      </c>
      <c r="EC253" s="71" t="str">
        <f t="shared" si="3764"/>
        <v/>
      </c>
      <c r="ED253" s="71" t="str">
        <f t="shared" si="3765"/>
        <v/>
      </c>
      <c r="EE253" s="71" t="str">
        <f t="shared" si="3766"/>
        <v/>
      </c>
      <c r="EF253" s="71" t="str">
        <f t="shared" si="3767"/>
        <v/>
      </c>
      <c r="EG253" s="71" t="str">
        <f t="shared" si="3768"/>
        <v/>
      </c>
      <c r="EH253" s="71" t="str">
        <f t="shared" si="3769"/>
        <v/>
      </c>
      <c r="EI253" s="71" t="str">
        <f t="shared" si="3770"/>
        <v/>
      </c>
      <c r="EJ253" s="71" t="str">
        <f t="shared" si="3771"/>
        <v/>
      </c>
      <c r="EK253" s="71" t="str">
        <f t="shared" si="3772"/>
        <v/>
      </c>
      <c r="EL253" s="71" t="str">
        <f t="shared" si="3773"/>
        <v/>
      </c>
      <c r="EM253" s="71" t="str">
        <f t="shared" si="3774"/>
        <v/>
      </c>
      <c r="EN253" s="71" t="str">
        <f t="shared" si="3775"/>
        <v/>
      </c>
      <c r="EO253" s="71" t="str">
        <f t="shared" si="3776"/>
        <v/>
      </c>
      <c r="EP253" s="71" t="str">
        <f t="shared" si="3777"/>
        <v/>
      </c>
      <c r="EQ253" s="71" t="str">
        <f t="shared" si="3778"/>
        <v/>
      </c>
      <c r="ER253" s="71" t="str">
        <f t="shared" si="3779"/>
        <v/>
      </c>
      <c r="ES253" s="71" t="str">
        <f t="shared" si="3780"/>
        <v/>
      </c>
      <c r="ET253" s="71" t="str">
        <f t="shared" si="3781"/>
        <v/>
      </c>
      <c r="EU253" s="71" t="str">
        <f t="shared" si="3782"/>
        <v/>
      </c>
      <c r="EV253" s="71" t="str">
        <f t="shared" si="3783"/>
        <v/>
      </c>
      <c r="EW253" s="71" t="str">
        <f t="shared" si="3784"/>
        <v/>
      </c>
      <c r="EX253" s="71" t="str">
        <f t="shared" si="3785"/>
        <v/>
      </c>
      <c r="EY253" s="71" t="str">
        <f t="shared" si="3786"/>
        <v/>
      </c>
      <c r="EZ253" s="71" t="str">
        <f t="shared" si="3787"/>
        <v/>
      </c>
      <c r="FA253" s="71" t="str">
        <f t="shared" si="3788"/>
        <v/>
      </c>
      <c r="FB253" s="71" t="str">
        <f t="shared" si="3789"/>
        <v/>
      </c>
      <c r="FC253" s="71" t="str">
        <f t="shared" si="3790"/>
        <v/>
      </c>
      <c r="FD253" s="71" t="str">
        <f t="shared" si="3791"/>
        <v/>
      </c>
      <c r="FE253" s="71" t="str">
        <f t="shared" si="3792"/>
        <v/>
      </c>
      <c r="FF253" s="71" t="str">
        <f t="shared" si="3793"/>
        <v/>
      </c>
      <c r="FG253" s="71" t="str">
        <f t="shared" si="3794"/>
        <v/>
      </c>
      <c r="FH253" s="71" t="str">
        <f t="shared" si="3795"/>
        <v/>
      </c>
      <c r="FI253" s="71" t="str">
        <f t="shared" si="3796"/>
        <v/>
      </c>
      <c r="FJ253" s="71" t="str">
        <f t="shared" si="3797"/>
        <v/>
      </c>
      <c r="FK253" s="71" t="str">
        <f t="shared" si="3798"/>
        <v/>
      </c>
      <c r="FL253" s="71" t="str">
        <f t="shared" si="3799"/>
        <v/>
      </c>
      <c r="FM253" s="71" t="str">
        <f t="shared" si="3800"/>
        <v/>
      </c>
      <c r="FN253" s="71" t="str">
        <f t="shared" si="3801"/>
        <v/>
      </c>
      <c r="FO253" s="71" t="str">
        <f t="shared" si="3802"/>
        <v/>
      </c>
      <c r="FP253" s="71" t="str">
        <f t="shared" si="3803"/>
        <v/>
      </c>
      <c r="FQ253" s="71" t="str">
        <f t="shared" si="3804"/>
        <v/>
      </c>
      <c r="FR253" s="71" t="str">
        <f t="shared" si="3805"/>
        <v/>
      </c>
      <c r="FS253" s="71" t="str">
        <f t="shared" si="3806"/>
        <v/>
      </c>
    </row>
    <row r="254" spans="1:175" ht="16.5">
      <c r="A254" s="121"/>
      <c r="B254" s="80" t="s">
        <v>805</v>
      </c>
      <c r="C254" s="70" t="s">
        <v>787</v>
      </c>
      <c r="T254" s="127"/>
      <c r="U254" s="86"/>
      <c r="CN254" s="69" t="str">
        <f t="shared" si="3731"/>
        <v>InitUnitState('IF19',,,,,,,,,,)</v>
      </c>
      <c r="CO254" s="69" t="str">
        <f t="shared" si="3732"/>
        <v>InitUnitNormal('IF19',,,,,,,,,,)</v>
      </c>
      <c r="CP254" s="69" t="str">
        <f t="shared" si="3733"/>
        <v>InitUnitMagic('IF19',,,,,,,,,,)</v>
      </c>
      <c r="CQ254" s="69" t="str">
        <f t="shared" si="3734"/>
        <v>InitUnitAdd('IF19',,,,,,,,,,)</v>
      </c>
      <c r="CR254" s="69" t="str">
        <f t="shared" si="3735"/>
        <v>InitEquipData('IF19',,"",,,,,'','','','','','',"")</v>
      </c>
      <c r="CU254" s="98" t="str">
        <f t="shared" si="3736"/>
        <v>|n</v>
      </c>
      <c r="CW254" s="60"/>
      <c r="CX254" s="60"/>
      <c r="CY254" s="60"/>
      <c r="CZ254" s="60"/>
      <c r="DA254" s="60"/>
      <c r="DB254" s="71" t="str">
        <f t="shared" si="3737"/>
        <v/>
      </c>
      <c r="DC254" s="71" t="str">
        <f t="shared" si="3738"/>
        <v/>
      </c>
      <c r="DD254" s="71" t="str">
        <f t="shared" si="3739"/>
        <v/>
      </c>
      <c r="DE254" s="71" t="str">
        <f t="shared" si="3740"/>
        <v/>
      </c>
      <c r="DF254" s="71" t="str">
        <f t="shared" si="3741"/>
        <v/>
      </c>
      <c r="DG254" s="71" t="str">
        <f t="shared" si="3742"/>
        <v/>
      </c>
      <c r="DH254" s="71" t="str">
        <f t="shared" si="3743"/>
        <v/>
      </c>
      <c r="DI254" s="71" t="str">
        <f t="shared" si="3744"/>
        <v/>
      </c>
      <c r="DJ254" s="71" t="str">
        <f t="shared" si="3745"/>
        <v/>
      </c>
      <c r="DK254" s="71" t="str">
        <f t="shared" si="3746"/>
        <v/>
      </c>
      <c r="DL254" s="71" t="str">
        <f t="shared" si="3747"/>
        <v/>
      </c>
      <c r="DM254" s="71" t="str">
        <f t="shared" si="3748"/>
        <v/>
      </c>
      <c r="DN254" s="71" t="str">
        <f t="shared" si="3749"/>
        <v/>
      </c>
      <c r="DO254" s="71" t="str">
        <f t="shared" si="3750"/>
        <v/>
      </c>
      <c r="DP254" s="71" t="str">
        <f t="shared" si="3751"/>
        <v/>
      </c>
      <c r="DQ254" s="71" t="str">
        <f t="shared" si="3752"/>
        <v/>
      </c>
      <c r="DR254" s="71" t="str">
        <f t="shared" si="3753"/>
        <v/>
      </c>
      <c r="DS254" s="71" t="str">
        <f t="shared" si="3754"/>
        <v/>
      </c>
      <c r="DT254" s="71" t="str">
        <f t="shared" si="3755"/>
        <v/>
      </c>
      <c r="DU254" s="71" t="str">
        <f t="shared" si="3756"/>
        <v/>
      </c>
      <c r="DV254" s="71" t="str">
        <f t="shared" si="3757"/>
        <v/>
      </c>
      <c r="DW254" s="71" t="str">
        <f t="shared" si="3758"/>
        <v/>
      </c>
      <c r="DX254" s="71" t="str">
        <f t="shared" si="3759"/>
        <v/>
      </c>
      <c r="DY254" s="71" t="str">
        <f t="shared" si="3760"/>
        <v/>
      </c>
      <c r="DZ254" s="71" t="str">
        <f t="shared" si="3761"/>
        <v/>
      </c>
      <c r="EA254" s="71" t="str">
        <f t="shared" si="3762"/>
        <v/>
      </c>
      <c r="EB254" s="71" t="str">
        <f t="shared" si="3763"/>
        <v/>
      </c>
      <c r="EC254" s="71" t="str">
        <f t="shared" si="3764"/>
        <v/>
      </c>
      <c r="ED254" s="71" t="str">
        <f t="shared" si="3765"/>
        <v/>
      </c>
      <c r="EE254" s="71" t="str">
        <f t="shared" si="3766"/>
        <v/>
      </c>
      <c r="EF254" s="71" t="str">
        <f t="shared" si="3767"/>
        <v/>
      </c>
      <c r="EG254" s="71" t="str">
        <f t="shared" si="3768"/>
        <v/>
      </c>
      <c r="EH254" s="71" t="str">
        <f t="shared" si="3769"/>
        <v/>
      </c>
      <c r="EI254" s="71" t="str">
        <f t="shared" si="3770"/>
        <v/>
      </c>
      <c r="EJ254" s="71" t="str">
        <f t="shared" si="3771"/>
        <v/>
      </c>
      <c r="EK254" s="71" t="str">
        <f t="shared" si="3772"/>
        <v/>
      </c>
      <c r="EL254" s="71" t="str">
        <f t="shared" si="3773"/>
        <v/>
      </c>
      <c r="EM254" s="71" t="str">
        <f t="shared" si="3774"/>
        <v/>
      </c>
      <c r="EN254" s="71" t="str">
        <f t="shared" si="3775"/>
        <v/>
      </c>
      <c r="EO254" s="71" t="str">
        <f t="shared" si="3776"/>
        <v/>
      </c>
      <c r="EP254" s="71" t="str">
        <f t="shared" si="3777"/>
        <v/>
      </c>
      <c r="EQ254" s="71" t="str">
        <f t="shared" si="3778"/>
        <v/>
      </c>
      <c r="ER254" s="71" t="str">
        <f t="shared" si="3779"/>
        <v/>
      </c>
      <c r="ES254" s="71" t="str">
        <f t="shared" si="3780"/>
        <v/>
      </c>
      <c r="ET254" s="71" t="str">
        <f t="shared" si="3781"/>
        <v/>
      </c>
      <c r="EU254" s="71" t="str">
        <f t="shared" si="3782"/>
        <v/>
      </c>
      <c r="EV254" s="71" t="str">
        <f t="shared" si="3783"/>
        <v/>
      </c>
      <c r="EW254" s="71" t="str">
        <f t="shared" si="3784"/>
        <v/>
      </c>
      <c r="EX254" s="71" t="str">
        <f t="shared" si="3785"/>
        <v/>
      </c>
      <c r="EY254" s="71" t="str">
        <f t="shared" si="3786"/>
        <v/>
      </c>
      <c r="EZ254" s="71" t="str">
        <f t="shared" si="3787"/>
        <v/>
      </c>
      <c r="FA254" s="71" t="str">
        <f t="shared" si="3788"/>
        <v/>
      </c>
      <c r="FB254" s="71" t="str">
        <f t="shared" si="3789"/>
        <v/>
      </c>
      <c r="FC254" s="71" t="str">
        <f t="shared" si="3790"/>
        <v/>
      </c>
      <c r="FD254" s="71" t="str">
        <f t="shared" si="3791"/>
        <v/>
      </c>
      <c r="FE254" s="71" t="str">
        <f t="shared" si="3792"/>
        <v/>
      </c>
      <c r="FF254" s="71" t="str">
        <f t="shared" si="3793"/>
        <v/>
      </c>
      <c r="FG254" s="71" t="str">
        <f t="shared" si="3794"/>
        <v/>
      </c>
      <c r="FH254" s="71" t="str">
        <f t="shared" si="3795"/>
        <v/>
      </c>
      <c r="FI254" s="71" t="str">
        <f t="shared" si="3796"/>
        <v/>
      </c>
      <c r="FJ254" s="71" t="str">
        <f t="shared" si="3797"/>
        <v/>
      </c>
      <c r="FK254" s="71" t="str">
        <f t="shared" si="3798"/>
        <v/>
      </c>
      <c r="FL254" s="71" t="str">
        <f t="shared" si="3799"/>
        <v/>
      </c>
      <c r="FM254" s="71" t="str">
        <f t="shared" si="3800"/>
        <v/>
      </c>
      <c r="FN254" s="71" t="str">
        <f t="shared" si="3801"/>
        <v/>
      </c>
      <c r="FO254" s="71" t="str">
        <f t="shared" si="3802"/>
        <v/>
      </c>
      <c r="FP254" s="71" t="str">
        <f t="shared" si="3803"/>
        <v/>
      </c>
      <c r="FQ254" s="71" t="str">
        <f t="shared" si="3804"/>
        <v/>
      </c>
      <c r="FR254" s="71" t="str">
        <f t="shared" si="3805"/>
        <v/>
      </c>
      <c r="FS254" s="71" t="str">
        <f t="shared" si="3806"/>
        <v/>
      </c>
    </row>
    <row r="255" spans="1:175" ht="16.5">
      <c r="A255" s="121"/>
      <c r="B255" s="80" t="s">
        <v>806</v>
      </c>
      <c r="C255" s="70" t="s">
        <v>787</v>
      </c>
      <c r="T255" s="127"/>
      <c r="U255" s="86"/>
      <c r="CN255" s="69" t="str">
        <f t="shared" si="3731"/>
        <v>InitUnitState('IF20',,,,,,,,,,)</v>
      </c>
      <c r="CO255" s="69" t="str">
        <f t="shared" si="3732"/>
        <v>InitUnitNormal('IF20',,,,,,,,,,)</v>
      </c>
      <c r="CP255" s="69" t="str">
        <f t="shared" si="3733"/>
        <v>InitUnitMagic('IF20',,,,,,,,,,)</v>
      </c>
      <c r="CQ255" s="69" t="str">
        <f t="shared" si="3734"/>
        <v>InitUnitAdd('IF20',,,,,,,,,,)</v>
      </c>
      <c r="CR255" s="69" t="str">
        <f t="shared" si="3735"/>
        <v>InitEquipData('IF20',,"",,,,,'','','','','','',"")</v>
      </c>
      <c r="CU255" s="98" t="str">
        <f t="shared" si="3736"/>
        <v>|n</v>
      </c>
      <c r="CW255" s="60"/>
      <c r="CX255" s="60"/>
      <c r="CY255" s="60"/>
      <c r="CZ255" s="60"/>
      <c r="DA255" s="60"/>
      <c r="DB255" s="71" t="str">
        <f t="shared" si="3737"/>
        <v/>
      </c>
      <c r="DC255" s="71" t="str">
        <f t="shared" si="3738"/>
        <v/>
      </c>
      <c r="DD255" s="71" t="str">
        <f t="shared" si="3739"/>
        <v/>
      </c>
      <c r="DE255" s="71" t="str">
        <f t="shared" si="3740"/>
        <v/>
      </c>
      <c r="DF255" s="71" t="str">
        <f t="shared" si="3741"/>
        <v/>
      </c>
      <c r="DG255" s="71" t="str">
        <f t="shared" si="3742"/>
        <v/>
      </c>
      <c r="DH255" s="71" t="str">
        <f t="shared" si="3743"/>
        <v/>
      </c>
      <c r="DI255" s="71" t="str">
        <f t="shared" si="3744"/>
        <v/>
      </c>
      <c r="DJ255" s="71" t="str">
        <f t="shared" si="3745"/>
        <v/>
      </c>
      <c r="DK255" s="71" t="str">
        <f t="shared" si="3746"/>
        <v/>
      </c>
      <c r="DL255" s="71" t="str">
        <f t="shared" si="3747"/>
        <v/>
      </c>
      <c r="DM255" s="71" t="str">
        <f t="shared" si="3748"/>
        <v/>
      </c>
      <c r="DN255" s="71" t="str">
        <f t="shared" si="3749"/>
        <v/>
      </c>
      <c r="DO255" s="71" t="str">
        <f t="shared" si="3750"/>
        <v/>
      </c>
      <c r="DP255" s="71" t="str">
        <f t="shared" si="3751"/>
        <v/>
      </c>
      <c r="DQ255" s="71" t="str">
        <f t="shared" si="3752"/>
        <v/>
      </c>
      <c r="DR255" s="71" t="str">
        <f t="shared" si="3753"/>
        <v/>
      </c>
      <c r="DS255" s="71" t="str">
        <f t="shared" si="3754"/>
        <v/>
      </c>
      <c r="DT255" s="71" t="str">
        <f t="shared" si="3755"/>
        <v/>
      </c>
      <c r="DU255" s="71" t="str">
        <f t="shared" si="3756"/>
        <v/>
      </c>
      <c r="DV255" s="71" t="str">
        <f t="shared" si="3757"/>
        <v/>
      </c>
      <c r="DW255" s="71" t="str">
        <f t="shared" si="3758"/>
        <v/>
      </c>
      <c r="DX255" s="71" t="str">
        <f t="shared" si="3759"/>
        <v/>
      </c>
      <c r="DY255" s="71" t="str">
        <f t="shared" si="3760"/>
        <v/>
      </c>
      <c r="DZ255" s="71" t="str">
        <f t="shared" si="3761"/>
        <v/>
      </c>
      <c r="EA255" s="71" t="str">
        <f t="shared" si="3762"/>
        <v/>
      </c>
      <c r="EB255" s="71" t="str">
        <f t="shared" si="3763"/>
        <v/>
      </c>
      <c r="EC255" s="71" t="str">
        <f t="shared" si="3764"/>
        <v/>
      </c>
      <c r="ED255" s="71" t="str">
        <f t="shared" si="3765"/>
        <v/>
      </c>
      <c r="EE255" s="71" t="str">
        <f t="shared" si="3766"/>
        <v/>
      </c>
      <c r="EF255" s="71" t="str">
        <f t="shared" si="3767"/>
        <v/>
      </c>
      <c r="EG255" s="71" t="str">
        <f t="shared" si="3768"/>
        <v/>
      </c>
      <c r="EH255" s="71" t="str">
        <f t="shared" si="3769"/>
        <v/>
      </c>
      <c r="EI255" s="71" t="str">
        <f t="shared" si="3770"/>
        <v/>
      </c>
      <c r="EJ255" s="71" t="str">
        <f t="shared" si="3771"/>
        <v/>
      </c>
      <c r="EK255" s="71" t="str">
        <f t="shared" si="3772"/>
        <v/>
      </c>
      <c r="EL255" s="71" t="str">
        <f t="shared" si="3773"/>
        <v/>
      </c>
      <c r="EM255" s="71" t="str">
        <f t="shared" si="3774"/>
        <v/>
      </c>
      <c r="EN255" s="71" t="str">
        <f t="shared" si="3775"/>
        <v/>
      </c>
      <c r="EO255" s="71" t="str">
        <f t="shared" si="3776"/>
        <v/>
      </c>
      <c r="EP255" s="71" t="str">
        <f t="shared" si="3777"/>
        <v/>
      </c>
      <c r="EQ255" s="71" t="str">
        <f t="shared" si="3778"/>
        <v/>
      </c>
      <c r="ER255" s="71" t="str">
        <f t="shared" si="3779"/>
        <v/>
      </c>
      <c r="ES255" s="71" t="str">
        <f t="shared" si="3780"/>
        <v/>
      </c>
      <c r="ET255" s="71" t="str">
        <f t="shared" si="3781"/>
        <v/>
      </c>
      <c r="EU255" s="71" t="str">
        <f t="shared" si="3782"/>
        <v/>
      </c>
      <c r="EV255" s="71" t="str">
        <f t="shared" si="3783"/>
        <v/>
      </c>
      <c r="EW255" s="71" t="str">
        <f t="shared" si="3784"/>
        <v/>
      </c>
      <c r="EX255" s="71" t="str">
        <f t="shared" si="3785"/>
        <v/>
      </c>
      <c r="EY255" s="71" t="str">
        <f t="shared" si="3786"/>
        <v/>
      </c>
      <c r="EZ255" s="71" t="str">
        <f t="shared" si="3787"/>
        <v/>
      </c>
      <c r="FA255" s="71" t="str">
        <f t="shared" si="3788"/>
        <v/>
      </c>
      <c r="FB255" s="71" t="str">
        <f t="shared" si="3789"/>
        <v/>
      </c>
      <c r="FC255" s="71" t="str">
        <f t="shared" si="3790"/>
        <v/>
      </c>
      <c r="FD255" s="71" t="str">
        <f t="shared" si="3791"/>
        <v/>
      </c>
      <c r="FE255" s="71" t="str">
        <f t="shared" si="3792"/>
        <v/>
      </c>
      <c r="FF255" s="71" t="str">
        <f t="shared" si="3793"/>
        <v/>
      </c>
      <c r="FG255" s="71" t="str">
        <f t="shared" si="3794"/>
        <v/>
      </c>
      <c r="FH255" s="71" t="str">
        <f t="shared" si="3795"/>
        <v/>
      </c>
      <c r="FI255" s="71" t="str">
        <f t="shared" si="3796"/>
        <v/>
      </c>
      <c r="FJ255" s="71" t="str">
        <f t="shared" si="3797"/>
        <v/>
      </c>
      <c r="FK255" s="71" t="str">
        <f t="shared" si="3798"/>
        <v/>
      </c>
      <c r="FL255" s="71" t="str">
        <f t="shared" si="3799"/>
        <v/>
      </c>
      <c r="FM255" s="71" t="str">
        <f t="shared" si="3800"/>
        <v/>
      </c>
      <c r="FN255" s="71" t="str">
        <f t="shared" si="3801"/>
        <v/>
      </c>
      <c r="FO255" s="71" t="str">
        <f t="shared" si="3802"/>
        <v/>
      </c>
      <c r="FP255" s="71" t="str">
        <f t="shared" si="3803"/>
        <v/>
      </c>
      <c r="FQ255" s="71" t="str">
        <f t="shared" si="3804"/>
        <v/>
      </c>
      <c r="FR255" s="71" t="str">
        <f t="shared" si="3805"/>
        <v/>
      </c>
      <c r="FS255" s="71" t="str">
        <f t="shared" si="3806"/>
        <v/>
      </c>
    </row>
    <row r="256" spans="1:175">
      <c r="A256" s="80"/>
      <c r="B256" s="80" t="s">
        <v>807</v>
      </c>
      <c r="C256" s="70" t="s">
        <v>787</v>
      </c>
      <c r="T256" s="128"/>
      <c r="U256" s="86"/>
      <c r="CN256" s="69" t="str">
        <f t="shared" si="3731"/>
        <v>InitUnitState('IF21',,,,,,,,,,)</v>
      </c>
      <c r="CO256" s="69" t="str">
        <f t="shared" si="3732"/>
        <v>InitUnitNormal('IF21',,,,,,,,,,)</v>
      </c>
      <c r="CP256" s="69" t="str">
        <f t="shared" si="3733"/>
        <v>InitUnitMagic('IF21',,,,,,,,,,)</v>
      </c>
      <c r="CQ256" s="69" t="str">
        <f t="shared" si="3734"/>
        <v>InitUnitAdd('IF21',,,,,,,,,,)</v>
      </c>
      <c r="CR256" s="69" t="str">
        <f t="shared" si="3735"/>
        <v>InitEquipData('IF21',,"",,,,,'','','','','','',"")</v>
      </c>
      <c r="CU256" s="98" t="str">
        <f t="shared" si="3736"/>
        <v>|n</v>
      </c>
      <c r="CW256" s="60"/>
      <c r="CX256" s="60"/>
      <c r="CY256" s="60"/>
      <c r="CZ256" s="60"/>
      <c r="DA256" s="60"/>
      <c r="DB256" s="71" t="str">
        <f t="shared" si="3737"/>
        <v/>
      </c>
      <c r="DC256" s="71" t="str">
        <f t="shared" si="3738"/>
        <v/>
      </c>
      <c r="DD256" s="71" t="str">
        <f t="shared" si="3739"/>
        <v/>
      </c>
      <c r="DE256" s="71" t="str">
        <f t="shared" si="3740"/>
        <v/>
      </c>
      <c r="DF256" s="71" t="str">
        <f t="shared" si="3741"/>
        <v/>
      </c>
      <c r="DG256" s="71" t="str">
        <f t="shared" si="3742"/>
        <v/>
      </c>
      <c r="DH256" s="71" t="str">
        <f t="shared" si="3743"/>
        <v/>
      </c>
      <c r="DI256" s="71" t="str">
        <f t="shared" si="3744"/>
        <v/>
      </c>
      <c r="DJ256" s="71" t="str">
        <f t="shared" si="3745"/>
        <v/>
      </c>
      <c r="DK256" s="71" t="str">
        <f t="shared" si="3746"/>
        <v/>
      </c>
      <c r="DL256" s="71" t="str">
        <f t="shared" si="3747"/>
        <v/>
      </c>
      <c r="DM256" s="71" t="str">
        <f t="shared" si="3748"/>
        <v/>
      </c>
      <c r="DN256" s="71" t="str">
        <f t="shared" si="3749"/>
        <v/>
      </c>
      <c r="DO256" s="71" t="str">
        <f t="shared" si="3750"/>
        <v/>
      </c>
      <c r="DP256" s="71" t="str">
        <f t="shared" si="3751"/>
        <v/>
      </c>
      <c r="DQ256" s="71" t="str">
        <f t="shared" si="3752"/>
        <v/>
      </c>
      <c r="DR256" s="71" t="str">
        <f t="shared" si="3753"/>
        <v/>
      </c>
      <c r="DS256" s="71" t="str">
        <f t="shared" si="3754"/>
        <v/>
      </c>
      <c r="DT256" s="71" t="str">
        <f t="shared" si="3755"/>
        <v/>
      </c>
      <c r="DU256" s="71" t="str">
        <f t="shared" si="3756"/>
        <v/>
      </c>
      <c r="DV256" s="71" t="str">
        <f t="shared" si="3757"/>
        <v/>
      </c>
      <c r="DW256" s="71" t="str">
        <f t="shared" si="3758"/>
        <v/>
      </c>
      <c r="DX256" s="71" t="str">
        <f t="shared" si="3759"/>
        <v/>
      </c>
      <c r="DY256" s="71" t="str">
        <f t="shared" si="3760"/>
        <v/>
      </c>
      <c r="DZ256" s="71" t="str">
        <f t="shared" si="3761"/>
        <v/>
      </c>
      <c r="EA256" s="71" t="str">
        <f t="shared" si="3762"/>
        <v/>
      </c>
      <c r="EB256" s="71" t="str">
        <f t="shared" si="3763"/>
        <v/>
      </c>
      <c r="EC256" s="71" t="str">
        <f t="shared" si="3764"/>
        <v/>
      </c>
      <c r="ED256" s="71" t="str">
        <f t="shared" si="3765"/>
        <v/>
      </c>
      <c r="EE256" s="71" t="str">
        <f t="shared" si="3766"/>
        <v/>
      </c>
      <c r="EF256" s="71" t="str">
        <f t="shared" si="3767"/>
        <v/>
      </c>
      <c r="EG256" s="71" t="str">
        <f t="shared" si="3768"/>
        <v/>
      </c>
      <c r="EH256" s="71" t="str">
        <f t="shared" si="3769"/>
        <v/>
      </c>
      <c r="EI256" s="71" t="str">
        <f t="shared" si="3770"/>
        <v/>
      </c>
      <c r="EJ256" s="71" t="str">
        <f t="shared" si="3771"/>
        <v/>
      </c>
      <c r="EK256" s="71" t="str">
        <f t="shared" si="3772"/>
        <v/>
      </c>
      <c r="EL256" s="71" t="str">
        <f t="shared" si="3773"/>
        <v/>
      </c>
      <c r="EM256" s="71" t="str">
        <f t="shared" si="3774"/>
        <v/>
      </c>
      <c r="EN256" s="71" t="str">
        <f t="shared" si="3775"/>
        <v/>
      </c>
      <c r="EO256" s="71" t="str">
        <f t="shared" si="3776"/>
        <v/>
      </c>
      <c r="EP256" s="71" t="str">
        <f t="shared" si="3777"/>
        <v/>
      </c>
      <c r="EQ256" s="71" t="str">
        <f t="shared" si="3778"/>
        <v/>
      </c>
      <c r="ER256" s="71" t="str">
        <f t="shared" si="3779"/>
        <v/>
      </c>
      <c r="ES256" s="71" t="str">
        <f t="shared" si="3780"/>
        <v/>
      </c>
      <c r="ET256" s="71" t="str">
        <f t="shared" si="3781"/>
        <v/>
      </c>
      <c r="EU256" s="71" t="str">
        <f t="shared" si="3782"/>
        <v/>
      </c>
      <c r="EV256" s="71" t="str">
        <f t="shared" si="3783"/>
        <v/>
      </c>
      <c r="EW256" s="71" t="str">
        <f t="shared" si="3784"/>
        <v/>
      </c>
      <c r="EX256" s="71" t="str">
        <f t="shared" si="3785"/>
        <v/>
      </c>
      <c r="EY256" s="71" t="str">
        <f t="shared" si="3786"/>
        <v/>
      </c>
      <c r="EZ256" s="71" t="str">
        <f t="shared" si="3787"/>
        <v/>
      </c>
      <c r="FA256" s="71" t="str">
        <f t="shared" si="3788"/>
        <v/>
      </c>
      <c r="FB256" s="71" t="str">
        <f t="shared" si="3789"/>
        <v/>
      </c>
      <c r="FC256" s="71" t="str">
        <f t="shared" si="3790"/>
        <v/>
      </c>
      <c r="FD256" s="71" t="str">
        <f t="shared" si="3791"/>
        <v/>
      </c>
      <c r="FE256" s="71" t="str">
        <f t="shared" si="3792"/>
        <v/>
      </c>
      <c r="FF256" s="71" t="str">
        <f t="shared" si="3793"/>
        <v/>
      </c>
      <c r="FG256" s="71" t="str">
        <f t="shared" si="3794"/>
        <v/>
      </c>
      <c r="FH256" s="71" t="str">
        <f t="shared" si="3795"/>
        <v/>
      </c>
      <c r="FI256" s="71" t="str">
        <f t="shared" si="3796"/>
        <v/>
      </c>
      <c r="FJ256" s="71" t="str">
        <f t="shared" si="3797"/>
        <v/>
      </c>
      <c r="FK256" s="71" t="str">
        <f t="shared" si="3798"/>
        <v/>
      </c>
      <c r="FL256" s="71" t="str">
        <f t="shared" si="3799"/>
        <v/>
      </c>
      <c r="FM256" s="71" t="str">
        <f t="shared" si="3800"/>
        <v/>
      </c>
      <c r="FN256" s="71" t="str">
        <f t="shared" si="3801"/>
        <v/>
      </c>
      <c r="FO256" s="71" t="str">
        <f t="shared" si="3802"/>
        <v/>
      </c>
      <c r="FP256" s="71" t="str">
        <f t="shared" si="3803"/>
        <v/>
      </c>
      <c r="FQ256" s="71" t="str">
        <f t="shared" si="3804"/>
        <v/>
      </c>
      <c r="FR256" s="71" t="str">
        <f t="shared" si="3805"/>
        <v/>
      </c>
      <c r="FS256" s="71" t="str">
        <f t="shared" si="3806"/>
        <v/>
      </c>
    </row>
    <row r="257" spans="1:175">
      <c r="A257" s="80"/>
      <c r="B257" s="80" t="s">
        <v>808</v>
      </c>
      <c r="C257" s="70" t="s">
        <v>787</v>
      </c>
      <c r="T257" s="128"/>
      <c r="U257" s="86"/>
      <c r="CN257" s="69" t="str">
        <f t="shared" si="3731"/>
        <v>InitUnitState('IF22',,,,,,,,,,)</v>
      </c>
      <c r="CO257" s="69" t="str">
        <f t="shared" si="3732"/>
        <v>InitUnitNormal('IF22',,,,,,,,,,)</v>
      </c>
      <c r="CP257" s="69" t="str">
        <f t="shared" si="3733"/>
        <v>InitUnitMagic('IF22',,,,,,,,,,)</v>
      </c>
      <c r="CQ257" s="69" t="str">
        <f t="shared" si="3734"/>
        <v>InitUnitAdd('IF22',,,,,,,,,,)</v>
      </c>
      <c r="CR257" s="69" t="str">
        <f t="shared" si="3735"/>
        <v>InitEquipData('IF22',,"",,,,,'','','','','','',"")</v>
      </c>
      <c r="CU257" s="98" t="str">
        <f t="shared" si="3736"/>
        <v>|n</v>
      </c>
      <c r="CW257" s="60"/>
      <c r="CX257" s="60"/>
      <c r="CY257" s="60"/>
      <c r="CZ257" s="60"/>
      <c r="DA257" s="60"/>
      <c r="DB257" s="71" t="str">
        <f t="shared" si="3737"/>
        <v/>
      </c>
      <c r="DC257" s="71" t="str">
        <f t="shared" si="3738"/>
        <v/>
      </c>
      <c r="DD257" s="71" t="str">
        <f t="shared" si="3739"/>
        <v/>
      </c>
      <c r="DE257" s="71" t="str">
        <f t="shared" si="3740"/>
        <v/>
      </c>
      <c r="DF257" s="71" t="str">
        <f t="shared" si="3741"/>
        <v/>
      </c>
      <c r="DG257" s="71" t="str">
        <f t="shared" si="3742"/>
        <v/>
      </c>
      <c r="DH257" s="71" t="str">
        <f t="shared" si="3743"/>
        <v/>
      </c>
      <c r="DI257" s="71" t="str">
        <f t="shared" si="3744"/>
        <v/>
      </c>
      <c r="DJ257" s="71" t="str">
        <f t="shared" si="3745"/>
        <v/>
      </c>
      <c r="DK257" s="71" t="str">
        <f t="shared" si="3746"/>
        <v/>
      </c>
      <c r="DL257" s="71" t="str">
        <f t="shared" si="3747"/>
        <v/>
      </c>
      <c r="DM257" s="71" t="str">
        <f t="shared" si="3748"/>
        <v/>
      </c>
      <c r="DN257" s="71" t="str">
        <f t="shared" si="3749"/>
        <v/>
      </c>
      <c r="DO257" s="71" t="str">
        <f t="shared" si="3750"/>
        <v/>
      </c>
      <c r="DP257" s="71" t="str">
        <f t="shared" si="3751"/>
        <v/>
      </c>
      <c r="DQ257" s="71" t="str">
        <f t="shared" si="3752"/>
        <v/>
      </c>
      <c r="DR257" s="71" t="str">
        <f t="shared" si="3753"/>
        <v/>
      </c>
      <c r="DS257" s="71" t="str">
        <f t="shared" si="3754"/>
        <v/>
      </c>
      <c r="DT257" s="71" t="str">
        <f t="shared" si="3755"/>
        <v/>
      </c>
      <c r="DU257" s="71" t="str">
        <f t="shared" si="3756"/>
        <v/>
      </c>
      <c r="DV257" s="71" t="str">
        <f t="shared" si="3757"/>
        <v/>
      </c>
      <c r="DW257" s="71" t="str">
        <f t="shared" si="3758"/>
        <v/>
      </c>
      <c r="DX257" s="71" t="str">
        <f t="shared" si="3759"/>
        <v/>
      </c>
      <c r="DY257" s="71" t="str">
        <f t="shared" si="3760"/>
        <v/>
      </c>
      <c r="DZ257" s="71" t="str">
        <f t="shared" si="3761"/>
        <v/>
      </c>
      <c r="EA257" s="71" t="str">
        <f t="shared" si="3762"/>
        <v/>
      </c>
      <c r="EB257" s="71" t="str">
        <f t="shared" si="3763"/>
        <v/>
      </c>
      <c r="EC257" s="71" t="str">
        <f t="shared" si="3764"/>
        <v/>
      </c>
      <c r="ED257" s="71" t="str">
        <f t="shared" si="3765"/>
        <v/>
      </c>
      <c r="EE257" s="71" t="str">
        <f t="shared" si="3766"/>
        <v/>
      </c>
      <c r="EF257" s="71" t="str">
        <f t="shared" si="3767"/>
        <v/>
      </c>
      <c r="EG257" s="71" t="str">
        <f t="shared" si="3768"/>
        <v/>
      </c>
      <c r="EH257" s="71" t="str">
        <f t="shared" si="3769"/>
        <v/>
      </c>
      <c r="EI257" s="71" t="str">
        <f t="shared" si="3770"/>
        <v/>
      </c>
      <c r="EJ257" s="71" t="str">
        <f t="shared" si="3771"/>
        <v/>
      </c>
      <c r="EK257" s="71" t="str">
        <f t="shared" si="3772"/>
        <v/>
      </c>
      <c r="EL257" s="71" t="str">
        <f t="shared" si="3773"/>
        <v/>
      </c>
      <c r="EM257" s="71" t="str">
        <f t="shared" si="3774"/>
        <v/>
      </c>
      <c r="EN257" s="71" t="str">
        <f t="shared" si="3775"/>
        <v/>
      </c>
      <c r="EO257" s="71" t="str">
        <f t="shared" si="3776"/>
        <v/>
      </c>
      <c r="EP257" s="71" t="str">
        <f t="shared" si="3777"/>
        <v/>
      </c>
      <c r="EQ257" s="71" t="str">
        <f t="shared" si="3778"/>
        <v/>
      </c>
      <c r="ER257" s="71" t="str">
        <f t="shared" si="3779"/>
        <v/>
      </c>
      <c r="ES257" s="71" t="str">
        <f t="shared" si="3780"/>
        <v/>
      </c>
      <c r="ET257" s="71" t="str">
        <f t="shared" si="3781"/>
        <v/>
      </c>
      <c r="EU257" s="71" t="str">
        <f t="shared" si="3782"/>
        <v/>
      </c>
      <c r="EV257" s="71" t="str">
        <f t="shared" si="3783"/>
        <v/>
      </c>
      <c r="EW257" s="71" t="str">
        <f t="shared" si="3784"/>
        <v/>
      </c>
      <c r="EX257" s="71" t="str">
        <f t="shared" si="3785"/>
        <v/>
      </c>
      <c r="EY257" s="71" t="str">
        <f t="shared" si="3786"/>
        <v/>
      </c>
      <c r="EZ257" s="71" t="str">
        <f t="shared" si="3787"/>
        <v/>
      </c>
      <c r="FA257" s="71" t="str">
        <f t="shared" si="3788"/>
        <v/>
      </c>
      <c r="FB257" s="71" t="str">
        <f t="shared" si="3789"/>
        <v/>
      </c>
      <c r="FC257" s="71" t="str">
        <f t="shared" si="3790"/>
        <v/>
      </c>
      <c r="FD257" s="71" t="str">
        <f t="shared" si="3791"/>
        <v/>
      </c>
      <c r="FE257" s="71" t="str">
        <f t="shared" si="3792"/>
        <v/>
      </c>
      <c r="FF257" s="71" t="str">
        <f t="shared" si="3793"/>
        <v/>
      </c>
      <c r="FG257" s="71" t="str">
        <f t="shared" si="3794"/>
        <v/>
      </c>
      <c r="FH257" s="71" t="str">
        <f t="shared" si="3795"/>
        <v/>
      </c>
      <c r="FI257" s="71" t="str">
        <f t="shared" si="3796"/>
        <v/>
      </c>
      <c r="FJ257" s="71" t="str">
        <f t="shared" si="3797"/>
        <v/>
      </c>
      <c r="FK257" s="71" t="str">
        <f t="shared" si="3798"/>
        <v/>
      </c>
      <c r="FL257" s="71" t="str">
        <f t="shared" si="3799"/>
        <v/>
      </c>
      <c r="FM257" s="71" t="str">
        <f t="shared" si="3800"/>
        <v/>
      </c>
      <c r="FN257" s="71" t="str">
        <f t="shared" si="3801"/>
        <v/>
      </c>
      <c r="FO257" s="71" t="str">
        <f t="shared" si="3802"/>
        <v/>
      </c>
      <c r="FP257" s="71" t="str">
        <f t="shared" si="3803"/>
        <v/>
      </c>
      <c r="FQ257" s="71" t="str">
        <f t="shared" si="3804"/>
        <v/>
      </c>
      <c r="FR257" s="71" t="str">
        <f t="shared" si="3805"/>
        <v/>
      </c>
      <c r="FS257" s="71" t="str">
        <f t="shared" si="3806"/>
        <v/>
      </c>
    </row>
    <row r="258" spans="1:175">
      <c r="A258" s="80"/>
      <c r="B258" s="80" t="s">
        <v>809</v>
      </c>
      <c r="C258" s="70" t="s">
        <v>787</v>
      </c>
      <c r="T258" s="128"/>
      <c r="U258" s="86"/>
      <c r="CN258" s="69" t="str">
        <f t="shared" si="3731"/>
        <v>InitUnitState('IF23',,,,,,,,,,)</v>
      </c>
      <c r="CO258" s="69" t="str">
        <f t="shared" si="3732"/>
        <v>InitUnitNormal('IF23',,,,,,,,,,)</v>
      </c>
      <c r="CP258" s="69" t="str">
        <f t="shared" si="3733"/>
        <v>InitUnitMagic('IF23',,,,,,,,,,)</v>
      </c>
      <c r="CQ258" s="69" t="str">
        <f t="shared" si="3734"/>
        <v>InitUnitAdd('IF23',,,,,,,,,,)</v>
      </c>
      <c r="CR258" s="69" t="str">
        <f t="shared" si="3735"/>
        <v>InitEquipData('IF23',,"",,,,,'','','','','','',"")</v>
      </c>
      <c r="CU258" s="98" t="str">
        <f t="shared" si="3736"/>
        <v>|n</v>
      </c>
      <c r="CW258" s="60"/>
      <c r="CX258" s="60"/>
      <c r="CY258" s="60"/>
      <c r="CZ258" s="60"/>
      <c r="DA258" s="60"/>
      <c r="DB258" s="71" t="str">
        <f t="shared" si="3737"/>
        <v/>
      </c>
      <c r="DC258" s="71" t="str">
        <f t="shared" si="3738"/>
        <v/>
      </c>
      <c r="DD258" s="71" t="str">
        <f t="shared" si="3739"/>
        <v/>
      </c>
      <c r="DE258" s="71" t="str">
        <f t="shared" si="3740"/>
        <v/>
      </c>
      <c r="DF258" s="71" t="str">
        <f t="shared" si="3741"/>
        <v/>
      </c>
      <c r="DG258" s="71" t="str">
        <f t="shared" si="3742"/>
        <v/>
      </c>
      <c r="DH258" s="71" t="str">
        <f t="shared" si="3743"/>
        <v/>
      </c>
      <c r="DI258" s="71" t="str">
        <f t="shared" si="3744"/>
        <v/>
      </c>
      <c r="DJ258" s="71" t="str">
        <f t="shared" si="3745"/>
        <v/>
      </c>
      <c r="DK258" s="71" t="str">
        <f t="shared" si="3746"/>
        <v/>
      </c>
      <c r="DL258" s="71" t="str">
        <f t="shared" si="3747"/>
        <v/>
      </c>
      <c r="DM258" s="71" t="str">
        <f t="shared" si="3748"/>
        <v/>
      </c>
      <c r="DN258" s="71" t="str">
        <f t="shared" si="3749"/>
        <v/>
      </c>
      <c r="DO258" s="71" t="str">
        <f t="shared" si="3750"/>
        <v/>
      </c>
      <c r="DP258" s="71" t="str">
        <f t="shared" si="3751"/>
        <v/>
      </c>
      <c r="DQ258" s="71" t="str">
        <f t="shared" si="3752"/>
        <v/>
      </c>
      <c r="DR258" s="71" t="str">
        <f t="shared" si="3753"/>
        <v/>
      </c>
      <c r="DS258" s="71" t="str">
        <f t="shared" si="3754"/>
        <v/>
      </c>
      <c r="DT258" s="71" t="str">
        <f t="shared" si="3755"/>
        <v/>
      </c>
      <c r="DU258" s="71" t="str">
        <f t="shared" si="3756"/>
        <v/>
      </c>
      <c r="DV258" s="71" t="str">
        <f t="shared" si="3757"/>
        <v/>
      </c>
      <c r="DW258" s="71" t="str">
        <f t="shared" si="3758"/>
        <v/>
      </c>
      <c r="DX258" s="71" t="str">
        <f t="shared" si="3759"/>
        <v/>
      </c>
      <c r="DY258" s="71" t="str">
        <f t="shared" si="3760"/>
        <v/>
      </c>
      <c r="DZ258" s="71" t="str">
        <f t="shared" si="3761"/>
        <v/>
      </c>
      <c r="EA258" s="71" t="str">
        <f t="shared" si="3762"/>
        <v/>
      </c>
      <c r="EB258" s="71" t="str">
        <f t="shared" si="3763"/>
        <v/>
      </c>
      <c r="EC258" s="71" t="str">
        <f t="shared" si="3764"/>
        <v/>
      </c>
      <c r="ED258" s="71" t="str">
        <f t="shared" si="3765"/>
        <v/>
      </c>
      <c r="EE258" s="71" t="str">
        <f t="shared" si="3766"/>
        <v/>
      </c>
      <c r="EF258" s="71" t="str">
        <f t="shared" si="3767"/>
        <v/>
      </c>
      <c r="EG258" s="71" t="str">
        <f t="shared" si="3768"/>
        <v/>
      </c>
      <c r="EH258" s="71" t="str">
        <f t="shared" si="3769"/>
        <v/>
      </c>
      <c r="EI258" s="71" t="str">
        <f t="shared" si="3770"/>
        <v/>
      </c>
      <c r="EJ258" s="71" t="str">
        <f t="shared" si="3771"/>
        <v/>
      </c>
      <c r="EK258" s="71" t="str">
        <f t="shared" si="3772"/>
        <v/>
      </c>
      <c r="EL258" s="71" t="str">
        <f t="shared" si="3773"/>
        <v/>
      </c>
      <c r="EM258" s="71" t="str">
        <f t="shared" si="3774"/>
        <v/>
      </c>
      <c r="EN258" s="71" t="str">
        <f t="shared" si="3775"/>
        <v/>
      </c>
      <c r="EO258" s="71" t="str">
        <f t="shared" si="3776"/>
        <v/>
      </c>
      <c r="EP258" s="71" t="str">
        <f t="shared" si="3777"/>
        <v/>
      </c>
      <c r="EQ258" s="71" t="str">
        <f t="shared" si="3778"/>
        <v/>
      </c>
      <c r="ER258" s="71" t="str">
        <f t="shared" si="3779"/>
        <v/>
      </c>
      <c r="ES258" s="71" t="str">
        <f t="shared" si="3780"/>
        <v/>
      </c>
      <c r="ET258" s="71" t="str">
        <f t="shared" si="3781"/>
        <v/>
      </c>
      <c r="EU258" s="71" t="str">
        <f t="shared" si="3782"/>
        <v/>
      </c>
      <c r="EV258" s="71" t="str">
        <f t="shared" si="3783"/>
        <v/>
      </c>
      <c r="EW258" s="71" t="str">
        <f t="shared" si="3784"/>
        <v/>
      </c>
      <c r="EX258" s="71" t="str">
        <f t="shared" si="3785"/>
        <v/>
      </c>
      <c r="EY258" s="71" t="str">
        <f t="shared" si="3786"/>
        <v/>
      </c>
      <c r="EZ258" s="71" t="str">
        <f t="shared" si="3787"/>
        <v/>
      </c>
      <c r="FA258" s="71" t="str">
        <f t="shared" si="3788"/>
        <v/>
      </c>
      <c r="FB258" s="71" t="str">
        <f t="shared" si="3789"/>
        <v/>
      </c>
      <c r="FC258" s="71" t="str">
        <f t="shared" si="3790"/>
        <v/>
      </c>
      <c r="FD258" s="71" t="str">
        <f t="shared" si="3791"/>
        <v/>
      </c>
      <c r="FE258" s="71" t="str">
        <f t="shared" si="3792"/>
        <v/>
      </c>
      <c r="FF258" s="71" t="str">
        <f t="shared" si="3793"/>
        <v/>
      </c>
      <c r="FG258" s="71" t="str">
        <f t="shared" si="3794"/>
        <v/>
      </c>
      <c r="FH258" s="71" t="str">
        <f t="shared" si="3795"/>
        <v/>
      </c>
      <c r="FI258" s="71" t="str">
        <f t="shared" si="3796"/>
        <v/>
      </c>
      <c r="FJ258" s="71" t="str">
        <f t="shared" si="3797"/>
        <v/>
      </c>
      <c r="FK258" s="71" t="str">
        <f t="shared" si="3798"/>
        <v/>
      </c>
      <c r="FL258" s="71" t="str">
        <f t="shared" si="3799"/>
        <v/>
      </c>
      <c r="FM258" s="71" t="str">
        <f t="shared" si="3800"/>
        <v/>
      </c>
      <c r="FN258" s="71" t="str">
        <f t="shared" si="3801"/>
        <v/>
      </c>
      <c r="FO258" s="71" t="str">
        <f t="shared" si="3802"/>
        <v/>
      </c>
      <c r="FP258" s="71" t="str">
        <f t="shared" si="3803"/>
        <v/>
      </c>
      <c r="FQ258" s="71" t="str">
        <f t="shared" si="3804"/>
        <v/>
      </c>
      <c r="FR258" s="71" t="str">
        <f t="shared" si="3805"/>
        <v/>
      </c>
      <c r="FS258" s="71" t="str">
        <f t="shared" si="3806"/>
        <v/>
      </c>
    </row>
    <row r="259" spans="1:175">
      <c r="A259" s="80"/>
      <c r="B259" s="80" t="s">
        <v>810</v>
      </c>
      <c r="C259" s="70" t="s">
        <v>787</v>
      </c>
      <c r="T259" s="128"/>
      <c r="U259" s="86"/>
      <c r="CN259" s="69" t="str">
        <f t="shared" si="3731"/>
        <v>InitUnitState('IF24',,,,,,,,,,)</v>
      </c>
      <c r="CO259" s="69" t="str">
        <f t="shared" si="3732"/>
        <v>InitUnitNormal('IF24',,,,,,,,,,)</v>
      </c>
      <c r="CP259" s="69" t="str">
        <f t="shared" si="3733"/>
        <v>InitUnitMagic('IF24',,,,,,,,,,)</v>
      </c>
      <c r="CQ259" s="69" t="str">
        <f t="shared" si="3734"/>
        <v>InitUnitAdd('IF24',,,,,,,,,,)</v>
      </c>
      <c r="CR259" s="69" t="str">
        <f t="shared" si="3735"/>
        <v>InitEquipData('IF24',,"",,,,,'','','','','','',"")</v>
      </c>
      <c r="CU259" s="98" t="str">
        <f t="shared" ref="CU259:CU306" si="3807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W259" s="60"/>
      <c r="CX259" s="60"/>
      <c r="CY259" s="60"/>
      <c r="CZ259" s="60"/>
      <c r="DA259" s="60"/>
      <c r="DB259" s="71" t="str">
        <f t="shared" ref="DB259:DB306" si="3808">IF(V259="","","|n"&amp;DB$2&amp;"+"&amp;V259&amp;DB$1)</f>
        <v/>
      </c>
      <c r="DC259" s="71" t="str">
        <f t="shared" ref="DC259:DC306" si="3809">IF(W259="","","|n"&amp;DC$2&amp;"+"&amp;W259&amp;DC$1)</f>
        <v/>
      </c>
      <c r="DD259" s="71" t="str">
        <f t="shared" ref="DD259:DD306" si="3810">IF(X259="","","|n"&amp;DD$2&amp;"+"&amp;X259&amp;DD$1)</f>
        <v/>
      </c>
      <c r="DE259" s="71" t="str">
        <f t="shared" ref="DE259:DE306" si="3811">IF(Y259="","","|n"&amp;DE$2&amp;"+"&amp;Y259&amp;DE$1)</f>
        <v/>
      </c>
      <c r="DF259" s="71" t="str">
        <f t="shared" ref="DF259:DF306" si="3812">IF(Z259="","","|n"&amp;DF$2&amp;"+"&amp;Z259&amp;DF$1)</f>
        <v/>
      </c>
      <c r="DG259" s="71" t="str">
        <f t="shared" ref="DG259:DG306" si="3813">IF(AA259="","","|n"&amp;DG$2&amp;"+"&amp;AA259&amp;DG$1)</f>
        <v/>
      </c>
      <c r="DH259" s="71" t="str">
        <f t="shared" ref="DH259:DH306" si="3814">IF(AB259="","","|n"&amp;DH$2&amp;"+"&amp;AB259&amp;DH$1)</f>
        <v/>
      </c>
      <c r="DI259" s="71" t="str">
        <f t="shared" ref="DI259:DI306" si="3815">IF(AC259="","","|n"&amp;DI$2&amp;"+"&amp;AC259&amp;DI$1)</f>
        <v/>
      </c>
      <c r="DJ259" s="71" t="str">
        <f t="shared" ref="DJ259:DJ306" si="3816">IF(AD259="","","|n"&amp;DJ$2&amp;"+"&amp;AD259&amp;DJ$1)</f>
        <v/>
      </c>
      <c r="DK259" s="71" t="str">
        <f t="shared" ref="DK259:DK306" si="3817">IF(AE259="","","|n"&amp;DK$2&amp;"+"&amp;AE259&amp;DK$1)</f>
        <v/>
      </c>
      <c r="DL259" s="71" t="str">
        <f t="shared" ref="DL259:DL306" si="3818">IF(AF259="","","|n"&amp;DL$2&amp;"+"&amp;AF259&amp;DL$1)</f>
        <v/>
      </c>
      <c r="DM259" s="71" t="str">
        <f t="shared" ref="DM259:DM306" si="3819">IF(AG259="","","|n"&amp;DM$2&amp;"+"&amp;AG259&amp;DM$1)</f>
        <v/>
      </c>
      <c r="DN259" s="71" t="str">
        <f t="shared" ref="DN259:DN306" si="3820">IF(AH259="","","|n"&amp;DN$2&amp;"+"&amp;AH259&amp;DN$1)</f>
        <v/>
      </c>
      <c r="DO259" s="71" t="str">
        <f t="shared" ref="DO259:DO306" si="3821">IF(AI259="","","|n"&amp;DO$2&amp;"+"&amp;AI259&amp;DO$1)</f>
        <v/>
      </c>
      <c r="DP259" s="71" t="str">
        <f t="shared" ref="DP259:DP306" si="3822">IF(AJ259="","","|n"&amp;DP$2&amp;"+"&amp;AJ259&amp;DP$1)</f>
        <v/>
      </c>
      <c r="DQ259" s="71" t="str">
        <f t="shared" ref="DQ259:DQ306" si="3823">IF(AK259="","","|n"&amp;DQ$2&amp;"+"&amp;AK259&amp;DQ$1)</f>
        <v/>
      </c>
      <c r="DR259" s="71" t="str">
        <f t="shared" ref="DR259:DR306" si="3824">IF(AL259="","","|n"&amp;DR$2&amp;"+"&amp;AL259&amp;DR$1)</f>
        <v/>
      </c>
      <c r="DS259" s="71" t="str">
        <f t="shared" ref="DS259:DS306" si="3825">IF(AM259="","","|n"&amp;DS$2&amp;"+"&amp;AM259&amp;DS$1)</f>
        <v/>
      </c>
      <c r="DT259" s="71" t="str">
        <f t="shared" ref="DT259:DT306" si="3826">IF(AN259="","","|n"&amp;DT$2&amp;"+"&amp;AN259&amp;DT$1)</f>
        <v/>
      </c>
      <c r="DU259" s="71" t="str">
        <f t="shared" ref="DU259:DU306" si="3827">IF(AO259="","","|n"&amp;DU$2&amp;"+"&amp;AO259&amp;DU$1)</f>
        <v/>
      </c>
      <c r="DV259" s="71" t="str">
        <f t="shared" ref="DV259:DV306" si="3828">IF(AP259="","","|n"&amp;DV$2&amp;"+"&amp;AP259&amp;DV$1)</f>
        <v/>
      </c>
      <c r="DW259" s="71" t="str">
        <f t="shared" ref="DW259:DW306" si="3829">IF(AQ259="","","|n"&amp;DW$2&amp;"+"&amp;AQ259&amp;DW$1)</f>
        <v/>
      </c>
      <c r="DX259" s="71" t="str">
        <f t="shared" ref="DX259:DX306" si="3830">IF(AR259="","","|n"&amp;DX$2&amp;"+"&amp;AR259&amp;DX$1)</f>
        <v/>
      </c>
      <c r="DY259" s="71" t="str">
        <f t="shared" ref="DY259:DY306" si="3831">IF(AS259="","","|n"&amp;DY$2&amp;"+"&amp;AS259&amp;DY$1)</f>
        <v/>
      </c>
      <c r="DZ259" s="71" t="str">
        <f t="shared" ref="DZ259:DZ306" si="3832">IF(AT259="","","|n"&amp;DZ$2&amp;"+"&amp;AT259&amp;DZ$1)</f>
        <v/>
      </c>
      <c r="EA259" s="71" t="str">
        <f t="shared" ref="EA259:EA306" si="3833">IF(AU259="","","|n"&amp;EA$2&amp;"+"&amp;AU259&amp;EA$1)</f>
        <v/>
      </c>
      <c r="EB259" s="71" t="str">
        <f t="shared" ref="EB259:EB306" si="3834">IF(AV259="","","|n"&amp;EB$2&amp;"+"&amp;AV259&amp;EB$1)</f>
        <v/>
      </c>
      <c r="EC259" s="71" t="str">
        <f t="shared" ref="EC259:EC306" si="3835">IF(AW259="","","|n"&amp;EC$2&amp;"+"&amp;AW259&amp;EC$1)</f>
        <v/>
      </c>
      <c r="ED259" s="71" t="str">
        <f t="shared" ref="ED259:ED306" si="3836">IF(AX259="","","|n"&amp;ED$2&amp;"+"&amp;AX259&amp;ED$1)</f>
        <v/>
      </c>
      <c r="EE259" s="71" t="str">
        <f t="shared" ref="EE259:EE306" si="3837">IF(AY259="","","|n"&amp;EE$2&amp;"+"&amp;AY259&amp;EE$1)</f>
        <v/>
      </c>
      <c r="EF259" s="71" t="str">
        <f t="shared" ref="EF259:EF306" si="3838">IF(AZ259="","","|n"&amp;EF$2&amp;"+"&amp;AZ259&amp;EF$1)</f>
        <v/>
      </c>
      <c r="EG259" s="71" t="str">
        <f t="shared" ref="EG259:EG306" si="3839">IF(BA259="","","|n"&amp;EG$2&amp;"+"&amp;BA259&amp;EG$1)</f>
        <v/>
      </c>
      <c r="EH259" s="71" t="str">
        <f t="shared" ref="EH259:EH306" si="3840">IF(BB259="","","|n"&amp;EH$2&amp;"+"&amp;BB259&amp;EH$1)</f>
        <v/>
      </c>
      <c r="EI259" s="71" t="str">
        <f t="shared" ref="EI259:EI306" si="3841">IF(BC259="","","|n"&amp;EI$2&amp;"+"&amp;BC259&amp;EI$1)</f>
        <v/>
      </c>
      <c r="EJ259" s="71" t="str">
        <f t="shared" ref="EJ259:EJ306" si="3842">IF(BD259="","","|n"&amp;EJ$2&amp;"+"&amp;BD259&amp;EJ$1)</f>
        <v/>
      </c>
      <c r="EK259" s="71" t="str">
        <f t="shared" ref="EK259:EK306" si="3843">IF(BE259="","","|n"&amp;EK$2&amp;"+"&amp;BE259&amp;EK$1)</f>
        <v/>
      </c>
      <c r="EL259" s="71" t="str">
        <f t="shared" ref="EL259:EL306" si="3844">IF(BF259="","","|n"&amp;EL$2&amp;"+"&amp;BF259&amp;EL$1)</f>
        <v/>
      </c>
      <c r="EM259" s="71" t="str">
        <f t="shared" ref="EM259:EM306" si="3845">IF(BG259="","","|n"&amp;EM$2&amp;"+"&amp;BG259&amp;EM$1)</f>
        <v/>
      </c>
      <c r="EN259" s="71" t="str">
        <f t="shared" ref="EN259:EN306" si="3846">IF(BH259="","","|n"&amp;EN$2&amp;"+"&amp;BH259&amp;EN$1)</f>
        <v/>
      </c>
      <c r="EO259" s="71" t="str">
        <f t="shared" ref="EO259:EO306" si="3847">IF(BI259="","","|n"&amp;EO$2&amp;"+"&amp;BI259&amp;EO$1)</f>
        <v/>
      </c>
      <c r="EP259" s="71" t="str">
        <f t="shared" ref="EP259:EP306" si="3848">IF(BJ259="","","|n"&amp;EP$2&amp;"+"&amp;BJ259&amp;EP$1)</f>
        <v/>
      </c>
      <c r="EQ259" s="71" t="str">
        <f t="shared" ref="EQ259:EQ306" si="3849">IF(BK259="","","|n"&amp;EQ$2&amp;"+"&amp;BK259&amp;EQ$1)</f>
        <v/>
      </c>
      <c r="ER259" s="71" t="str">
        <f t="shared" ref="ER259:ER306" si="3850">IF(BL259="","","|n"&amp;ER$2&amp;"+"&amp;BL259&amp;ER$1)</f>
        <v/>
      </c>
      <c r="ES259" s="71" t="str">
        <f t="shared" ref="ES259:ES306" si="3851">IF(BM259="","","|n"&amp;ES$2&amp;"+"&amp;BM259&amp;ES$1)</f>
        <v/>
      </c>
      <c r="ET259" s="71" t="str">
        <f t="shared" ref="ET259:ET306" si="3852">IF(BN259="","","|n"&amp;ET$2&amp;"+"&amp;BN259&amp;ET$1)</f>
        <v/>
      </c>
      <c r="EU259" s="71" t="str">
        <f t="shared" ref="EU259:EU306" si="3853">IF(BO259="","","|n"&amp;EU$2&amp;"+"&amp;BO259&amp;EU$1)</f>
        <v/>
      </c>
      <c r="EV259" s="71" t="str">
        <f t="shared" ref="EV259:EV306" si="3854">IF(BP259="","","|n"&amp;EV$2&amp;"+"&amp;BP259&amp;EV$1)</f>
        <v/>
      </c>
      <c r="EW259" s="71" t="str">
        <f t="shared" ref="EW259:EW306" si="3855">IF(BQ259="","","|n"&amp;EW$2&amp;"+"&amp;BQ259&amp;EW$1)</f>
        <v/>
      </c>
      <c r="EX259" s="71" t="str">
        <f t="shared" ref="EX259:EX306" si="3856">IF(BR259="","","|n"&amp;EX$2&amp;"+"&amp;BR259&amp;EX$1)</f>
        <v/>
      </c>
      <c r="EY259" s="71" t="str">
        <f t="shared" ref="EY259:EY306" si="3857">IF(BS259="","","|n"&amp;EY$2&amp;"+"&amp;BS259&amp;EY$1)</f>
        <v/>
      </c>
      <c r="EZ259" s="71" t="str">
        <f t="shared" ref="EZ259:EZ306" si="3858">IF(BT259="","","|n"&amp;EZ$2&amp;"+"&amp;BT259&amp;EZ$1)</f>
        <v/>
      </c>
      <c r="FA259" s="71" t="str">
        <f t="shared" ref="FA259:FA306" si="3859">IF(BU259="","","|n"&amp;FA$2&amp;"+"&amp;BU259&amp;FA$1)</f>
        <v/>
      </c>
      <c r="FB259" s="71" t="str">
        <f t="shared" ref="FB259:FB306" si="3860">IF(BV259="","","|n"&amp;FB$2&amp;"+"&amp;BV259&amp;FB$1)</f>
        <v/>
      </c>
      <c r="FC259" s="71" t="str">
        <f t="shared" ref="FC259:FC306" si="3861">IF(BW259="","","|n"&amp;FC$2&amp;"+"&amp;BW259&amp;FC$1)</f>
        <v/>
      </c>
      <c r="FD259" s="71" t="str">
        <f t="shared" ref="FD259:FD306" si="3862">IF(BX259="","","|n"&amp;FD$2&amp;"+"&amp;BX259&amp;FD$1)</f>
        <v/>
      </c>
      <c r="FE259" s="71" t="str">
        <f t="shared" ref="FE259:FE306" si="3863">IF(BY259="","","|n"&amp;FE$2&amp;"+"&amp;BY259&amp;FE$1)</f>
        <v/>
      </c>
      <c r="FF259" s="71" t="str">
        <f t="shared" ref="FF259:FF306" si="3864">IF(BZ259="","","|n"&amp;FF$2&amp;"+"&amp;BZ259&amp;FF$1)</f>
        <v/>
      </c>
      <c r="FG259" s="71" t="str">
        <f t="shared" ref="FG259:FG306" si="3865">IF(CA259="","","|n"&amp;FG$2&amp;"+"&amp;CA259&amp;FG$1)</f>
        <v/>
      </c>
      <c r="FH259" s="71" t="str">
        <f t="shared" ref="FH259:FH306" si="3866">IF(CB259="","","|n"&amp;FH$2&amp;"+"&amp;CB259&amp;FH$1)</f>
        <v/>
      </c>
      <c r="FI259" s="71" t="str">
        <f t="shared" ref="FI259:FI306" si="3867">IF(CC259="","","|n"&amp;FI$2&amp;"+"&amp;CC259&amp;FI$1)</f>
        <v/>
      </c>
      <c r="FJ259" s="71" t="str">
        <f t="shared" ref="FJ259:FJ306" si="3868">IF(CD259="","","|n"&amp;FJ$2&amp;"+"&amp;CD259&amp;FJ$1)</f>
        <v/>
      </c>
      <c r="FK259" s="71" t="str">
        <f t="shared" ref="FK259:FK306" si="3869">IF(CE259="","","|n"&amp;FK$2&amp;"+"&amp;CE259&amp;FK$1)</f>
        <v/>
      </c>
      <c r="FL259" s="71" t="str">
        <f t="shared" ref="FL259:FL306" si="3870">IF(CF259="","","|n"&amp;FL$2&amp;"+"&amp;CF259&amp;FL$1)</f>
        <v/>
      </c>
      <c r="FM259" s="71" t="str">
        <f t="shared" ref="FM259:FM306" si="3871">IF(CG259="","","|n"&amp;FM$2&amp;"+"&amp;CG259&amp;FM$1)</f>
        <v/>
      </c>
      <c r="FN259" s="71" t="str">
        <f t="shared" ref="FN259:FN306" si="3872">IF(CH259="","","|n"&amp;FN$2&amp;"+"&amp;CH259&amp;FN$1)</f>
        <v/>
      </c>
      <c r="FO259" s="71" t="str">
        <f t="shared" ref="FO259:FO306" si="3873">IF(CI259="","","|n"&amp;FO$2&amp;"+"&amp;CI259&amp;FO$1)</f>
        <v/>
      </c>
      <c r="FP259" s="71" t="str">
        <f t="shared" ref="FP259:FP306" si="3874">IF(CJ259="","","|n"&amp;FP$2&amp;"+"&amp;CJ259&amp;FP$1)</f>
        <v/>
      </c>
      <c r="FQ259" s="71" t="str">
        <f t="shared" ref="FQ259:FQ306" si="3875">IF(CK259="","","|n"&amp;FQ$2&amp;"+"&amp;CK259&amp;FQ$1)</f>
        <v/>
      </c>
      <c r="FR259" s="71" t="str">
        <f t="shared" ref="FR259:FR306" si="3876">IF(CL259="","","|n"&amp;FR$2&amp;"+"&amp;CL259&amp;FR$1)</f>
        <v/>
      </c>
      <c r="FS259" s="71" t="str">
        <f t="shared" ref="FS259:FS306" si="3877">IF(CM259="","","|n"&amp;FS$2&amp;"+"&amp;CM259&amp;FS$1)</f>
        <v/>
      </c>
    </row>
    <row r="260" spans="1:175">
      <c r="A260" s="80"/>
      <c r="B260" s="80" t="s">
        <v>811</v>
      </c>
      <c r="C260" s="70" t="s">
        <v>787</v>
      </c>
      <c r="T260" s="128"/>
      <c r="U260" s="86"/>
      <c r="CN260" s="69" t="str">
        <f t="shared" si="3731"/>
        <v>InitUnitState('IF25',,,,,,,,,,)</v>
      </c>
      <c r="CO260" s="69" t="str">
        <f t="shared" si="3732"/>
        <v>InitUnitNormal('IF25',,,,,,,,,,)</v>
      </c>
      <c r="CP260" s="69" t="str">
        <f t="shared" si="3733"/>
        <v>InitUnitMagic('IF25',,,,,,,,,,)</v>
      </c>
      <c r="CQ260" s="69" t="str">
        <f t="shared" si="3734"/>
        <v>InitUnitAdd('IF25',,,,,,,,,,)</v>
      </c>
      <c r="CR260" s="69" t="str">
        <f t="shared" si="3735"/>
        <v>InitEquipData('IF25',,"",,,,,'','','','','','',"")</v>
      </c>
      <c r="CU260" s="98" t="str">
        <f t="shared" si="3807"/>
        <v>|n</v>
      </c>
      <c r="CW260" s="60"/>
      <c r="CX260" s="60"/>
      <c r="CY260" s="60"/>
      <c r="CZ260" s="60"/>
      <c r="DA260" s="60"/>
      <c r="DB260" s="71" t="str">
        <f t="shared" si="3808"/>
        <v/>
      </c>
      <c r="DC260" s="71" t="str">
        <f t="shared" si="3809"/>
        <v/>
      </c>
      <c r="DD260" s="71" t="str">
        <f t="shared" si="3810"/>
        <v/>
      </c>
      <c r="DE260" s="71" t="str">
        <f t="shared" si="3811"/>
        <v/>
      </c>
      <c r="DF260" s="71" t="str">
        <f t="shared" si="3812"/>
        <v/>
      </c>
      <c r="DG260" s="71" t="str">
        <f t="shared" si="3813"/>
        <v/>
      </c>
      <c r="DH260" s="71" t="str">
        <f t="shared" si="3814"/>
        <v/>
      </c>
      <c r="DI260" s="71" t="str">
        <f t="shared" si="3815"/>
        <v/>
      </c>
      <c r="DJ260" s="71" t="str">
        <f t="shared" si="3816"/>
        <v/>
      </c>
      <c r="DK260" s="71" t="str">
        <f t="shared" si="3817"/>
        <v/>
      </c>
      <c r="DL260" s="71" t="str">
        <f t="shared" si="3818"/>
        <v/>
      </c>
      <c r="DM260" s="71" t="str">
        <f t="shared" si="3819"/>
        <v/>
      </c>
      <c r="DN260" s="71" t="str">
        <f t="shared" si="3820"/>
        <v/>
      </c>
      <c r="DO260" s="71" t="str">
        <f t="shared" si="3821"/>
        <v/>
      </c>
      <c r="DP260" s="71" t="str">
        <f t="shared" si="3822"/>
        <v/>
      </c>
      <c r="DQ260" s="71" t="str">
        <f t="shared" si="3823"/>
        <v/>
      </c>
      <c r="DR260" s="71" t="str">
        <f t="shared" si="3824"/>
        <v/>
      </c>
      <c r="DS260" s="71" t="str">
        <f t="shared" si="3825"/>
        <v/>
      </c>
      <c r="DT260" s="71" t="str">
        <f t="shared" si="3826"/>
        <v/>
      </c>
      <c r="DU260" s="71" t="str">
        <f t="shared" si="3827"/>
        <v/>
      </c>
      <c r="DV260" s="71" t="str">
        <f t="shared" si="3828"/>
        <v/>
      </c>
      <c r="DW260" s="71" t="str">
        <f t="shared" si="3829"/>
        <v/>
      </c>
      <c r="DX260" s="71" t="str">
        <f t="shared" si="3830"/>
        <v/>
      </c>
      <c r="DY260" s="71" t="str">
        <f t="shared" si="3831"/>
        <v/>
      </c>
      <c r="DZ260" s="71" t="str">
        <f t="shared" si="3832"/>
        <v/>
      </c>
      <c r="EA260" s="71" t="str">
        <f t="shared" si="3833"/>
        <v/>
      </c>
      <c r="EB260" s="71" t="str">
        <f t="shared" si="3834"/>
        <v/>
      </c>
      <c r="EC260" s="71" t="str">
        <f t="shared" si="3835"/>
        <v/>
      </c>
      <c r="ED260" s="71" t="str">
        <f t="shared" si="3836"/>
        <v/>
      </c>
      <c r="EE260" s="71" t="str">
        <f t="shared" si="3837"/>
        <v/>
      </c>
      <c r="EF260" s="71" t="str">
        <f t="shared" si="3838"/>
        <v/>
      </c>
      <c r="EG260" s="71" t="str">
        <f t="shared" si="3839"/>
        <v/>
      </c>
      <c r="EH260" s="71" t="str">
        <f t="shared" si="3840"/>
        <v/>
      </c>
      <c r="EI260" s="71" t="str">
        <f t="shared" si="3841"/>
        <v/>
      </c>
      <c r="EJ260" s="71" t="str">
        <f t="shared" si="3842"/>
        <v/>
      </c>
      <c r="EK260" s="71" t="str">
        <f t="shared" si="3843"/>
        <v/>
      </c>
      <c r="EL260" s="71" t="str">
        <f t="shared" si="3844"/>
        <v/>
      </c>
      <c r="EM260" s="71" t="str">
        <f t="shared" si="3845"/>
        <v/>
      </c>
      <c r="EN260" s="71" t="str">
        <f t="shared" si="3846"/>
        <v/>
      </c>
      <c r="EO260" s="71" t="str">
        <f t="shared" si="3847"/>
        <v/>
      </c>
      <c r="EP260" s="71" t="str">
        <f t="shared" si="3848"/>
        <v/>
      </c>
      <c r="EQ260" s="71" t="str">
        <f t="shared" si="3849"/>
        <v/>
      </c>
      <c r="ER260" s="71" t="str">
        <f t="shared" si="3850"/>
        <v/>
      </c>
      <c r="ES260" s="71" t="str">
        <f t="shared" si="3851"/>
        <v/>
      </c>
      <c r="ET260" s="71" t="str">
        <f t="shared" si="3852"/>
        <v/>
      </c>
      <c r="EU260" s="71" t="str">
        <f t="shared" si="3853"/>
        <v/>
      </c>
      <c r="EV260" s="71" t="str">
        <f t="shared" si="3854"/>
        <v/>
      </c>
      <c r="EW260" s="71" t="str">
        <f t="shared" si="3855"/>
        <v/>
      </c>
      <c r="EX260" s="71" t="str">
        <f t="shared" si="3856"/>
        <v/>
      </c>
      <c r="EY260" s="71" t="str">
        <f t="shared" si="3857"/>
        <v/>
      </c>
      <c r="EZ260" s="71" t="str">
        <f t="shared" si="3858"/>
        <v/>
      </c>
      <c r="FA260" s="71" t="str">
        <f t="shared" si="3859"/>
        <v/>
      </c>
      <c r="FB260" s="71" t="str">
        <f t="shared" si="3860"/>
        <v/>
      </c>
      <c r="FC260" s="71" t="str">
        <f t="shared" si="3861"/>
        <v/>
      </c>
      <c r="FD260" s="71" t="str">
        <f t="shared" si="3862"/>
        <v/>
      </c>
      <c r="FE260" s="71" t="str">
        <f t="shared" si="3863"/>
        <v/>
      </c>
      <c r="FF260" s="71" t="str">
        <f t="shared" si="3864"/>
        <v/>
      </c>
      <c r="FG260" s="71" t="str">
        <f t="shared" si="3865"/>
        <v/>
      </c>
      <c r="FH260" s="71" t="str">
        <f t="shared" si="3866"/>
        <v/>
      </c>
      <c r="FI260" s="71" t="str">
        <f t="shared" si="3867"/>
        <v/>
      </c>
      <c r="FJ260" s="71" t="str">
        <f t="shared" si="3868"/>
        <v/>
      </c>
      <c r="FK260" s="71" t="str">
        <f t="shared" si="3869"/>
        <v/>
      </c>
      <c r="FL260" s="71" t="str">
        <f t="shared" si="3870"/>
        <v/>
      </c>
      <c r="FM260" s="71" t="str">
        <f t="shared" si="3871"/>
        <v/>
      </c>
      <c r="FN260" s="71" t="str">
        <f t="shared" si="3872"/>
        <v/>
      </c>
      <c r="FO260" s="71" t="str">
        <f t="shared" si="3873"/>
        <v/>
      </c>
      <c r="FP260" s="71" t="str">
        <f t="shared" si="3874"/>
        <v/>
      </c>
      <c r="FQ260" s="71" t="str">
        <f t="shared" si="3875"/>
        <v/>
      </c>
      <c r="FR260" s="71" t="str">
        <f t="shared" si="3876"/>
        <v/>
      </c>
      <c r="FS260" s="71" t="str">
        <f t="shared" si="3877"/>
        <v/>
      </c>
    </row>
    <row r="261" spans="1:175">
      <c r="A261" s="80"/>
      <c r="B261" s="80" t="s">
        <v>812</v>
      </c>
      <c r="C261" s="70" t="s">
        <v>787</v>
      </c>
      <c r="T261" s="128"/>
      <c r="U261" s="86"/>
      <c r="CN261" s="69" t="str">
        <f t="shared" si="3731"/>
        <v>InitUnitState('IF26',,,,,,,,,,)</v>
      </c>
      <c r="CO261" s="69" t="str">
        <f t="shared" si="3732"/>
        <v>InitUnitNormal('IF26',,,,,,,,,,)</v>
      </c>
      <c r="CP261" s="69" t="str">
        <f t="shared" si="3733"/>
        <v>InitUnitMagic('IF26',,,,,,,,,,)</v>
      </c>
      <c r="CQ261" s="69" t="str">
        <f t="shared" si="3734"/>
        <v>InitUnitAdd('IF26',,,,,,,,,,)</v>
      </c>
      <c r="CR261" s="69" t="str">
        <f t="shared" si="3735"/>
        <v>InitEquipData('IF26',,"",,,,,'','','','','','',"")</v>
      </c>
      <c r="CU261" s="98" t="str">
        <f t="shared" si="3807"/>
        <v>|n</v>
      </c>
      <c r="CW261" s="60"/>
      <c r="CX261" s="60"/>
      <c r="CY261" s="60"/>
      <c r="CZ261" s="60"/>
      <c r="DA261" s="60"/>
      <c r="DB261" s="71" t="str">
        <f t="shared" si="3808"/>
        <v/>
      </c>
      <c r="DC261" s="71" t="str">
        <f t="shared" si="3809"/>
        <v/>
      </c>
      <c r="DD261" s="71" t="str">
        <f t="shared" si="3810"/>
        <v/>
      </c>
      <c r="DE261" s="71" t="str">
        <f t="shared" si="3811"/>
        <v/>
      </c>
      <c r="DF261" s="71" t="str">
        <f t="shared" si="3812"/>
        <v/>
      </c>
      <c r="DG261" s="71" t="str">
        <f t="shared" si="3813"/>
        <v/>
      </c>
      <c r="DH261" s="71" t="str">
        <f t="shared" si="3814"/>
        <v/>
      </c>
      <c r="DI261" s="71" t="str">
        <f t="shared" si="3815"/>
        <v/>
      </c>
      <c r="DJ261" s="71" t="str">
        <f t="shared" si="3816"/>
        <v/>
      </c>
      <c r="DK261" s="71" t="str">
        <f t="shared" si="3817"/>
        <v/>
      </c>
      <c r="DL261" s="71" t="str">
        <f t="shared" si="3818"/>
        <v/>
      </c>
      <c r="DM261" s="71" t="str">
        <f t="shared" si="3819"/>
        <v/>
      </c>
      <c r="DN261" s="71" t="str">
        <f t="shared" si="3820"/>
        <v/>
      </c>
      <c r="DO261" s="71" t="str">
        <f t="shared" si="3821"/>
        <v/>
      </c>
      <c r="DP261" s="71" t="str">
        <f t="shared" si="3822"/>
        <v/>
      </c>
      <c r="DQ261" s="71" t="str">
        <f t="shared" si="3823"/>
        <v/>
      </c>
      <c r="DR261" s="71" t="str">
        <f t="shared" si="3824"/>
        <v/>
      </c>
      <c r="DS261" s="71" t="str">
        <f t="shared" si="3825"/>
        <v/>
      </c>
      <c r="DT261" s="71" t="str">
        <f t="shared" si="3826"/>
        <v/>
      </c>
      <c r="DU261" s="71" t="str">
        <f t="shared" si="3827"/>
        <v/>
      </c>
      <c r="DV261" s="71" t="str">
        <f t="shared" si="3828"/>
        <v/>
      </c>
      <c r="DW261" s="71" t="str">
        <f t="shared" si="3829"/>
        <v/>
      </c>
      <c r="DX261" s="71" t="str">
        <f t="shared" si="3830"/>
        <v/>
      </c>
      <c r="DY261" s="71" t="str">
        <f t="shared" si="3831"/>
        <v/>
      </c>
      <c r="DZ261" s="71" t="str">
        <f t="shared" si="3832"/>
        <v/>
      </c>
      <c r="EA261" s="71" t="str">
        <f t="shared" si="3833"/>
        <v/>
      </c>
      <c r="EB261" s="71" t="str">
        <f t="shared" si="3834"/>
        <v/>
      </c>
      <c r="EC261" s="71" t="str">
        <f t="shared" si="3835"/>
        <v/>
      </c>
      <c r="ED261" s="71" t="str">
        <f t="shared" si="3836"/>
        <v/>
      </c>
      <c r="EE261" s="71" t="str">
        <f t="shared" si="3837"/>
        <v/>
      </c>
      <c r="EF261" s="71" t="str">
        <f t="shared" si="3838"/>
        <v/>
      </c>
      <c r="EG261" s="71" t="str">
        <f t="shared" si="3839"/>
        <v/>
      </c>
      <c r="EH261" s="71" t="str">
        <f t="shared" si="3840"/>
        <v/>
      </c>
      <c r="EI261" s="71" t="str">
        <f t="shared" si="3841"/>
        <v/>
      </c>
      <c r="EJ261" s="71" t="str">
        <f t="shared" si="3842"/>
        <v/>
      </c>
      <c r="EK261" s="71" t="str">
        <f t="shared" si="3843"/>
        <v/>
      </c>
      <c r="EL261" s="71" t="str">
        <f t="shared" si="3844"/>
        <v/>
      </c>
      <c r="EM261" s="71" t="str">
        <f t="shared" si="3845"/>
        <v/>
      </c>
      <c r="EN261" s="71" t="str">
        <f t="shared" si="3846"/>
        <v/>
      </c>
      <c r="EO261" s="71" t="str">
        <f t="shared" si="3847"/>
        <v/>
      </c>
      <c r="EP261" s="71" t="str">
        <f t="shared" si="3848"/>
        <v/>
      </c>
      <c r="EQ261" s="71" t="str">
        <f t="shared" si="3849"/>
        <v/>
      </c>
      <c r="ER261" s="71" t="str">
        <f t="shared" si="3850"/>
        <v/>
      </c>
      <c r="ES261" s="71" t="str">
        <f t="shared" si="3851"/>
        <v/>
      </c>
      <c r="ET261" s="71" t="str">
        <f t="shared" si="3852"/>
        <v/>
      </c>
      <c r="EU261" s="71" t="str">
        <f t="shared" si="3853"/>
        <v/>
      </c>
      <c r="EV261" s="71" t="str">
        <f t="shared" si="3854"/>
        <v/>
      </c>
      <c r="EW261" s="71" t="str">
        <f t="shared" si="3855"/>
        <v/>
      </c>
      <c r="EX261" s="71" t="str">
        <f t="shared" si="3856"/>
        <v/>
      </c>
      <c r="EY261" s="71" t="str">
        <f t="shared" si="3857"/>
        <v/>
      </c>
      <c r="EZ261" s="71" t="str">
        <f t="shared" si="3858"/>
        <v/>
      </c>
      <c r="FA261" s="71" t="str">
        <f t="shared" si="3859"/>
        <v/>
      </c>
      <c r="FB261" s="71" t="str">
        <f t="shared" si="3860"/>
        <v/>
      </c>
      <c r="FC261" s="71" t="str">
        <f t="shared" si="3861"/>
        <v/>
      </c>
      <c r="FD261" s="71" t="str">
        <f t="shared" si="3862"/>
        <v/>
      </c>
      <c r="FE261" s="71" t="str">
        <f t="shared" si="3863"/>
        <v/>
      </c>
      <c r="FF261" s="71" t="str">
        <f t="shared" si="3864"/>
        <v/>
      </c>
      <c r="FG261" s="71" t="str">
        <f t="shared" si="3865"/>
        <v/>
      </c>
      <c r="FH261" s="71" t="str">
        <f t="shared" si="3866"/>
        <v/>
      </c>
      <c r="FI261" s="71" t="str">
        <f t="shared" si="3867"/>
        <v/>
      </c>
      <c r="FJ261" s="71" t="str">
        <f t="shared" si="3868"/>
        <v/>
      </c>
      <c r="FK261" s="71" t="str">
        <f t="shared" si="3869"/>
        <v/>
      </c>
      <c r="FL261" s="71" t="str">
        <f t="shared" si="3870"/>
        <v/>
      </c>
      <c r="FM261" s="71" t="str">
        <f t="shared" si="3871"/>
        <v/>
      </c>
      <c r="FN261" s="71" t="str">
        <f t="shared" si="3872"/>
        <v/>
      </c>
      <c r="FO261" s="71" t="str">
        <f t="shared" si="3873"/>
        <v/>
      </c>
      <c r="FP261" s="71" t="str">
        <f t="shared" si="3874"/>
        <v/>
      </c>
      <c r="FQ261" s="71" t="str">
        <f t="shared" si="3875"/>
        <v/>
      </c>
      <c r="FR261" s="71" t="str">
        <f t="shared" si="3876"/>
        <v/>
      </c>
      <c r="FS261" s="71" t="str">
        <f t="shared" si="3877"/>
        <v/>
      </c>
    </row>
    <row r="262" spans="1:175">
      <c r="A262" s="80"/>
      <c r="B262" s="80" t="s">
        <v>813</v>
      </c>
      <c r="C262" s="70" t="s">
        <v>787</v>
      </c>
      <c r="T262" s="128"/>
      <c r="U262" s="86"/>
      <c r="CN262" s="69" t="str">
        <f t="shared" si="3731"/>
        <v>InitUnitState('IF27',,,,,,,,,,)</v>
      </c>
      <c r="CO262" s="69" t="str">
        <f t="shared" si="3732"/>
        <v>InitUnitNormal('IF27',,,,,,,,,,)</v>
      </c>
      <c r="CP262" s="69" t="str">
        <f t="shared" si="3733"/>
        <v>InitUnitMagic('IF27',,,,,,,,,,)</v>
      </c>
      <c r="CQ262" s="69" t="str">
        <f t="shared" si="3734"/>
        <v>InitUnitAdd('IF27',,,,,,,,,,)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269&amp;CR$1&amp;")"</f>
        <v>InitEquipData('IF27',,"",,,,,'','','','','','',"")</v>
      </c>
      <c r="CU262" s="98" t="str">
        <f t="shared" si="3807"/>
        <v>|n</v>
      </c>
      <c r="CW262" s="60"/>
      <c r="CX262" s="60"/>
      <c r="CY262" s="60"/>
      <c r="CZ262" s="60"/>
      <c r="DA262" s="60"/>
      <c r="DB262" s="71" t="str">
        <f t="shared" si="3808"/>
        <v/>
      </c>
      <c r="DC262" s="71" t="str">
        <f t="shared" si="3809"/>
        <v/>
      </c>
      <c r="DD262" s="71" t="str">
        <f t="shared" si="3810"/>
        <v/>
      </c>
      <c r="DE262" s="71" t="str">
        <f t="shared" si="3811"/>
        <v/>
      </c>
      <c r="DF262" s="71" t="str">
        <f t="shared" si="3812"/>
        <v/>
      </c>
      <c r="DG262" s="71" t="str">
        <f t="shared" si="3813"/>
        <v/>
      </c>
      <c r="DH262" s="71" t="str">
        <f t="shared" si="3814"/>
        <v/>
      </c>
      <c r="DI262" s="71" t="str">
        <f t="shared" si="3815"/>
        <v/>
      </c>
      <c r="DJ262" s="71" t="str">
        <f t="shared" si="3816"/>
        <v/>
      </c>
      <c r="DK262" s="71" t="str">
        <f t="shared" si="3817"/>
        <v/>
      </c>
      <c r="DL262" s="71" t="str">
        <f t="shared" si="3818"/>
        <v/>
      </c>
      <c r="DM262" s="71" t="str">
        <f t="shared" si="3819"/>
        <v/>
      </c>
      <c r="DN262" s="71" t="str">
        <f t="shared" si="3820"/>
        <v/>
      </c>
      <c r="DO262" s="71" t="str">
        <f t="shared" si="3821"/>
        <v/>
      </c>
      <c r="DP262" s="71" t="str">
        <f t="shared" si="3822"/>
        <v/>
      </c>
      <c r="DQ262" s="71" t="str">
        <f t="shared" si="3823"/>
        <v/>
      </c>
      <c r="DR262" s="71" t="str">
        <f t="shared" si="3824"/>
        <v/>
      </c>
      <c r="DS262" s="71" t="str">
        <f t="shared" si="3825"/>
        <v/>
      </c>
      <c r="DT262" s="71" t="str">
        <f t="shared" si="3826"/>
        <v/>
      </c>
      <c r="DU262" s="71" t="str">
        <f t="shared" si="3827"/>
        <v/>
      </c>
      <c r="DV262" s="71" t="str">
        <f t="shared" si="3828"/>
        <v/>
      </c>
      <c r="DW262" s="71" t="str">
        <f t="shared" si="3829"/>
        <v/>
      </c>
      <c r="DX262" s="71" t="str">
        <f t="shared" si="3830"/>
        <v/>
      </c>
      <c r="DY262" s="71" t="str">
        <f t="shared" si="3831"/>
        <v/>
      </c>
      <c r="DZ262" s="71" t="str">
        <f t="shared" si="3832"/>
        <v/>
      </c>
      <c r="EA262" s="71" t="str">
        <f t="shared" si="3833"/>
        <v/>
      </c>
      <c r="EB262" s="71" t="str">
        <f t="shared" si="3834"/>
        <v/>
      </c>
      <c r="EC262" s="71" t="str">
        <f t="shared" si="3835"/>
        <v/>
      </c>
      <c r="ED262" s="71" t="str">
        <f t="shared" si="3836"/>
        <v/>
      </c>
      <c r="EE262" s="71" t="str">
        <f t="shared" si="3837"/>
        <v/>
      </c>
      <c r="EF262" s="71" t="str">
        <f t="shared" si="3838"/>
        <v/>
      </c>
      <c r="EG262" s="71" t="str">
        <f t="shared" si="3839"/>
        <v/>
      </c>
      <c r="EH262" s="71" t="str">
        <f t="shared" si="3840"/>
        <v/>
      </c>
      <c r="EI262" s="71" t="str">
        <f t="shared" si="3841"/>
        <v/>
      </c>
      <c r="EJ262" s="71" t="str">
        <f t="shared" si="3842"/>
        <v/>
      </c>
      <c r="EK262" s="71" t="str">
        <f t="shared" si="3843"/>
        <v/>
      </c>
      <c r="EL262" s="71" t="str">
        <f t="shared" si="3844"/>
        <v/>
      </c>
      <c r="EM262" s="71" t="str">
        <f t="shared" si="3845"/>
        <v/>
      </c>
      <c r="EN262" s="71" t="str">
        <f t="shared" si="3846"/>
        <v/>
      </c>
      <c r="EO262" s="71" t="str">
        <f t="shared" si="3847"/>
        <v/>
      </c>
      <c r="EP262" s="71" t="str">
        <f t="shared" si="3848"/>
        <v/>
      </c>
      <c r="EQ262" s="71" t="str">
        <f t="shared" si="3849"/>
        <v/>
      </c>
      <c r="ER262" s="71" t="str">
        <f t="shared" si="3850"/>
        <v/>
      </c>
      <c r="ES262" s="71" t="str">
        <f t="shared" si="3851"/>
        <v/>
      </c>
      <c r="ET262" s="71" t="str">
        <f t="shared" si="3852"/>
        <v/>
      </c>
      <c r="EU262" s="71" t="str">
        <f t="shared" si="3853"/>
        <v/>
      </c>
      <c r="EV262" s="71" t="str">
        <f t="shared" si="3854"/>
        <v/>
      </c>
      <c r="EW262" s="71" t="str">
        <f t="shared" si="3855"/>
        <v/>
      </c>
      <c r="EX262" s="71" t="str">
        <f t="shared" si="3856"/>
        <v/>
      </c>
      <c r="EY262" s="71" t="str">
        <f t="shared" si="3857"/>
        <v/>
      </c>
      <c r="EZ262" s="71" t="str">
        <f t="shared" si="3858"/>
        <v/>
      </c>
      <c r="FA262" s="71" t="str">
        <f t="shared" si="3859"/>
        <v/>
      </c>
      <c r="FB262" s="71" t="str">
        <f t="shared" si="3860"/>
        <v/>
      </c>
      <c r="FC262" s="71" t="str">
        <f t="shared" si="3861"/>
        <v/>
      </c>
      <c r="FD262" s="71" t="str">
        <f t="shared" si="3862"/>
        <v/>
      </c>
      <c r="FE262" s="71" t="str">
        <f t="shared" si="3863"/>
        <v/>
      </c>
      <c r="FF262" s="71" t="str">
        <f t="shared" si="3864"/>
        <v/>
      </c>
      <c r="FG262" s="71" t="str">
        <f t="shared" si="3865"/>
        <v/>
      </c>
      <c r="FH262" s="71" t="str">
        <f t="shared" si="3866"/>
        <v/>
      </c>
      <c r="FI262" s="71" t="str">
        <f t="shared" si="3867"/>
        <v/>
      </c>
      <c r="FJ262" s="71" t="str">
        <f t="shared" si="3868"/>
        <v/>
      </c>
      <c r="FK262" s="71" t="str">
        <f t="shared" si="3869"/>
        <v/>
      </c>
      <c r="FL262" s="71" t="str">
        <f t="shared" si="3870"/>
        <v/>
      </c>
      <c r="FM262" s="71" t="str">
        <f t="shared" si="3871"/>
        <v/>
      </c>
      <c r="FN262" s="71" t="str">
        <f t="shared" si="3872"/>
        <v/>
      </c>
      <c r="FO262" s="71" t="str">
        <f t="shared" si="3873"/>
        <v/>
      </c>
      <c r="FP262" s="71" t="str">
        <f t="shared" si="3874"/>
        <v/>
      </c>
      <c r="FQ262" s="71" t="str">
        <f t="shared" si="3875"/>
        <v/>
      </c>
      <c r="FR262" s="71" t="str">
        <f t="shared" si="3876"/>
        <v/>
      </c>
      <c r="FS262" s="71" t="str">
        <f t="shared" si="3877"/>
        <v/>
      </c>
    </row>
    <row r="263" spans="1:175">
      <c r="A263" s="80"/>
      <c r="B263" s="80" t="s">
        <v>814</v>
      </c>
      <c r="C263" s="70" t="s">
        <v>787</v>
      </c>
      <c r="T263" s="128"/>
      <c r="U263" s="86"/>
      <c r="CN263" s="69" t="str">
        <f t="shared" ref="CN263:CN268" si="3878">"InitUnitState('"&amp;B263&amp;"',"&amp;V263&amp;","&amp;W263&amp;","&amp;X263&amp;","&amp;Y263&amp;","&amp;Z263&amp;","&amp;AA263&amp;","&amp;AB263&amp;","&amp;AC263&amp;","&amp;AD263&amp;","&amp;AE263&amp;")"</f>
        <v>InitUnitState('IF28',,,,,,,,,,)</v>
      </c>
      <c r="CO263" s="69" t="str">
        <f t="shared" ref="CO263:CO268" si="3879">"InitUnitNormal('"&amp;B263&amp;"',"&amp;AF263&amp;","&amp;AG263&amp;","&amp;AH263&amp;","&amp;AI263&amp;","&amp;AJ263&amp;","&amp;AK263&amp;","&amp;AL263&amp;","&amp;AM263&amp;","&amp;AN263&amp;","&amp;AO263&amp;")"</f>
        <v>InitUnitNormal('IF28',,,,,,,,,,)</v>
      </c>
      <c r="CP263" s="69" t="str">
        <f t="shared" ref="CP263:CP268" si="3880">"InitUnitMagic('"&amp;B263&amp;"',"&amp;AP263&amp;","&amp;AQ263&amp;","&amp;AR263&amp;","&amp;AS263&amp;","&amp;AT263&amp;","&amp;AU263&amp;","&amp;AV263&amp;","&amp;AW263&amp;","&amp;BI263&amp;","&amp;BJ263&amp;")"</f>
        <v>InitUnitMagic('IF28',,,,,,,,,,)</v>
      </c>
      <c r="CQ263" s="69" t="str">
        <f t="shared" ref="CQ263:CQ268" si="3881">"InitUnitAdd('"&amp;B263&amp;"',"&amp;BK263&amp;","&amp;BL263&amp;","&amp;BM263&amp;","&amp;BN263&amp;","&amp;BO263&amp;","&amp;BP263&amp;","&amp;BQ263&amp;","&amp;BR263&amp;","&amp;BS263&amp;","&amp;BT263&amp;")"</f>
        <v>InitUnitAdd('IF28',,,,,,,,,,)</v>
      </c>
      <c r="CR263" s="69" t="str">
        <f t="shared" ref="CR263:CR265" si="3882"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InitEquipData('IF28',,"",,,,,'','','','','','',"")</v>
      </c>
      <c r="CU263" s="98" t="str">
        <f t="shared" ref="CU263:CU268" si="3883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60"/>
      <c r="CX263" s="60"/>
      <c r="CY263" s="60"/>
      <c r="CZ263" s="60"/>
      <c r="DA263" s="60"/>
      <c r="DB263" s="71" t="str">
        <f t="shared" ref="DB263:DB268" si="3884">IF(V263="","","|n"&amp;DB$2&amp;"+"&amp;V263&amp;DB$1)</f>
        <v/>
      </c>
      <c r="DC263" s="71" t="str">
        <f t="shared" ref="DC263:DC268" si="3885">IF(W263="","","|n"&amp;DC$2&amp;"+"&amp;W263&amp;DC$1)</f>
        <v/>
      </c>
      <c r="DD263" s="71" t="str">
        <f t="shared" ref="DD263:DD268" si="3886">IF(X263="","","|n"&amp;DD$2&amp;"+"&amp;X263&amp;DD$1)</f>
        <v/>
      </c>
      <c r="DE263" s="71" t="str">
        <f t="shared" ref="DE263:DE268" si="3887">IF(Y263="","","|n"&amp;DE$2&amp;"+"&amp;Y263&amp;DE$1)</f>
        <v/>
      </c>
      <c r="DF263" s="71" t="str">
        <f t="shared" ref="DF263:DF268" si="3888">IF(Z263="","","|n"&amp;DF$2&amp;"+"&amp;Z263&amp;DF$1)</f>
        <v/>
      </c>
      <c r="DG263" s="71" t="str">
        <f t="shared" ref="DG263:DG268" si="3889">IF(AA263="","","|n"&amp;DG$2&amp;"+"&amp;AA263&amp;DG$1)</f>
        <v/>
      </c>
      <c r="DH263" s="71" t="str">
        <f t="shared" ref="DH263:DH268" si="3890">IF(AB263="","","|n"&amp;DH$2&amp;"+"&amp;AB263&amp;DH$1)</f>
        <v/>
      </c>
      <c r="DI263" s="71" t="str">
        <f t="shared" ref="DI263:DI268" si="3891">IF(AC263="","","|n"&amp;DI$2&amp;"+"&amp;AC263&amp;DI$1)</f>
        <v/>
      </c>
      <c r="DJ263" s="71" t="str">
        <f t="shared" ref="DJ263:DJ268" si="3892">IF(AD263="","","|n"&amp;DJ$2&amp;"+"&amp;AD263&amp;DJ$1)</f>
        <v/>
      </c>
      <c r="DK263" s="71" t="str">
        <f t="shared" ref="DK263:DK268" si="3893">IF(AE263="","","|n"&amp;DK$2&amp;"+"&amp;AE263&amp;DK$1)</f>
        <v/>
      </c>
      <c r="DL263" s="71" t="str">
        <f t="shared" ref="DL263:DL268" si="3894">IF(AF263="","","|n"&amp;DL$2&amp;"+"&amp;AF263&amp;DL$1)</f>
        <v/>
      </c>
      <c r="DM263" s="71" t="str">
        <f t="shared" ref="DM263:DM268" si="3895">IF(AG263="","","|n"&amp;DM$2&amp;"+"&amp;AG263&amp;DM$1)</f>
        <v/>
      </c>
      <c r="DN263" s="71" t="str">
        <f t="shared" ref="DN263:DN268" si="3896">IF(AH263="","","|n"&amp;DN$2&amp;"+"&amp;AH263&amp;DN$1)</f>
        <v/>
      </c>
      <c r="DO263" s="71" t="str">
        <f t="shared" ref="DO263:DO268" si="3897">IF(AI263="","","|n"&amp;DO$2&amp;"+"&amp;AI263&amp;DO$1)</f>
        <v/>
      </c>
      <c r="DP263" s="71" t="str">
        <f t="shared" ref="DP263:DP268" si="3898">IF(AJ263="","","|n"&amp;DP$2&amp;"+"&amp;AJ263&amp;DP$1)</f>
        <v/>
      </c>
      <c r="DQ263" s="71" t="str">
        <f t="shared" ref="DQ263:DQ268" si="3899">IF(AK263="","","|n"&amp;DQ$2&amp;"+"&amp;AK263&amp;DQ$1)</f>
        <v/>
      </c>
      <c r="DR263" s="71" t="str">
        <f t="shared" ref="DR263:DR268" si="3900">IF(AL263="","","|n"&amp;DR$2&amp;"+"&amp;AL263&amp;DR$1)</f>
        <v/>
      </c>
      <c r="DS263" s="71" t="str">
        <f t="shared" ref="DS263:DS268" si="3901">IF(AM263="","","|n"&amp;DS$2&amp;"+"&amp;AM263&amp;DS$1)</f>
        <v/>
      </c>
      <c r="DT263" s="71" t="str">
        <f t="shared" ref="DT263:DT268" si="3902">IF(AN263="","","|n"&amp;DT$2&amp;"+"&amp;AN263&amp;DT$1)</f>
        <v/>
      </c>
      <c r="DU263" s="71" t="str">
        <f t="shared" ref="DU263:DU268" si="3903">IF(AO263="","","|n"&amp;DU$2&amp;"+"&amp;AO263&amp;DU$1)</f>
        <v/>
      </c>
      <c r="DV263" s="71" t="str">
        <f t="shared" ref="DV263:DV268" si="3904">IF(AP263="","","|n"&amp;DV$2&amp;"+"&amp;AP263&amp;DV$1)</f>
        <v/>
      </c>
      <c r="DW263" s="71" t="str">
        <f t="shared" ref="DW263:DW268" si="3905">IF(AQ263="","","|n"&amp;DW$2&amp;"+"&amp;AQ263&amp;DW$1)</f>
        <v/>
      </c>
      <c r="DX263" s="71" t="str">
        <f t="shared" ref="DX263:DX268" si="3906">IF(AR263="","","|n"&amp;DX$2&amp;"+"&amp;AR263&amp;DX$1)</f>
        <v/>
      </c>
      <c r="DY263" s="71" t="str">
        <f t="shared" ref="DY263:DY268" si="3907">IF(AS263="","","|n"&amp;DY$2&amp;"+"&amp;AS263&amp;DY$1)</f>
        <v/>
      </c>
      <c r="DZ263" s="71" t="str">
        <f t="shared" ref="DZ263:DZ268" si="3908">IF(AT263="","","|n"&amp;DZ$2&amp;"+"&amp;AT263&amp;DZ$1)</f>
        <v/>
      </c>
      <c r="EA263" s="71" t="str">
        <f t="shared" ref="EA263:EA268" si="3909">IF(AU263="","","|n"&amp;EA$2&amp;"+"&amp;AU263&amp;EA$1)</f>
        <v/>
      </c>
      <c r="EB263" s="71" t="str">
        <f t="shared" ref="EB263:EB268" si="3910">IF(AV263="","","|n"&amp;EB$2&amp;"+"&amp;AV263&amp;EB$1)</f>
        <v/>
      </c>
      <c r="EC263" s="71" t="str">
        <f t="shared" ref="EC263:EC268" si="3911">IF(AW263="","","|n"&amp;EC$2&amp;"+"&amp;AW263&amp;EC$1)</f>
        <v/>
      </c>
      <c r="ED263" s="71" t="str">
        <f t="shared" ref="ED263:ED268" si="3912">IF(AX263="","","|n"&amp;ED$2&amp;"+"&amp;AX263&amp;ED$1)</f>
        <v/>
      </c>
      <c r="EE263" s="71" t="str">
        <f t="shared" ref="EE263:EE268" si="3913">IF(AY263="","","|n"&amp;EE$2&amp;"+"&amp;AY263&amp;EE$1)</f>
        <v/>
      </c>
      <c r="EF263" s="71" t="str">
        <f t="shared" ref="EF263:EF268" si="3914">IF(AZ263="","","|n"&amp;EF$2&amp;"+"&amp;AZ263&amp;EF$1)</f>
        <v/>
      </c>
      <c r="EG263" s="71" t="str">
        <f t="shared" ref="EG263:EG268" si="3915">IF(BA263="","","|n"&amp;EG$2&amp;"+"&amp;BA263&amp;EG$1)</f>
        <v/>
      </c>
      <c r="EH263" s="71" t="str">
        <f t="shared" ref="EH263:EH268" si="3916">IF(BB263="","","|n"&amp;EH$2&amp;"+"&amp;BB263&amp;EH$1)</f>
        <v/>
      </c>
      <c r="EI263" s="71" t="str">
        <f t="shared" ref="EI263:EI268" si="3917">IF(BC263="","","|n"&amp;EI$2&amp;"+"&amp;BC263&amp;EI$1)</f>
        <v/>
      </c>
      <c r="EJ263" s="71" t="str">
        <f t="shared" ref="EJ263:EJ268" si="3918">IF(BD263="","","|n"&amp;EJ$2&amp;"+"&amp;BD263&amp;EJ$1)</f>
        <v/>
      </c>
      <c r="EK263" s="71" t="str">
        <f t="shared" ref="EK263:EK268" si="3919">IF(BE263="","","|n"&amp;EK$2&amp;"+"&amp;BE263&amp;EK$1)</f>
        <v/>
      </c>
      <c r="EL263" s="71" t="str">
        <f t="shared" ref="EL263:EL268" si="3920">IF(BF263="","","|n"&amp;EL$2&amp;"+"&amp;BF263&amp;EL$1)</f>
        <v/>
      </c>
      <c r="EM263" s="71" t="str">
        <f t="shared" ref="EM263:EM268" si="3921">IF(BG263="","","|n"&amp;EM$2&amp;"+"&amp;BG263&amp;EM$1)</f>
        <v/>
      </c>
      <c r="EN263" s="71" t="str">
        <f t="shared" ref="EN263:EN268" si="3922">IF(BH263="","","|n"&amp;EN$2&amp;"+"&amp;BH263&amp;EN$1)</f>
        <v/>
      </c>
      <c r="EO263" s="71" t="str">
        <f t="shared" ref="EO263:EO268" si="3923">IF(BI263="","","|n"&amp;EO$2&amp;"+"&amp;BI263&amp;EO$1)</f>
        <v/>
      </c>
      <c r="EP263" s="71" t="str">
        <f t="shared" ref="EP263:EP268" si="3924">IF(BJ263="","","|n"&amp;EP$2&amp;"+"&amp;BJ263&amp;EP$1)</f>
        <v/>
      </c>
      <c r="EQ263" s="71" t="str">
        <f t="shared" ref="EQ263:EQ268" si="3925">IF(BK263="","","|n"&amp;EQ$2&amp;"+"&amp;BK263&amp;EQ$1)</f>
        <v/>
      </c>
      <c r="ER263" s="71" t="str">
        <f t="shared" ref="ER263:ER268" si="3926">IF(BL263="","","|n"&amp;ER$2&amp;"+"&amp;BL263&amp;ER$1)</f>
        <v/>
      </c>
      <c r="ES263" s="71" t="str">
        <f t="shared" ref="ES263:ES268" si="3927">IF(BM263="","","|n"&amp;ES$2&amp;"+"&amp;BM263&amp;ES$1)</f>
        <v/>
      </c>
      <c r="ET263" s="71" t="str">
        <f t="shared" ref="ET263:ET268" si="3928">IF(BN263="","","|n"&amp;ET$2&amp;"+"&amp;BN263&amp;ET$1)</f>
        <v/>
      </c>
      <c r="EU263" s="71" t="str">
        <f t="shared" ref="EU263:EU268" si="3929">IF(BO263="","","|n"&amp;EU$2&amp;"+"&amp;BO263&amp;EU$1)</f>
        <v/>
      </c>
      <c r="EV263" s="71" t="str">
        <f t="shared" ref="EV263:EV268" si="3930">IF(BP263="","","|n"&amp;EV$2&amp;"+"&amp;BP263&amp;EV$1)</f>
        <v/>
      </c>
      <c r="EW263" s="71" t="str">
        <f t="shared" ref="EW263:EW268" si="3931">IF(BQ263="","","|n"&amp;EW$2&amp;"+"&amp;BQ263&amp;EW$1)</f>
        <v/>
      </c>
      <c r="EX263" s="71" t="str">
        <f t="shared" ref="EX263:EX268" si="3932">IF(BR263="","","|n"&amp;EX$2&amp;"+"&amp;BR263&amp;EX$1)</f>
        <v/>
      </c>
      <c r="EY263" s="71" t="str">
        <f t="shared" ref="EY263:EY268" si="3933">IF(BS263="","","|n"&amp;EY$2&amp;"+"&amp;BS263&amp;EY$1)</f>
        <v/>
      </c>
      <c r="EZ263" s="71" t="str">
        <f t="shared" ref="EZ263:EZ268" si="3934">IF(BT263="","","|n"&amp;EZ$2&amp;"+"&amp;BT263&amp;EZ$1)</f>
        <v/>
      </c>
      <c r="FA263" s="71" t="str">
        <f t="shared" ref="FA263:FA268" si="3935">IF(BU263="","","|n"&amp;FA$2&amp;"+"&amp;BU263&amp;FA$1)</f>
        <v/>
      </c>
      <c r="FB263" s="71" t="str">
        <f t="shared" ref="FB263:FB268" si="3936">IF(BV263="","","|n"&amp;FB$2&amp;"+"&amp;BV263&amp;FB$1)</f>
        <v/>
      </c>
      <c r="FC263" s="71" t="str">
        <f t="shared" ref="FC263:FC268" si="3937">IF(BW263="","","|n"&amp;FC$2&amp;"+"&amp;BW263&amp;FC$1)</f>
        <v/>
      </c>
      <c r="FD263" s="71" t="str">
        <f t="shared" ref="FD263:FD268" si="3938">IF(BX263="","","|n"&amp;FD$2&amp;"+"&amp;BX263&amp;FD$1)</f>
        <v/>
      </c>
      <c r="FE263" s="71" t="str">
        <f t="shared" ref="FE263:FE268" si="3939">IF(BY263="","","|n"&amp;FE$2&amp;"+"&amp;BY263&amp;FE$1)</f>
        <v/>
      </c>
      <c r="FF263" s="71" t="str">
        <f t="shared" ref="FF263:FF268" si="3940">IF(BZ263="","","|n"&amp;FF$2&amp;"+"&amp;BZ263&amp;FF$1)</f>
        <v/>
      </c>
      <c r="FG263" s="71" t="str">
        <f t="shared" ref="FG263:FG268" si="3941">IF(CA263="","","|n"&amp;FG$2&amp;"+"&amp;CA263&amp;FG$1)</f>
        <v/>
      </c>
      <c r="FH263" s="71" t="str">
        <f t="shared" ref="FH263:FH268" si="3942">IF(CB263="","","|n"&amp;FH$2&amp;"+"&amp;CB263&amp;FH$1)</f>
        <v/>
      </c>
      <c r="FI263" s="71" t="str">
        <f t="shared" ref="FI263:FI268" si="3943">IF(CC263="","","|n"&amp;FI$2&amp;"+"&amp;CC263&amp;FI$1)</f>
        <v/>
      </c>
      <c r="FJ263" s="71" t="str">
        <f t="shared" ref="FJ263:FJ268" si="3944">IF(CD263="","","|n"&amp;FJ$2&amp;"+"&amp;CD263&amp;FJ$1)</f>
        <v/>
      </c>
      <c r="FK263" s="71" t="str">
        <f t="shared" ref="FK263:FK268" si="3945">IF(CE263="","","|n"&amp;FK$2&amp;"+"&amp;CE263&amp;FK$1)</f>
        <v/>
      </c>
      <c r="FL263" s="71" t="str">
        <f t="shared" ref="FL263:FL268" si="3946">IF(CF263="","","|n"&amp;FL$2&amp;"+"&amp;CF263&amp;FL$1)</f>
        <v/>
      </c>
      <c r="FM263" s="71" t="str">
        <f t="shared" ref="FM263:FM268" si="3947">IF(CG263="","","|n"&amp;FM$2&amp;"+"&amp;CG263&amp;FM$1)</f>
        <v/>
      </c>
      <c r="FN263" s="71" t="str">
        <f t="shared" ref="FN263:FN268" si="3948">IF(CH263="","","|n"&amp;FN$2&amp;"+"&amp;CH263&amp;FN$1)</f>
        <v/>
      </c>
      <c r="FO263" s="71" t="str">
        <f t="shared" ref="FO263:FO268" si="3949">IF(CI263="","","|n"&amp;FO$2&amp;"+"&amp;CI263&amp;FO$1)</f>
        <v/>
      </c>
      <c r="FP263" s="71" t="str">
        <f t="shared" ref="FP263:FP268" si="3950">IF(CJ263="","","|n"&amp;FP$2&amp;"+"&amp;CJ263&amp;FP$1)</f>
        <v/>
      </c>
      <c r="FQ263" s="71" t="str">
        <f t="shared" ref="FQ263:FQ268" si="3951">IF(CK263="","","|n"&amp;FQ$2&amp;"+"&amp;CK263&amp;FQ$1)</f>
        <v/>
      </c>
      <c r="FR263" s="71" t="str">
        <f t="shared" ref="FR263:FR268" si="3952">IF(CL263="","","|n"&amp;FR$2&amp;"+"&amp;CL263&amp;FR$1)</f>
        <v/>
      </c>
      <c r="FS263" s="71" t="str">
        <f t="shared" ref="FS263:FS268" si="3953">IF(CM263="","","|n"&amp;FS$2&amp;"+"&amp;CM263&amp;FS$1)</f>
        <v/>
      </c>
    </row>
    <row r="264" spans="1:175">
      <c r="A264" s="80"/>
      <c r="B264" s="80" t="s">
        <v>815</v>
      </c>
      <c r="C264" s="70" t="s">
        <v>787</v>
      </c>
      <c r="T264" s="128"/>
      <c r="U264" s="86"/>
      <c r="CN264" s="69" t="str">
        <f t="shared" si="3878"/>
        <v>InitUnitState('IF29',,,,,,,,,,)</v>
      </c>
      <c r="CO264" s="69" t="str">
        <f t="shared" si="3879"/>
        <v>InitUnitNormal('IF29',,,,,,,,,,)</v>
      </c>
      <c r="CP264" s="69" t="str">
        <f t="shared" si="3880"/>
        <v>InitUnitMagic('IF29',,,,,,,,,,)</v>
      </c>
      <c r="CQ264" s="69" t="str">
        <f t="shared" si="3881"/>
        <v>InitUnitAdd('IF29',,,,,,,,,,)</v>
      </c>
      <c r="CR264" s="69" t="str">
        <f t="shared" si="3882"/>
        <v>InitEquipData('IF29',,"",,,,,'','','','','','',"")</v>
      </c>
      <c r="CU264" s="98" t="str">
        <f t="shared" si="3883"/>
        <v>|n</v>
      </c>
      <c r="CW264" s="60"/>
      <c r="CX264" s="60"/>
      <c r="CY264" s="60"/>
      <c r="CZ264" s="60"/>
      <c r="DA264" s="60"/>
      <c r="DB264" s="71" t="str">
        <f t="shared" si="3884"/>
        <v/>
      </c>
      <c r="DC264" s="71" t="str">
        <f t="shared" si="3885"/>
        <v/>
      </c>
      <c r="DD264" s="71" t="str">
        <f t="shared" si="3886"/>
        <v/>
      </c>
      <c r="DE264" s="71" t="str">
        <f t="shared" si="3887"/>
        <v/>
      </c>
      <c r="DF264" s="71" t="str">
        <f t="shared" si="3888"/>
        <v/>
      </c>
      <c r="DG264" s="71" t="str">
        <f t="shared" si="3889"/>
        <v/>
      </c>
      <c r="DH264" s="71" t="str">
        <f t="shared" si="3890"/>
        <v/>
      </c>
      <c r="DI264" s="71" t="str">
        <f t="shared" si="3891"/>
        <v/>
      </c>
      <c r="DJ264" s="71" t="str">
        <f t="shared" si="3892"/>
        <v/>
      </c>
      <c r="DK264" s="71" t="str">
        <f t="shared" si="3893"/>
        <v/>
      </c>
      <c r="DL264" s="71" t="str">
        <f t="shared" si="3894"/>
        <v/>
      </c>
      <c r="DM264" s="71" t="str">
        <f t="shared" si="3895"/>
        <v/>
      </c>
      <c r="DN264" s="71" t="str">
        <f t="shared" si="3896"/>
        <v/>
      </c>
      <c r="DO264" s="71" t="str">
        <f t="shared" si="3897"/>
        <v/>
      </c>
      <c r="DP264" s="71" t="str">
        <f t="shared" si="3898"/>
        <v/>
      </c>
      <c r="DQ264" s="71" t="str">
        <f t="shared" si="3899"/>
        <v/>
      </c>
      <c r="DR264" s="71" t="str">
        <f t="shared" si="3900"/>
        <v/>
      </c>
      <c r="DS264" s="71" t="str">
        <f t="shared" si="3901"/>
        <v/>
      </c>
      <c r="DT264" s="71" t="str">
        <f t="shared" si="3902"/>
        <v/>
      </c>
      <c r="DU264" s="71" t="str">
        <f t="shared" si="3903"/>
        <v/>
      </c>
      <c r="DV264" s="71" t="str">
        <f t="shared" si="3904"/>
        <v/>
      </c>
      <c r="DW264" s="71" t="str">
        <f t="shared" si="3905"/>
        <v/>
      </c>
      <c r="DX264" s="71" t="str">
        <f t="shared" si="3906"/>
        <v/>
      </c>
      <c r="DY264" s="71" t="str">
        <f t="shared" si="3907"/>
        <v/>
      </c>
      <c r="DZ264" s="71" t="str">
        <f t="shared" si="3908"/>
        <v/>
      </c>
      <c r="EA264" s="71" t="str">
        <f t="shared" si="3909"/>
        <v/>
      </c>
      <c r="EB264" s="71" t="str">
        <f t="shared" si="3910"/>
        <v/>
      </c>
      <c r="EC264" s="71" t="str">
        <f t="shared" si="3911"/>
        <v/>
      </c>
      <c r="ED264" s="71" t="str">
        <f t="shared" si="3912"/>
        <v/>
      </c>
      <c r="EE264" s="71" t="str">
        <f t="shared" si="3913"/>
        <v/>
      </c>
      <c r="EF264" s="71" t="str">
        <f t="shared" si="3914"/>
        <v/>
      </c>
      <c r="EG264" s="71" t="str">
        <f t="shared" si="3915"/>
        <v/>
      </c>
      <c r="EH264" s="71" t="str">
        <f t="shared" si="3916"/>
        <v/>
      </c>
      <c r="EI264" s="71" t="str">
        <f t="shared" si="3917"/>
        <v/>
      </c>
      <c r="EJ264" s="71" t="str">
        <f t="shared" si="3918"/>
        <v/>
      </c>
      <c r="EK264" s="71" t="str">
        <f t="shared" si="3919"/>
        <v/>
      </c>
      <c r="EL264" s="71" t="str">
        <f t="shared" si="3920"/>
        <v/>
      </c>
      <c r="EM264" s="71" t="str">
        <f t="shared" si="3921"/>
        <v/>
      </c>
      <c r="EN264" s="71" t="str">
        <f t="shared" si="3922"/>
        <v/>
      </c>
      <c r="EO264" s="71" t="str">
        <f t="shared" si="3923"/>
        <v/>
      </c>
      <c r="EP264" s="71" t="str">
        <f t="shared" si="3924"/>
        <v/>
      </c>
      <c r="EQ264" s="71" t="str">
        <f t="shared" si="3925"/>
        <v/>
      </c>
      <c r="ER264" s="71" t="str">
        <f t="shared" si="3926"/>
        <v/>
      </c>
      <c r="ES264" s="71" t="str">
        <f t="shared" si="3927"/>
        <v/>
      </c>
      <c r="ET264" s="71" t="str">
        <f t="shared" si="3928"/>
        <v/>
      </c>
      <c r="EU264" s="71" t="str">
        <f t="shared" si="3929"/>
        <v/>
      </c>
      <c r="EV264" s="71" t="str">
        <f t="shared" si="3930"/>
        <v/>
      </c>
      <c r="EW264" s="71" t="str">
        <f t="shared" si="3931"/>
        <v/>
      </c>
      <c r="EX264" s="71" t="str">
        <f t="shared" si="3932"/>
        <v/>
      </c>
      <c r="EY264" s="71" t="str">
        <f t="shared" si="3933"/>
        <v/>
      </c>
      <c r="EZ264" s="71" t="str">
        <f t="shared" si="3934"/>
        <v/>
      </c>
      <c r="FA264" s="71" t="str">
        <f t="shared" si="3935"/>
        <v/>
      </c>
      <c r="FB264" s="71" t="str">
        <f t="shared" si="3936"/>
        <v/>
      </c>
      <c r="FC264" s="71" t="str">
        <f t="shared" si="3937"/>
        <v/>
      </c>
      <c r="FD264" s="71" t="str">
        <f t="shared" si="3938"/>
        <v/>
      </c>
      <c r="FE264" s="71" t="str">
        <f t="shared" si="3939"/>
        <v/>
      </c>
      <c r="FF264" s="71" t="str">
        <f t="shared" si="3940"/>
        <v/>
      </c>
      <c r="FG264" s="71" t="str">
        <f t="shared" si="3941"/>
        <v/>
      </c>
      <c r="FH264" s="71" t="str">
        <f t="shared" si="3942"/>
        <v/>
      </c>
      <c r="FI264" s="71" t="str">
        <f t="shared" si="3943"/>
        <v/>
      </c>
      <c r="FJ264" s="71" t="str">
        <f t="shared" si="3944"/>
        <v/>
      </c>
      <c r="FK264" s="71" t="str">
        <f t="shared" si="3945"/>
        <v/>
      </c>
      <c r="FL264" s="71" t="str">
        <f t="shared" si="3946"/>
        <v/>
      </c>
      <c r="FM264" s="71" t="str">
        <f t="shared" si="3947"/>
        <v/>
      </c>
      <c r="FN264" s="71" t="str">
        <f t="shared" si="3948"/>
        <v/>
      </c>
      <c r="FO264" s="71" t="str">
        <f t="shared" si="3949"/>
        <v/>
      </c>
      <c r="FP264" s="71" t="str">
        <f t="shared" si="3950"/>
        <v/>
      </c>
      <c r="FQ264" s="71" t="str">
        <f t="shared" si="3951"/>
        <v/>
      </c>
      <c r="FR264" s="71" t="str">
        <f t="shared" si="3952"/>
        <v/>
      </c>
      <c r="FS264" s="71" t="str">
        <f t="shared" si="3953"/>
        <v/>
      </c>
    </row>
    <row r="265" spans="1:175">
      <c r="A265" s="80"/>
      <c r="B265" s="80" t="s">
        <v>816</v>
      </c>
      <c r="C265" s="70" t="s">
        <v>787</v>
      </c>
      <c r="T265" s="128"/>
      <c r="U265" s="86"/>
      <c r="CN265" s="69" t="str">
        <f t="shared" si="3878"/>
        <v>InitUnitState('IF30',,,,,,,,,,)</v>
      </c>
      <c r="CO265" s="69" t="str">
        <f t="shared" si="3879"/>
        <v>InitUnitNormal('IF30',,,,,,,,,,)</v>
      </c>
      <c r="CP265" s="69" t="str">
        <f t="shared" si="3880"/>
        <v>InitUnitMagic('IF30',,,,,,,,,,)</v>
      </c>
      <c r="CQ265" s="69" t="str">
        <f t="shared" si="3881"/>
        <v>InitUnitAdd('IF30',,,,,,,,,,)</v>
      </c>
      <c r="CR265" s="69" t="str">
        <f t="shared" si="3882"/>
        <v>InitEquipData('IF30',,"",,,,,'','','','','','',"")</v>
      </c>
      <c r="CU265" s="98" t="str">
        <f t="shared" si="3883"/>
        <v>|n</v>
      </c>
      <c r="CW265" s="60"/>
      <c r="CX265" s="60"/>
      <c r="CY265" s="60"/>
      <c r="CZ265" s="60"/>
      <c r="DA265" s="60"/>
      <c r="DB265" s="71" t="str">
        <f t="shared" si="3884"/>
        <v/>
      </c>
      <c r="DC265" s="71" t="str">
        <f t="shared" si="3885"/>
        <v/>
      </c>
      <c r="DD265" s="71" t="str">
        <f t="shared" si="3886"/>
        <v/>
      </c>
      <c r="DE265" s="71" t="str">
        <f t="shared" si="3887"/>
        <v/>
      </c>
      <c r="DF265" s="71" t="str">
        <f t="shared" si="3888"/>
        <v/>
      </c>
      <c r="DG265" s="71" t="str">
        <f t="shared" si="3889"/>
        <v/>
      </c>
      <c r="DH265" s="71" t="str">
        <f t="shared" si="3890"/>
        <v/>
      </c>
      <c r="DI265" s="71" t="str">
        <f t="shared" si="3891"/>
        <v/>
      </c>
      <c r="DJ265" s="71" t="str">
        <f t="shared" si="3892"/>
        <v/>
      </c>
      <c r="DK265" s="71" t="str">
        <f t="shared" si="3893"/>
        <v/>
      </c>
      <c r="DL265" s="71" t="str">
        <f t="shared" si="3894"/>
        <v/>
      </c>
      <c r="DM265" s="71" t="str">
        <f t="shared" si="3895"/>
        <v/>
      </c>
      <c r="DN265" s="71" t="str">
        <f t="shared" si="3896"/>
        <v/>
      </c>
      <c r="DO265" s="71" t="str">
        <f t="shared" si="3897"/>
        <v/>
      </c>
      <c r="DP265" s="71" t="str">
        <f t="shared" si="3898"/>
        <v/>
      </c>
      <c r="DQ265" s="71" t="str">
        <f t="shared" si="3899"/>
        <v/>
      </c>
      <c r="DR265" s="71" t="str">
        <f t="shared" si="3900"/>
        <v/>
      </c>
      <c r="DS265" s="71" t="str">
        <f t="shared" si="3901"/>
        <v/>
      </c>
      <c r="DT265" s="71" t="str">
        <f t="shared" si="3902"/>
        <v/>
      </c>
      <c r="DU265" s="71" t="str">
        <f t="shared" si="3903"/>
        <v/>
      </c>
      <c r="DV265" s="71" t="str">
        <f t="shared" si="3904"/>
        <v/>
      </c>
      <c r="DW265" s="71" t="str">
        <f t="shared" si="3905"/>
        <v/>
      </c>
      <c r="DX265" s="71" t="str">
        <f t="shared" si="3906"/>
        <v/>
      </c>
      <c r="DY265" s="71" t="str">
        <f t="shared" si="3907"/>
        <v/>
      </c>
      <c r="DZ265" s="71" t="str">
        <f t="shared" si="3908"/>
        <v/>
      </c>
      <c r="EA265" s="71" t="str">
        <f t="shared" si="3909"/>
        <v/>
      </c>
      <c r="EB265" s="71" t="str">
        <f t="shared" si="3910"/>
        <v/>
      </c>
      <c r="EC265" s="71" t="str">
        <f t="shared" si="3911"/>
        <v/>
      </c>
      <c r="ED265" s="71" t="str">
        <f t="shared" si="3912"/>
        <v/>
      </c>
      <c r="EE265" s="71" t="str">
        <f t="shared" si="3913"/>
        <v/>
      </c>
      <c r="EF265" s="71" t="str">
        <f t="shared" si="3914"/>
        <v/>
      </c>
      <c r="EG265" s="71" t="str">
        <f t="shared" si="3915"/>
        <v/>
      </c>
      <c r="EH265" s="71" t="str">
        <f t="shared" si="3916"/>
        <v/>
      </c>
      <c r="EI265" s="71" t="str">
        <f t="shared" si="3917"/>
        <v/>
      </c>
      <c r="EJ265" s="71" t="str">
        <f t="shared" si="3918"/>
        <v/>
      </c>
      <c r="EK265" s="71" t="str">
        <f t="shared" si="3919"/>
        <v/>
      </c>
      <c r="EL265" s="71" t="str">
        <f t="shared" si="3920"/>
        <v/>
      </c>
      <c r="EM265" s="71" t="str">
        <f t="shared" si="3921"/>
        <v/>
      </c>
      <c r="EN265" s="71" t="str">
        <f t="shared" si="3922"/>
        <v/>
      </c>
      <c r="EO265" s="71" t="str">
        <f t="shared" si="3923"/>
        <v/>
      </c>
      <c r="EP265" s="71" t="str">
        <f t="shared" si="3924"/>
        <v/>
      </c>
      <c r="EQ265" s="71" t="str">
        <f t="shared" si="3925"/>
        <v/>
      </c>
      <c r="ER265" s="71" t="str">
        <f t="shared" si="3926"/>
        <v/>
      </c>
      <c r="ES265" s="71" t="str">
        <f t="shared" si="3927"/>
        <v/>
      </c>
      <c r="ET265" s="71" t="str">
        <f t="shared" si="3928"/>
        <v/>
      </c>
      <c r="EU265" s="71" t="str">
        <f t="shared" si="3929"/>
        <v/>
      </c>
      <c r="EV265" s="71" t="str">
        <f t="shared" si="3930"/>
        <v/>
      </c>
      <c r="EW265" s="71" t="str">
        <f t="shared" si="3931"/>
        <v/>
      </c>
      <c r="EX265" s="71" t="str">
        <f t="shared" si="3932"/>
        <v/>
      </c>
      <c r="EY265" s="71" t="str">
        <f t="shared" si="3933"/>
        <v/>
      </c>
      <c r="EZ265" s="71" t="str">
        <f t="shared" si="3934"/>
        <v/>
      </c>
      <c r="FA265" s="71" t="str">
        <f t="shared" si="3935"/>
        <v/>
      </c>
      <c r="FB265" s="71" t="str">
        <f t="shared" si="3936"/>
        <v/>
      </c>
      <c r="FC265" s="71" t="str">
        <f t="shared" si="3937"/>
        <v/>
      </c>
      <c r="FD265" s="71" t="str">
        <f t="shared" si="3938"/>
        <v/>
      </c>
      <c r="FE265" s="71" t="str">
        <f t="shared" si="3939"/>
        <v/>
      </c>
      <c r="FF265" s="71" t="str">
        <f t="shared" si="3940"/>
        <v/>
      </c>
      <c r="FG265" s="71" t="str">
        <f t="shared" si="3941"/>
        <v/>
      </c>
      <c r="FH265" s="71" t="str">
        <f t="shared" si="3942"/>
        <v/>
      </c>
      <c r="FI265" s="71" t="str">
        <f t="shared" si="3943"/>
        <v/>
      </c>
      <c r="FJ265" s="71" t="str">
        <f t="shared" si="3944"/>
        <v/>
      </c>
      <c r="FK265" s="71" t="str">
        <f t="shared" si="3945"/>
        <v/>
      </c>
      <c r="FL265" s="71" t="str">
        <f t="shared" si="3946"/>
        <v/>
      </c>
      <c r="FM265" s="71" t="str">
        <f t="shared" si="3947"/>
        <v/>
      </c>
      <c r="FN265" s="71" t="str">
        <f t="shared" si="3948"/>
        <v/>
      </c>
      <c r="FO265" s="71" t="str">
        <f t="shared" si="3949"/>
        <v/>
      </c>
      <c r="FP265" s="71" t="str">
        <f t="shared" si="3950"/>
        <v/>
      </c>
      <c r="FQ265" s="71" t="str">
        <f t="shared" si="3951"/>
        <v/>
      </c>
      <c r="FR265" s="71" t="str">
        <f t="shared" si="3952"/>
        <v/>
      </c>
      <c r="FS265" s="71" t="str">
        <f t="shared" si="3953"/>
        <v/>
      </c>
    </row>
    <row r="266" spans="1:175">
      <c r="A266" s="80"/>
      <c r="B266" s="80" t="s">
        <v>817</v>
      </c>
      <c r="C266" s="70" t="s">
        <v>787</v>
      </c>
      <c r="T266" s="128"/>
      <c r="U266" s="86"/>
      <c r="CN266" s="69" t="str">
        <f t="shared" si="3878"/>
        <v>InitUnitState('IF31',,,,,,,,,,)</v>
      </c>
      <c r="CO266" s="69" t="str">
        <f t="shared" si="3879"/>
        <v>InitUnitNormal('IF31',,,,,,,,,,)</v>
      </c>
      <c r="CP266" s="69" t="str">
        <f t="shared" si="3880"/>
        <v>InitUnitMagic('IF31',,,,,,,,,,)</v>
      </c>
      <c r="CQ266" s="69" t="str">
        <f t="shared" si="3881"/>
        <v>InitUnitAdd('IF31',,,,,,,,,,)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InitEquipData('IF31',,"",,,,,'','','','','','',"")</v>
      </c>
      <c r="CU266" s="98" t="str">
        <f t="shared" si="3883"/>
        <v>|n</v>
      </c>
      <c r="CW266" s="60"/>
      <c r="CX266" s="60"/>
      <c r="CY266" s="60"/>
      <c r="CZ266" s="60"/>
      <c r="DA266" s="60"/>
      <c r="DB266" s="71" t="str">
        <f t="shared" si="3884"/>
        <v/>
      </c>
      <c r="DC266" s="71" t="str">
        <f t="shared" si="3885"/>
        <v/>
      </c>
      <c r="DD266" s="71" t="str">
        <f t="shared" si="3886"/>
        <v/>
      </c>
      <c r="DE266" s="71" t="str">
        <f t="shared" si="3887"/>
        <v/>
      </c>
      <c r="DF266" s="71" t="str">
        <f t="shared" si="3888"/>
        <v/>
      </c>
      <c r="DG266" s="71" t="str">
        <f t="shared" si="3889"/>
        <v/>
      </c>
      <c r="DH266" s="71" t="str">
        <f t="shared" si="3890"/>
        <v/>
      </c>
      <c r="DI266" s="71" t="str">
        <f t="shared" si="3891"/>
        <v/>
      </c>
      <c r="DJ266" s="71" t="str">
        <f t="shared" si="3892"/>
        <v/>
      </c>
      <c r="DK266" s="71" t="str">
        <f t="shared" si="3893"/>
        <v/>
      </c>
      <c r="DL266" s="71" t="str">
        <f t="shared" si="3894"/>
        <v/>
      </c>
      <c r="DM266" s="71" t="str">
        <f t="shared" si="3895"/>
        <v/>
      </c>
      <c r="DN266" s="71" t="str">
        <f t="shared" si="3896"/>
        <v/>
      </c>
      <c r="DO266" s="71" t="str">
        <f t="shared" si="3897"/>
        <v/>
      </c>
      <c r="DP266" s="71" t="str">
        <f t="shared" si="3898"/>
        <v/>
      </c>
      <c r="DQ266" s="71" t="str">
        <f t="shared" si="3899"/>
        <v/>
      </c>
      <c r="DR266" s="71" t="str">
        <f t="shared" si="3900"/>
        <v/>
      </c>
      <c r="DS266" s="71" t="str">
        <f t="shared" si="3901"/>
        <v/>
      </c>
      <c r="DT266" s="71" t="str">
        <f t="shared" si="3902"/>
        <v/>
      </c>
      <c r="DU266" s="71" t="str">
        <f t="shared" si="3903"/>
        <v/>
      </c>
      <c r="DV266" s="71" t="str">
        <f t="shared" si="3904"/>
        <v/>
      </c>
      <c r="DW266" s="71" t="str">
        <f t="shared" si="3905"/>
        <v/>
      </c>
      <c r="DX266" s="71" t="str">
        <f t="shared" si="3906"/>
        <v/>
      </c>
      <c r="DY266" s="71" t="str">
        <f t="shared" si="3907"/>
        <v/>
      </c>
      <c r="DZ266" s="71" t="str">
        <f t="shared" si="3908"/>
        <v/>
      </c>
      <c r="EA266" s="71" t="str">
        <f t="shared" si="3909"/>
        <v/>
      </c>
      <c r="EB266" s="71" t="str">
        <f t="shared" si="3910"/>
        <v/>
      </c>
      <c r="EC266" s="71" t="str">
        <f t="shared" si="3911"/>
        <v/>
      </c>
      <c r="ED266" s="71" t="str">
        <f t="shared" si="3912"/>
        <v/>
      </c>
      <c r="EE266" s="71" t="str">
        <f t="shared" si="3913"/>
        <v/>
      </c>
      <c r="EF266" s="71" t="str">
        <f t="shared" si="3914"/>
        <v/>
      </c>
      <c r="EG266" s="71" t="str">
        <f t="shared" si="3915"/>
        <v/>
      </c>
      <c r="EH266" s="71" t="str">
        <f t="shared" si="3916"/>
        <v/>
      </c>
      <c r="EI266" s="71" t="str">
        <f t="shared" si="3917"/>
        <v/>
      </c>
      <c r="EJ266" s="71" t="str">
        <f t="shared" si="3918"/>
        <v/>
      </c>
      <c r="EK266" s="71" t="str">
        <f t="shared" si="3919"/>
        <v/>
      </c>
      <c r="EL266" s="71" t="str">
        <f t="shared" si="3920"/>
        <v/>
      </c>
      <c r="EM266" s="71" t="str">
        <f t="shared" si="3921"/>
        <v/>
      </c>
      <c r="EN266" s="71" t="str">
        <f t="shared" si="3922"/>
        <v/>
      </c>
      <c r="EO266" s="71" t="str">
        <f t="shared" si="3923"/>
        <v/>
      </c>
      <c r="EP266" s="71" t="str">
        <f t="shared" si="3924"/>
        <v/>
      </c>
      <c r="EQ266" s="71" t="str">
        <f t="shared" si="3925"/>
        <v/>
      </c>
      <c r="ER266" s="71" t="str">
        <f t="shared" si="3926"/>
        <v/>
      </c>
      <c r="ES266" s="71" t="str">
        <f t="shared" si="3927"/>
        <v/>
      </c>
      <c r="ET266" s="71" t="str">
        <f t="shared" si="3928"/>
        <v/>
      </c>
      <c r="EU266" s="71" t="str">
        <f t="shared" si="3929"/>
        <v/>
      </c>
      <c r="EV266" s="71" t="str">
        <f t="shared" si="3930"/>
        <v/>
      </c>
      <c r="EW266" s="71" t="str">
        <f t="shared" si="3931"/>
        <v/>
      </c>
      <c r="EX266" s="71" t="str">
        <f t="shared" si="3932"/>
        <v/>
      </c>
      <c r="EY266" s="71" t="str">
        <f t="shared" si="3933"/>
        <v/>
      </c>
      <c r="EZ266" s="71" t="str">
        <f t="shared" si="3934"/>
        <v/>
      </c>
      <c r="FA266" s="71" t="str">
        <f t="shared" si="3935"/>
        <v/>
      </c>
      <c r="FB266" s="71" t="str">
        <f t="shared" si="3936"/>
        <v/>
      </c>
      <c r="FC266" s="71" t="str">
        <f t="shared" si="3937"/>
        <v/>
      </c>
      <c r="FD266" s="71" t="str">
        <f t="shared" si="3938"/>
        <v/>
      </c>
      <c r="FE266" s="71" t="str">
        <f t="shared" si="3939"/>
        <v/>
      </c>
      <c r="FF266" s="71" t="str">
        <f t="shared" si="3940"/>
        <v/>
      </c>
      <c r="FG266" s="71" t="str">
        <f t="shared" si="3941"/>
        <v/>
      </c>
      <c r="FH266" s="71" t="str">
        <f t="shared" si="3942"/>
        <v/>
      </c>
      <c r="FI266" s="71" t="str">
        <f t="shared" si="3943"/>
        <v/>
      </c>
      <c r="FJ266" s="71" t="str">
        <f t="shared" si="3944"/>
        <v/>
      </c>
      <c r="FK266" s="71" t="str">
        <f t="shared" si="3945"/>
        <v/>
      </c>
      <c r="FL266" s="71" t="str">
        <f t="shared" si="3946"/>
        <v/>
      </c>
      <c r="FM266" s="71" t="str">
        <f t="shared" si="3947"/>
        <v/>
      </c>
      <c r="FN266" s="71" t="str">
        <f t="shared" si="3948"/>
        <v/>
      </c>
      <c r="FO266" s="71" t="str">
        <f t="shared" si="3949"/>
        <v/>
      </c>
      <c r="FP266" s="71" t="str">
        <f t="shared" si="3950"/>
        <v/>
      </c>
      <c r="FQ266" s="71" t="str">
        <f t="shared" si="3951"/>
        <v/>
      </c>
      <c r="FR266" s="71" t="str">
        <f t="shared" si="3952"/>
        <v/>
      </c>
      <c r="FS266" s="71" t="str">
        <f t="shared" si="3953"/>
        <v/>
      </c>
    </row>
    <row r="267" spans="1:175">
      <c r="A267" s="80"/>
      <c r="B267" s="80" t="s">
        <v>818</v>
      </c>
      <c r="C267" s="70" t="s">
        <v>787</v>
      </c>
      <c r="T267" s="128"/>
      <c r="U267" s="86"/>
      <c r="CN267" s="69" t="str">
        <f t="shared" ref="CN267" si="3954">"InitUnitState('"&amp;B267&amp;"',"&amp;V267&amp;","&amp;W267&amp;","&amp;X267&amp;","&amp;Y267&amp;","&amp;Z267&amp;","&amp;AA267&amp;","&amp;AB267&amp;","&amp;AC267&amp;","&amp;AD267&amp;","&amp;AE267&amp;")"</f>
        <v>InitUnitState('IF32',,,,,,,,,,)</v>
      </c>
      <c r="CO267" s="69" t="str">
        <f t="shared" ref="CO267" si="3955">"InitUnitNormal('"&amp;B267&amp;"',"&amp;AF267&amp;","&amp;AG267&amp;","&amp;AH267&amp;","&amp;AI267&amp;","&amp;AJ267&amp;","&amp;AK267&amp;","&amp;AL267&amp;","&amp;AM267&amp;","&amp;AN267&amp;","&amp;AO267&amp;")"</f>
        <v>InitUnitNormal('IF32',,,,,,,,,,)</v>
      </c>
      <c r="CP267" s="69" t="str">
        <f t="shared" ref="CP267" si="3956">"InitUnitMagic('"&amp;B267&amp;"',"&amp;AP267&amp;","&amp;AQ267&amp;","&amp;AR267&amp;","&amp;AS267&amp;","&amp;AT267&amp;","&amp;AU267&amp;","&amp;AV267&amp;","&amp;AW267&amp;","&amp;BI267&amp;","&amp;BJ267&amp;")"</f>
        <v>InitUnitMagic('IF32',,,,,,,,,,)</v>
      </c>
      <c r="CQ267" s="69" t="str">
        <f t="shared" ref="CQ267" si="3957">"InitUnitAdd('"&amp;B267&amp;"',"&amp;BK267&amp;","&amp;BL267&amp;","&amp;BM267&amp;","&amp;BN267&amp;","&amp;BO267&amp;","&amp;BP267&amp;","&amp;BQ267&amp;","&amp;BR267&amp;","&amp;BS267&amp;","&amp;BT267&amp;")"</f>
        <v>InitUnitAdd('IF32',,,,,,,,,,)</v>
      </c>
      <c r="CR267" s="69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274&amp;CR$1&amp;")"</f>
        <v>InitEquipData('IF32',,"",,,,,'','','','','','',"")</v>
      </c>
      <c r="CU267" s="98" t="str">
        <f t="shared" ref="CU267" si="3958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60"/>
      <c r="CX267" s="60"/>
      <c r="CY267" s="60"/>
      <c r="CZ267" s="60"/>
      <c r="DA267" s="60"/>
      <c r="DB267" s="71" t="str">
        <f t="shared" ref="DB267" si="3959">IF(V267="","","|n"&amp;DB$2&amp;"+"&amp;V267&amp;DB$1)</f>
        <v/>
      </c>
      <c r="DC267" s="71" t="str">
        <f t="shared" ref="DC267" si="3960">IF(W267="","","|n"&amp;DC$2&amp;"+"&amp;W267&amp;DC$1)</f>
        <v/>
      </c>
      <c r="DD267" s="71" t="str">
        <f t="shared" ref="DD267" si="3961">IF(X267="","","|n"&amp;DD$2&amp;"+"&amp;X267&amp;DD$1)</f>
        <v/>
      </c>
      <c r="DE267" s="71" t="str">
        <f t="shared" ref="DE267" si="3962">IF(Y267="","","|n"&amp;DE$2&amp;"+"&amp;Y267&amp;DE$1)</f>
        <v/>
      </c>
      <c r="DF267" s="71" t="str">
        <f t="shared" ref="DF267" si="3963">IF(Z267="","","|n"&amp;DF$2&amp;"+"&amp;Z267&amp;DF$1)</f>
        <v/>
      </c>
      <c r="DG267" s="71" t="str">
        <f t="shared" ref="DG267" si="3964">IF(AA267="","","|n"&amp;DG$2&amp;"+"&amp;AA267&amp;DG$1)</f>
        <v/>
      </c>
      <c r="DH267" s="71" t="str">
        <f t="shared" ref="DH267" si="3965">IF(AB267="","","|n"&amp;DH$2&amp;"+"&amp;AB267&amp;DH$1)</f>
        <v/>
      </c>
      <c r="DI267" s="71" t="str">
        <f t="shared" ref="DI267" si="3966">IF(AC267="","","|n"&amp;DI$2&amp;"+"&amp;AC267&amp;DI$1)</f>
        <v/>
      </c>
      <c r="DJ267" s="71" t="str">
        <f t="shared" ref="DJ267" si="3967">IF(AD267="","","|n"&amp;DJ$2&amp;"+"&amp;AD267&amp;DJ$1)</f>
        <v/>
      </c>
      <c r="DK267" s="71" t="str">
        <f t="shared" ref="DK267" si="3968">IF(AE267="","","|n"&amp;DK$2&amp;"+"&amp;AE267&amp;DK$1)</f>
        <v/>
      </c>
      <c r="DL267" s="71" t="str">
        <f t="shared" ref="DL267" si="3969">IF(AF267="","","|n"&amp;DL$2&amp;"+"&amp;AF267&amp;DL$1)</f>
        <v/>
      </c>
      <c r="DM267" s="71" t="str">
        <f t="shared" ref="DM267" si="3970">IF(AG267="","","|n"&amp;DM$2&amp;"+"&amp;AG267&amp;DM$1)</f>
        <v/>
      </c>
      <c r="DN267" s="71" t="str">
        <f t="shared" ref="DN267" si="3971">IF(AH267="","","|n"&amp;DN$2&amp;"+"&amp;AH267&amp;DN$1)</f>
        <v/>
      </c>
      <c r="DO267" s="71" t="str">
        <f t="shared" ref="DO267" si="3972">IF(AI267="","","|n"&amp;DO$2&amp;"+"&amp;AI267&amp;DO$1)</f>
        <v/>
      </c>
      <c r="DP267" s="71" t="str">
        <f t="shared" ref="DP267" si="3973">IF(AJ267="","","|n"&amp;DP$2&amp;"+"&amp;AJ267&amp;DP$1)</f>
        <v/>
      </c>
      <c r="DQ267" s="71" t="str">
        <f t="shared" ref="DQ267" si="3974">IF(AK267="","","|n"&amp;DQ$2&amp;"+"&amp;AK267&amp;DQ$1)</f>
        <v/>
      </c>
      <c r="DR267" s="71" t="str">
        <f t="shared" ref="DR267" si="3975">IF(AL267="","","|n"&amp;DR$2&amp;"+"&amp;AL267&amp;DR$1)</f>
        <v/>
      </c>
      <c r="DS267" s="71" t="str">
        <f t="shared" ref="DS267" si="3976">IF(AM267="","","|n"&amp;DS$2&amp;"+"&amp;AM267&amp;DS$1)</f>
        <v/>
      </c>
      <c r="DT267" s="71" t="str">
        <f t="shared" ref="DT267" si="3977">IF(AN267="","","|n"&amp;DT$2&amp;"+"&amp;AN267&amp;DT$1)</f>
        <v/>
      </c>
      <c r="DU267" s="71" t="str">
        <f t="shared" ref="DU267" si="3978">IF(AO267="","","|n"&amp;DU$2&amp;"+"&amp;AO267&amp;DU$1)</f>
        <v/>
      </c>
      <c r="DV267" s="71" t="str">
        <f t="shared" ref="DV267" si="3979">IF(AP267="","","|n"&amp;DV$2&amp;"+"&amp;AP267&amp;DV$1)</f>
        <v/>
      </c>
      <c r="DW267" s="71" t="str">
        <f t="shared" ref="DW267" si="3980">IF(AQ267="","","|n"&amp;DW$2&amp;"+"&amp;AQ267&amp;DW$1)</f>
        <v/>
      </c>
      <c r="DX267" s="71" t="str">
        <f t="shared" ref="DX267" si="3981">IF(AR267="","","|n"&amp;DX$2&amp;"+"&amp;AR267&amp;DX$1)</f>
        <v/>
      </c>
      <c r="DY267" s="71" t="str">
        <f t="shared" ref="DY267" si="3982">IF(AS267="","","|n"&amp;DY$2&amp;"+"&amp;AS267&amp;DY$1)</f>
        <v/>
      </c>
      <c r="DZ267" s="71" t="str">
        <f t="shared" ref="DZ267" si="3983">IF(AT267="","","|n"&amp;DZ$2&amp;"+"&amp;AT267&amp;DZ$1)</f>
        <v/>
      </c>
      <c r="EA267" s="71" t="str">
        <f t="shared" ref="EA267" si="3984">IF(AU267="","","|n"&amp;EA$2&amp;"+"&amp;AU267&amp;EA$1)</f>
        <v/>
      </c>
      <c r="EB267" s="71" t="str">
        <f t="shared" ref="EB267" si="3985">IF(AV267="","","|n"&amp;EB$2&amp;"+"&amp;AV267&amp;EB$1)</f>
        <v/>
      </c>
      <c r="EC267" s="71" t="str">
        <f t="shared" ref="EC267" si="3986">IF(AW267="","","|n"&amp;EC$2&amp;"+"&amp;AW267&amp;EC$1)</f>
        <v/>
      </c>
      <c r="ED267" s="71" t="str">
        <f t="shared" ref="ED267" si="3987">IF(AX267="","","|n"&amp;ED$2&amp;"+"&amp;AX267&amp;ED$1)</f>
        <v/>
      </c>
      <c r="EE267" s="71" t="str">
        <f t="shared" ref="EE267" si="3988">IF(AY267="","","|n"&amp;EE$2&amp;"+"&amp;AY267&amp;EE$1)</f>
        <v/>
      </c>
      <c r="EF267" s="71" t="str">
        <f t="shared" ref="EF267" si="3989">IF(AZ267="","","|n"&amp;EF$2&amp;"+"&amp;AZ267&amp;EF$1)</f>
        <v/>
      </c>
      <c r="EG267" s="71" t="str">
        <f t="shared" ref="EG267" si="3990">IF(BA267="","","|n"&amp;EG$2&amp;"+"&amp;BA267&amp;EG$1)</f>
        <v/>
      </c>
      <c r="EH267" s="71" t="str">
        <f t="shared" ref="EH267" si="3991">IF(BB267="","","|n"&amp;EH$2&amp;"+"&amp;BB267&amp;EH$1)</f>
        <v/>
      </c>
      <c r="EI267" s="71" t="str">
        <f t="shared" ref="EI267" si="3992">IF(BC267="","","|n"&amp;EI$2&amp;"+"&amp;BC267&amp;EI$1)</f>
        <v/>
      </c>
      <c r="EJ267" s="71" t="str">
        <f t="shared" ref="EJ267" si="3993">IF(BD267="","","|n"&amp;EJ$2&amp;"+"&amp;BD267&amp;EJ$1)</f>
        <v/>
      </c>
      <c r="EK267" s="71" t="str">
        <f t="shared" ref="EK267" si="3994">IF(BE267="","","|n"&amp;EK$2&amp;"+"&amp;BE267&amp;EK$1)</f>
        <v/>
      </c>
      <c r="EL267" s="71" t="str">
        <f t="shared" ref="EL267" si="3995">IF(BF267="","","|n"&amp;EL$2&amp;"+"&amp;BF267&amp;EL$1)</f>
        <v/>
      </c>
      <c r="EM267" s="71" t="str">
        <f t="shared" ref="EM267" si="3996">IF(BG267="","","|n"&amp;EM$2&amp;"+"&amp;BG267&amp;EM$1)</f>
        <v/>
      </c>
      <c r="EN267" s="71" t="str">
        <f t="shared" ref="EN267" si="3997">IF(BH267="","","|n"&amp;EN$2&amp;"+"&amp;BH267&amp;EN$1)</f>
        <v/>
      </c>
      <c r="EO267" s="71" t="str">
        <f t="shared" ref="EO267" si="3998">IF(BI267="","","|n"&amp;EO$2&amp;"+"&amp;BI267&amp;EO$1)</f>
        <v/>
      </c>
      <c r="EP267" s="71" t="str">
        <f t="shared" ref="EP267" si="3999">IF(BJ267="","","|n"&amp;EP$2&amp;"+"&amp;BJ267&amp;EP$1)</f>
        <v/>
      </c>
      <c r="EQ267" s="71" t="str">
        <f t="shared" ref="EQ267" si="4000">IF(BK267="","","|n"&amp;EQ$2&amp;"+"&amp;BK267&amp;EQ$1)</f>
        <v/>
      </c>
      <c r="ER267" s="71" t="str">
        <f t="shared" ref="ER267" si="4001">IF(BL267="","","|n"&amp;ER$2&amp;"+"&amp;BL267&amp;ER$1)</f>
        <v/>
      </c>
      <c r="ES267" s="71" t="str">
        <f t="shared" ref="ES267" si="4002">IF(BM267="","","|n"&amp;ES$2&amp;"+"&amp;BM267&amp;ES$1)</f>
        <v/>
      </c>
      <c r="ET267" s="71" t="str">
        <f t="shared" ref="ET267" si="4003">IF(BN267="","","|n"&amp;ET$2&amp;"+"&amp;BN267&amp;ET$1)</f>
        <v/>
      </c>
      <c r="EU267" s="71" t="str">
        <f t="shared" ref="EU267" si="4004">IF(BO267="","","|n"&amp;EU$2&amp;"+"&amp;BO267&amp;EU$1)</f>
        <v/>
      </c>
      <c r="EV267" s="71" t="str">
        <f t="shared" ref="EV267" si="4005">IF(BP267="","","|n"&amp;EV$2&amp;"+"&amp;BP267&amp;EV$1)</f>
        <v/>
      </c>
      <c r="EW267" s="71" t="str">
        <f t="shared" ref="EW267" si="4006">IF(BQ267="","","|n"&amp;EW$2&amp;"+"&amp;BQ267&amp;EW$1)</f>
        <v/>
      </c>
      <c r="EX267" s="71" t="str">
        <f t="shared" ref="EX267" si="4007">IF(BR267="","","|n"&amp;EX$2&amp;"+"&amp;BR267&amp;EX$1)</f>
        <v/>
      </c>
      <c r="EY267" s="71" t="str">
        <f t="shared" ref="EY267" si="4008">IF(BS267="","","|n"&amp;EY$2&amp;"+"&amp;BS267&amp;EY$1)</f>
        <v/>
      </c>
      <c r="EZ267" s="71" t="str">
        <f t="shared" ref="EZ267" si="4009">IF(BT267="","","|n"&amp;EZ$2&amp;"+"&amp;BT267&amp;EZ$1)</f>
        <v/>
      </c>
      <c r="FA267" s="71" t="str">
        <f t="shared" ref="FA267" si="4010">IF(BU267="","","|n"&amp;FA$2&amp;"+"&amp;BU267&amp;FA$1)</f>
        <v/>
      </c>
      <c r="FB267" s="71" t="str">
        <f t="shared" ref="FB267" si="4011">IF(BV267="","","|n"&amp;FB$2&amp;"+"&amp;BV267&amp;FB$1)</f>
        <v/>
      </c>
      <c r="FC267" s="71" t="str">
        <f t="shared" ref="FC267" si="4012">IF(BW267="","","|n"&amp;FC$2&amp;"+"&amp;BW267&amp;FC$1)</f>
        <v/>
      </c>
      <c r="FD267" s="71" t="str">
        <f t="shared" ref="FD267" si="4013">IF(BX267="","","|n"&amp;FD$2&amp;"+"&amp;BX267&amp;FD$1)</f>
        <v/>
      </c>
      <c r="FE267" s="71" t="str">
        <f t="shared" ref="FE267" si="4014">IF(BY267="","","|n"&amp;FE$2&amp;"+"&amp;BY267&amp;FE$1)</f>
        <v/>
      </c>
      <c r="FF267" s="71" t="str">
        <f t="shared" ref="FF267" si="4015">IF(BZ267="","","|n"&amp;FF$2&amp;"+"&amp;BZ267&amp;FF$1)</f>
        <v/>
      </c>
      <c r="FG267" s="71" t="str">
        <f t="shared" ref="FG267" si="4016">IF(CA267="","","|n"&amp;FG$2&amp;"+"&amp;CA267&amp;FG$1)</f>
        <v/>
      </c>
      <c r="FH267" s="71" t="str">
        <f t="shared" ref="FH267" si="4017">IF(CB267="","","|n"&amp;FH$2&amp;"+"&amp;CB267&amp;FH$1)</f>
        <v/>
      </c>
      <c r="FI267" s="71" t="str">
        <f t="shared" ref="FI267" si="4018">IF(CC267="","","|n"&amp;FI$2&amp;"+"&amp;CC267&amp;FI$1)</f>
        <v/>
      </c>
      <c r="FJ267" s="71" t="str">
        <f t="shared" ref="FJ267" si="4019">IF(CD267="","","|n"&amp;FJ$2&amp;"+"&amp;CD267&amp;FJ$1)</f>
        <v/>
      </c>
      <c r="FK267" s="71" t="str">
        <f t="shared" ref="FK267" si="4020">IF(CE267="","","|n"&amp;FK$2&amp;"+"&amp;CE267&amp;FK$1)</f>
        <v/>
      </c>
      <c r="FL267" s="71" t="str">
        <f t="shared" ref="FL267" si="4021">IF(CF267="","","|n"&amp;FL$2&amp;"+"&amp;CF267&amp;FL$1)</f>
        <v/>
      </c>
      <c r="FM267" s="71" t="str">
        <f t="shared" ref="FM267" si="4022">IF(CG267="","","|n"&amp;FM$2&amp;"+"&amp;CG267&amp;FM$1)</f>
        <v/>
      </c>
      <c r="FN267" s="71" t="str">
        <f t="shared" ref="FN267" si="4023">IF(CH267="","","|n"&amp;FN$2&amp;"+"&amp;CH267&amp;FN$1)</f>
        <v/>
      </c>
      <c r="FO267" s="71" t="str">
        <f t="shared" ref="FO267" si="4024">IF(CI267="","","|n"&amp;FO$2&amp;"+"&amp;CI267&amp;FO$1)</f>
        <v/>
      </c>
      <c r="FP267" s="71" t="str">
        <f t="shared" ref="FP267" si="4025">IF(CJ267="","","|n"&amp;FP$2&amp;"+"&amp;CJ267&amp;FP$1)</f>
        <v/>
      </c>
      <c r="FQ267" s="71" t="str">
        <f t="shared" ref="FQ267" si="4026">IF(CK267="","","|n"&amp;FQ$2&amp;"+"&amp;CK267&amp;FQ$1)</f>
        <v/>
      </c>
      <c r="FR267" s="71" t="str">
        <f t="shared" ref="FR267" si="4027">IF(CL267="","","|n"&amp;FR$2&amp;"+"&amp;CL267&amp;FR$1)</f>
        <v/>
      </c>
      <c r="FS267" s="71" t="str">
        <f t="shared" ref="FS267" si="4028">IF(CM267="","","|n"&amp;FS$2&amp;"+"&amp;CM267&amp;FS$1)</f>
        <v/>
      </c>
    </row>
    <row r="268" spans="1:175" ht="16.5">
      <c r="A268" s="121"/>
      <c r="B268" s="104" t="s">
        <v>819</v>
      </c>
      <c r="C268" s="104" t="s">
        <v>820</v>
      </c>
      <c r="T268" s="124"/>
      <c r="U268" s="86"/>
      <c r="CN268" s="69" t="str">
        <f t="shared" si="3878"/>
        <v>InitUnitState('IC00',,,,,,,,,,)</v>
      </c>
      <c r="CO268" s="69" t="str">
        <f t="shared" si="3879"/>
        <v>InitUnitNormal('IC00',,,,,,,,,,)</v>
      </c>
      <c r="CP268" s="69" t="str">
        <f t="shared" si="3880"/>
        <v>InitUnitMagic('IC00',,,,,,,,,,)</v>
      </c>
      <c r="CQ268" s="69" t="str">
        <f t="shared" si="3881"/>
        <v>InitUnitAdd('IC00',,,,,,,,,,)</v>
      </c>
      <c r="CR268" s="69" t="str">
        <f t="shared" ref="CR268" si="4029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InitEquipData('IC00',,"",,,,,'','','','','','',"")</v>
      </c>
      <c r="CU268" s="98" t="str">
        <f t="shared" si="3883"/>
        <v>|n</v>
      </c>
      <c r="CW268" s="60"/>
      <c r="CX268" s="60"/>
      <c r="CY268" s="60"/>
      <c r="CZ268" s="60"/>
      <c r="DA268" s="60"/>
      <c r="DB268" s="71" t="str">
        <f t="shared" si="3884"/>
        <v/>
      </c>
      <c r="DC268" s="71" t="str">
        <f t="shared" si="3885"/>
        <v/>
      </c>
      <c r="DD268" s="71" t="str">
        <f t="shared" si="3886"/>
        <v/>
      </c>
      <c r="DE268" s="71" t="str">
        <f t="shared" si="3887"/>
        <v/>
      </c>
      <c r="DF268" s="71" t="str">
        <f t="shared" si="3888"/>
        <v/>
      </c>
      <c r="DG268" s="71" t="str">
        <f t="shared" si="3889"/>
        <v/>
      </c>
      <c r="DH268" s="71" t="str">
        <f t="shared" si="3890"/>
        <v/>
      </c>
      <c r="DI268" s="71" t="str">
        <f t="shared" si="3891"/>
        <v/>
      </c>
      <c r="DJ268" s="71" t="str">
        <f t="shared" si="3892"/>
        <v/>
      </c>
      <c r="DK268" s="71" t="str">
        <f t="shared" si="3893"/>
        <v/>
      </c>
      <c r="DL268" s="71" t="str">
        <f t="shared" si="3894"/>
        <v/>
      </c>
      <c r="DM268" s="71" t="str">
        <f t="shared" si="3895"/>
        <v/>
      </c>
      <c r="DN268" s="71" t="str">
        <f t="shared" si="3896"/>
        <v/>
      </c>
      <c r="DO268" s="71" t="str">
        <f t="shared" si="3897"/>
        <v/>
      </c>
      <c r="DP268" s="71" t="str">
        <f t="shared" si="3898"/>
        <v/>
      </c>
      <c r="DQ268" s="71" t="str">
        <f t="shared" si="3899"/>
        <v/>
      </c>
      <c r="DR268" s="71" t="str">
        <f t="shared" si="3900"/>
        <v/>
      </c>
      <c r="DS268" s="71" t="str">
        <f t="shared" si="3901"/>
        <v/>
      </c>
      <c r="DT268" s="71" t="str">
        <f t="shared" si="3902"/>
        <v/>
      </c>
      <c r="DU268" s="71" t="str">
        <f t="shared" si="3903"/>
        <v/>
      </c>
      <c r="DV268" s="71" t="str">
        <f t="shared" si="3904"/>
        <v/>
      </c>
      <c r="DW268" s="71" t="str">
        <f t="shared" si="3905"/>
        <v/>
      </c>
      <c r="DX268" s="71" t="str">
        <f t="shared" si="3906"/>
        <v/>
      </c>
      <c r="DY268" s="71" t="str">
        <f t="shared" si="3907"/>
        <v/>
      </c>
      <c r="DZ268" s="71" t="str">
        <f t="shared" si="3908"/>
        <v/>
      </c>
      <c r="EA268" s="71" t="str">
        <f t="shared" si="3909"/>
        <v/>
      </c>
      <c r="EB268" s="71" t="str">
        <f t="shared" si="3910"/>
        <v/>
      </c>
      <c r="EC268" s="71" t="str">
        <f t="shared" si="3911"/>
        <v/>
      </c>
      <c r="ED268" s="71" t="str">
        <f t="shared" si="3912"/>
        <v/>
      </c>
      <c r="EE268" s="71" t="str">
        <f t="shared" si="3913"/>
        <v/>
      </c>
      <c r="EF268" s="71" t="str">
        <f t="shared" si="3914"/>
        <v/>
      </c>
      <c r="EG268" s="71" t="str">
        <f t="shared" si="3915"/>
        <v/>
      </c>
      <c r="EH268" s="71" t="str">
        <f t="shared" si="3916"/>
        <v/>
      </c>
      <c r="EI268" s="71" t="str">
        <f t="shared" si="3917"/>
        <v/>
      </c>
      <c r="EJ268" s="71" t="str">
        <f t="shared" si="3918"/>
        <v/>
      </c>
      <c r="EK268" s="71" t="str">
        <f t="shared" si="3919"/>
        <v/>
      </c>
      <c r="EL268" s="71" t="str">
        <f t="shared" si="3920"/>
        <v/>
      </c>
      <c r="EM268" s="71" t="str">
        <f t="shared" si="3921"/>
        <v/>
      </c>
      <c r="EN268" s="71" t="str">
        <f t="shared" si="3922"/>
        <v/>
      </c>
      <c r="EO268" s="71" t="str">
        <f t="shared" si="3923"/>
        <v/>
      </c>
      <c r="EP268" s="71" t="str">
        <f t="shared" si="3924"/>
        <v/>
      </c>
      <c r="EQ268" s="71" t="str">
        <f t="shared" si="3925"/>
        <v/>
      </c>
      <c r="ER268" s="71" t="str">
        <f t="shared" si="3926"/>
        <v/>
      </c>
      <c r="ES268" s="71" t="str">
        <f t="shared" si="3927"/>
        <v/>
      </c>
      <c r="ET268" s="71" t="str">
        <f t="shared" si="3928"/>
        <v/>
      </c>
      <c r="EU268" s="71" t="str">
        <f t="shared" si="3929"/>
        <v/>
      </c>
      <c r="EV268" s="71" t="str">
        <f t="shared" si="3930"/>
        <v/>
      </c>
      <c r="EW268" s="71" t="str">
        <f t="shared" si="3931"/>
        <v/>
      </c>
      <c r="EX268" s="71" t="str">
        <f t="shared" si="3932"/>
        <v/>
      </c>
      <c r="EY268" s="71" t="str">
        <f t="shared" si="3933"/>
        <v/>
      </c>
      <c r="EZ268" s="71" t="str">
        <f t="shared" si="3934"/>
        <v/>
      </c>
      <c r="FA268" s="71" t="str">
        <f t="shared" si="3935"/>
        <v/>
      </c>
      <c r="FB268" s="71" t="str">
        <f t="shared" si="3936"/>
        <v/>
      </c>
      <c r="FC268" s="71" t="str">
        <f t="shared" si="3937"/>
        <v/>
      </c>
      <c r="FD268" s="71" t="str">
        <f t="shared" si="3938"/>
        <v/>
      </c>
      <c r="FE268" s="71" t="str">
        <f t="shared" si="3939"/>
        <v/>
      </c>
      <c r="FF268" s="71" t="str">
        <f t="shared" si="3940"/>
        <v/>
      </c>
      <c r="FG268" s="71" t="str">
        <f t="shared" si="3941"/>
        <v/>
      </c>
      <c r="FH268" s="71" t="str">
        <f t="shared" si="3942"/>
        <v/>
      </c>
      <c r="FI268" s="71" t="str">
        <f t="shared" si="3943"/>
        <v/>
      </c>
      <c r="FJ268" s="71" t="str">
        <f t="shared" si="3944"/>
        <v/>
      </c>
      <c r="FK268" s="71" t="str">
        <f t="shared" si="3945"/>
        <v/>
      </c>
      <c r="FL268" s="71" t="str">
        <f t="shared" si="3946"/>
        <v/>
      </c>
      <c r="FM268" s="71" t="str">
        <f t="shared" si="3947"/>
        <v/>
      </c>
      <c r="FN268" s="71" t="str">
        <f t="shared" si="3948"/>
        <v/>
      </c>
      <c r="FO268" s="71" t="str">
        <f t="shared" si="3949"/>
        <v/>
      </c>
      <c r="FP268" s="71" t="str">
        <f t="shared" si="3950"/>
        <v/>
      </c>
      <c r="FQ268" s="71" t="str">
        <f t="shared" si="3951"/>
        <v/>
      </c>
      <c r="FR268" s="71" t="str">
        <f t="shared" si="3952"/>
        <v/>
      </c>
      <c r="FS268" s="71" t="str">
        <f t="shared" si="3953"/>
        <v/>
      </c>
    </row>
    <row r="269" spans="1:175" ht="16.5">
      <c r="A269" s="121"/>
      <c r="B269" s="104" t="s">
        <v>821</v>
      </c>
      <c r="C269" s="104" t="s">
        <v>822</v>
      </c>
      <c r="T269" s="124"/>
      <c r="U269" s="86"/>
      <c r="CN269" s="69" t="str">
        <f t="shared" ref="CN269" si="4030">"InitUnitState('"&amp;B269&amp;"',"&amp;V269&amp;","&amp;W269&amp;","&amp;X269&amp;","&amp;Y269&amp;","&amp;Z269&amp;","&amp;AA269&amp;","&amp;AB269&amp;","&amp;AC269&amp;","&amp;AD269&amp;","&amp;AE269&amp;")"</f>
        <v>InitUnitState('IC01',,,,,,,,,,)</v>
      </c>
      <c r="CO269" s="69" t="str">
        <f t="shared" ref="CO269" si="4031">"InitUnitNormal('"&amp;B269&amp;"',"&amp;AF269&amp;","&amp;AG269&amp;","&amp;AH269&amp;","&amp;AI269&amp;","&amp;AJ269&amp;","&amp;AK269&amp;","&amp;AL269&amp;","&amp;AM269&amp;","&amp;AN269&amp;","&amp;AO269&amp;")"</f>
        <v>InitUnitNormal('IC01',,,,,,,,,,)</v>
      </c>
      <c r="CP269" s="69" t="str">
        <f t="shared" ref="CP269" si="4032">"InitUnitMagic('"&amp;B269&amp;"',"&amp;AP269&amp;","&amp;AQ269&amp;","&amp;AR269&amp;","&amp;AS269&amp;","&amp;AT269&amp;","&amp;AU269&amp;","&amp;AV269&amp;","&amp;AW269&amp;","&amp;BI269&amp;","&amp;BJ269&amp;")"</f>
        <v>InitUnitMagic('IC01',,,,,,,,,,)</v>
      </c>
      <c r="CQ269" s="69" t="str">
        <f t="shared" ref="CQ269" si="4033">"InitUnitAdd('"&amp;B269&amp;"',"&amp;BK269&amp;","&amp;BL269&amp;","&amp;BM269&amp;","&amp;BN269&amp;","&amp;BO269&amp;","&amp;BP269&amp;","&amp;BQ269&amp;","&amp;BR269&amp;","&amp;BS269&amp;","&amp;BT269&amp;")"</f>
        <v>InitUnitAdd('IC01',,,,,,,,,,)</v>
      </c>
      <c r="CR269" s="69" t="str">
        <f t="shared" ref="CR269" si="4034"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InitEquipData('IC01',,"",,,,,'','','','','','',"")</v>
      </c>
      <c r="CU269" s="98" t="str">
        <f t="shared" si="3807"/>
        <v>|n</v>
      </c>
      <c r="CW269" s="60"/>
      <c r="CX269" s="60"/>
      <c r="CY269" s="60"/>
      <c r="CZ269" s="60"/>
      <c r="DA269" s="60"/>
      <c r="DB269" s="71" t="str">
        <f t="shared" si="3808"/>
        <v/>
      </c>
      <c r="DC269" s="71" t="str">
        <f t="shared" si="3809"/>
        <v/>
      </c>
      <c r="DD269" s="71" t="str">
        <f t="shared" si="3810"/>
        <v/>
      </c>
      <c r="DE269" s="71" t="str">
        <f t="shared" si="3811"/>
        <v/>
      </c>
      <c r="DF269" s="71" t="str">
        <f t="shared" si="3812"/>
        <v/>
      </c>
      <c r="DG269" s="71" t="str">
        <f t="shared" si="3813"/>
        <v/>
      </c>
      <c r="DH269" s="71" t="str">
        <f t="shared" si="3814"/>
        <v/>
      </c>
      <c r="DI269" s="71" t="str">
        <f t="shared" si="3815"/>
        <v/>
      </c>
      <c r="DJ269" s="71" t="str">
        <f t="shared" si="3816"/>
        <v/>
      </c>
      <c r="DK269" s="71" t="str">
        <f t="shared" si="3817"/>
        <v/>
      </c>
      <c r="DL269" s="71" t="str">
        <f t="shared" si="3818"/>
        <v/>
      </c>
      <c r="DM269" s="71" t="str">
        <f t="shared" si="3819"/>
        <v/>
      </c>
      <c r="DN269" s="71" t="str">
        <f t="shared" si="3820"/>
        <v/>
      </c>
      <c r="DO269" s="71" t="str">
        <f t="shared" si="3821"/>
        <v/>
      </c>
      <c r="DP269" s="71" t="str">
        <f t="shared" si="3822"/>
        <v/>
      </c>
      <c r="DQ269" s="71" t="str">
        <f t="shared" si="3823"/>
        <v/>
      </c>
      <c r="DR269" s="71" t="str">
        <f t="shared" si="3824"/>
        <v/>
      </c>
      <c r="DS269" s="71" t="str">
        <f t="shared" si="3825"/>
        <v/>
      </c>
      <c r="DT269" s="71" t="str">
        <f t="shared" si="3826"/>
        <v/>
      </c>
      <c r="DU269" s="71" t="str">
        <f t="shared" si="3827"/>
        <v/>
      </c>
      <c r="DV269" s="71" t="str">
        <f t="shared" si="3828"/>
        <v/>
      </c>
      <c r="DW269" s="71" t="str">
        <f t="shared" si="3829"/>
        <v/>
      </c>
      <c r="DX269" s="71" t="str">
        <f t="shared" si="3830"/>
        <v/>
      </c>
      <c r="DY269" s="71" t="str">
        <f t="shared" si="3831"/>
        <v/>
      </c>
      <c r="DZ269" s="71" t="str">
        <f t="shared" si="3832"/>
        <v/>
      </c>
      <c r="EA269" s="71" t="str">
        <f t="shared" si="3833"/>
        <v/>
      </c>
      <c r="EB269" s="71" t="str">
        <f t="shared" si="3834"/>
        <v/>
      </c>
      <c r="EC269" s="71" t="str">
        <f t="shared" si="3835"/>
        <v/>
      </c>
      <c r="ED269" s="71" t="str">
        <f t="shared" si="3836"/>
        <v/>
      </c>
      <c r="EE269" s="71" t="str">
        <f t="shared" si="3837"/>
        <v/>
      </c>
      <c r="EF269" s="71" t="str">
        <f t="shared" si="3838"/>
        <v/>
      </c>
      <c r="EG269" s="71" t="str">
        <f t="shared" si="3839"/>
        <v/>
      </c>
      <c r="EH269" s="71" t="str">
        <f t="shared" si="3840"/>
        <v/>
      </c>
      <c r="EI269" s="71" t="str">
        <f t="shared" si="3841"/>
        <v/>
      </c>
      <c r="EJ269" s="71" t="str">
        <f t="shared" si="3842"/>
        <v/>
      </c>
      <c r="EK269" s="71" t="str">
        <f t="shared" si="3843"/>
        <v/>
      </c>
      <c r="EL269" s="71" t="str">
        <f t="shared" si="3844"/>
        <v/>
      </c>
      <c r="EM269" s="71" t="str">
        <f t="shared" si="3845"/>
        <v/>
      </c>
      <c r="EN269" s="71" t="str">
        <f t="shared" si="3846"/>
        <v/>
      </c>
      <c r="EO269" s="71" t="str">
        <f t="shared" si="3847"/>
        <v/>
      </c>
      <c r="EP269" s="71" t="str">
        <f t="shared" si="3848"/>
        <v/>
      </c>
      <c r="EQ269" s="71" t="str">
        <f t="shared" si="3849"/>
        <v/>
      </c>
      <c r="ER269" s="71" t="str">
        <f t="shared" si="3850"/>
        <v/>
      </c>
      <c r="ES269" s="71" t="str">
        <f t="shared" si="3851"/>
        <v/>
      </c>
      <c r="ET269" s="71" t="str">
        <f t="shared" si="3852"/>
        <v/>
      </c>
      <c r="EU269" s="71" t="str">
        <f t="shared" si="3853"/>
        <v/>
      </c>
      <c r="EV269" s="71" t="str">
        <f t="shared" si="3854"/>
        <v/>
      </c>
      <c r="EW269" s="71" t="str">
        <f t="shared" si="3855"/>
        <v/>
      </c>
      <c r="EX269" s="71" t="str">
        <f t="shared" si="3856"/>
        <v/>
      </c>
      <c r="EY269" s="71" t="str">
        <f t="shared" si="3857"/>
        <v/>
      </c>
      <c r="EZ269" s="71" t="str">
        <f t="shared" si="3858"/>
        <v/>
      </c>
      <c r="FA269" s="71" t="str">
        <f t="shared" si="3859"/>
        <v/>
      </c>
      <c r="FB269" s="71" t="str">
        <f t="shared" si="3860"/>
        <v/>
      </c>
      <c r="FC269" s="71" t="str">
        <f t="shared" si="3861"/>
        <v/>
      </c>
      <c r="FD269" s="71" t="str">
        <f t="shared" si="3862"/>
        <v/>
      </c>
      <c r="FE269" s="71" t="str">
        <f t="shared" si="3863"/>
        <v/>
      </c>
      <c r="FF269" s="71" t="str">
        <f t="shared" si="3864"/>
        <v/>
      </c>
      <c r="FG269" s="71" t="str">
        <f t="shared" si="3865"/>
        <v/>
      </c>
      <c r="FH269" s="71" t="str">
        <f t="shared" si="3866"/>
        <v/>
      </c>
      <c r="FI269" s="71" t="str">
        <f t="shared" si="3867"/>
        <v/>
      </c>
      <c r="FJ269" s="71" t="str">
        <f t="shared" si="3868"/>
        <v/>
      </c>
      <c r="FK269" s="71" t="str">
        <f t="shared" si="3869"/>
        <v/>
      </c>
      <c r="FL269" s="71" t="str">
        <f t="shared" si="3870"/>
        <v/>
      </c>
      <c r="FM269" s="71" t="str">
        <f t="shared" si="3871"/>
        <v/>
      </c>
      <c r="FN269" s="71" t="str">
        <f t="shared" si="3872"/>
        <v/>
      </c>
      <c r="FO269" s="71" t="str">
        <f t="shared" si="3873"/>
        <v/>
      </c>
      <c r="FP269" s="71" t="str">
        <f t="shared" si="3874"/>
        <v/>
      </c>
      <c r="FQ269" s="71" t="str">
        <f t="shared" si="3875"/>
        <v/>
      </c>
      <c r="FR269" s="71" t="str">
        <f t="shared" si="3876"/>
        <v/>
      </c>
      <c r="FS269" s="71" t="str">
        <f t="shared" si="3877"/>
        <v/>
      </c>
    </row>
    <row r="270" spans="1:175" ht="16.5">
      <c r="A270" s="80"/>
      <c r="B270" s="104" t="s">
        <v>823</v>
      </c>
      <c r="C270" s="104" t="s">
        <v>116</v>
      </c>
      <c r="T270" s="128"/>
      <c r="U270" s="86"/>
      <c r="CN270" s="69" t="str">
        <f t="shared" ref="CN270:CN278" si="4035">"InitUnitState('"&amp;B270&amp;"',"&amp;V270&amp;","&amp;W270&amp;","&amp;X270&amp;","&amp;Y270&amp;","&amp;Z270&amp;","&amp;AA270&amp;","&amp;AB270&amp;","&amp;AC270&amp;","&amp;AD270&amp;","&amp;AE270&amp;")"</f>
        <v>InitUnitState('IC02',,,,,,,,,,)</v>
      </c>
      <c r="CO270" s="69" t="str">
        <f t="shared" ref="CO270:CO278" si="4036">"InitUnitNormal('"&amp;B270&amp;"',"&amp;AF270&amp;","&amp;AG270&amp;","&amp;AH270&amp;","&amp;AI270&amp;","&amp;AJ270&amp;","&amp;AK270&amp;","&amp;AL270&amp;","&amp;AM270&amp;","&amp;AN270&amp;","&amp;AO270&amp;")"</f>
        <v>InitUnitNormal('IC02',,,,,,,,,,)</v>
      </c>
      <c r="CP270" s="69" t="str">
        <f t="shared" ref="CP270:CP278" si="4037">"InitUnitMagic('"&amp;B270&amp;"',"&amp;AP270&amp;","&amp;AQ270&amp;","&amp;AR270&amp;","&amp;AS270&amp;","&amp;AT270&amp;","&amp;AU270&amp;","&amp;AV270&amp;","&amp;AW270&amp;","&amp;BI270&amp;","&amp;BJ270&amp;")"</f>
        <v>InitUnitMagic('IC02',,,,,,,,,,)</v>
      </c>
      <c r="CQ270" s="69" t="str">
        <f t="shared" ref="CQ270:CQ278" si="4038">"InitUnitAdd('"&amp;B270&amp;"',"&amp;BK270&amp;","&amp;BL270&amp;","&amp;BM270&amp;","&amp;BN270&amp;","&amp;BO270&amp;","&amp;BP270&amp;","&amp;BQ270&amp;","&amp;BR270&amp;","&amp;BS270&amp;","&amp;BT270&amp;")"</f>
        <v>InitUnitAdd('IC02',,,,,,,,,,)</v>
      </c>
      <c r="CR270" s="69" t="str">
        <f t="shared" si="3735"/>
        <v>InitEquipData('IC02',,"",,,,,'','','','','','',"")</v>
      </c>
      <c r="CU270" s="98" t="str">
        <f t="shared" si="3807"/>
        <v>|n</v>
      </c>
      <c r="CW270" s="60"/>
      <c r="CX270" s="60"/>
      <c r="CY270" s="60"/>
      <c r="CZ270" s="60"/>
      <c r="DA270" s="60"/>
      <c r="DB270" s="71" t="str">
        <f t="shared" si="3808"/>
        <v/>
      </c>
      <c r="DC270" s="71" t="str">
        <f t="shared" si="3809"/>
        <v/>
      </c>
      <c r="DD270" s="71" t="str">
        <f t="shared" si="3810"/>
        <v/>
      </c>
      <c r="DE270" s="71" t="str">
        <f t="shared" si="3811"/>
        <v/>
      </c>
      <c r="DF270" s="71" t="str">
        <f t="shared" si="3812"/>
        <v/>
      </c>
      <c r="DG270" s="71" t="str">
        <f t="shared" si="3813"/>
        <v/>
      </c>
      <c r="DH270" s="71" t="str">
        <f t="shared" si="3814"/>
        <v/>
      </c>
      <c r="DI270" s="71" t="str">
        <f t="shared" si="3815"/>
        <v/>
      </c>
      <c r="DJ270" s="71" t="str">
        <f t="shared" si="3816"/>
        <v/>
      </c>
      <c r="DK270" s="71" t="str">
        <f t="shared" si="3817"/>
        <v/>
      </c>
      <c r="DL270" s="71" t="str">
        <f t="shared" si="3818"/>
        <v/>
      </c>
      <c r="DM270" s="71" t="str">
        <f t="shared" si="3819"/>
        <v/>
      </c>
      <c r="DN270" s="71" t="str">
        <f t="shared" si="3820"/>
        <v/>
      </c>
      <c r="DO270" s="71" t="str">
        <f t="shared" si="3821"/>
        <v/>
      </c>
      <c r="DP270" s="71" t="str">
        <f t="shared" si="3822"/>
        <v/>
      </c>
      <c r="DQ270" s="71" t="str">
        <f t="shared" si="3823"/>
        <v/>
      </c>
      <c r="DR270" s="71" t="str">
        <f t="shared" si="3824"/>
        <v/>
      </c>
      <c r="DS270" s="71" t="str">
        <f t="shared" si="3825"/>
        <v/>
      </c>
      <c r="DT270" s="71" t="str">
        <f t="shared" si="3826"/>
        <v/>
      </c>
      <c r="DU270" s="71" t="str">
        <f t="shared" si="3827"/>
        <v/>
      </c>
      <c r="DV270" s="71" t="str">
        <f t="shared" si="3828"/>
        <v/>
      </c>
      <c r="DW270" s="71" t="str">
        <f t="shared" si="3829"/>
        <v/>
      </c>
      <c r="DX270" s="71" t="str">
        <f t="shared" si="3830"/>
        <v/>
      </c>
      <c r="DY270" s="71" t="str">
        <f t="shared" si="3831"/>
        <v/>
      </c>
      <c r="DZ270" s="71" t="str">
        <f t="shared" si="3832"/>
        <v/>
      </c>
      <c r="EA270" s="71" t="str">
        <f t="shared" si="3833"/>
        <v/>
      </c>
      <c r="EB270" s="71" t="str">
        <f t="shared" si="3834"/>
        <v/>
      </c>
      <c r="EC270" s="71" t="str">
        <f t="shared" si="3835"/>
        <v/>
      </c>
      <c r="ED270" s="71" t="str">
        <f t="shared" si="3836"/>
        <v/>
      </c>
      <c r="EE270" s="71" t="str">
        <f t="shared" si="3837"/>
        <v/>
      </c>
      <c r="EF270" s="71" t="str">
        <f t="shared" si="3838"/>
        <v/>
      </c>
      <c r="EG270" s="71" t="str">
        <f t="shared" si="3839"/>
        <v/>
      </c>
      <c r="EH270" s="71" t="str">
        <f t="shared" si="3840"/>
        <v/>
      </c>
      <c r="EI270" s="71" t="str">
        <f t="shared" si="3841"/>
        <v/>
      </c>
      <c r="EJ270" s="71" t="str">
        <f t="shared" si="3842"/>
        <v/>
      </c>
      <c r="EK270" s="71" t="str">
        <f t="shared" si="3843"/>
        <v/>
      </c>
      <c r="EL270" s="71" t="str">
        <f t="shared" si="3844"/>
        <v/>
      </c>
      <c r="EM270" s="71" t="str">
        <f t="shared" si="3845"/>
        <v/>
      </c>
      <c r="EN270" s="71" t="str">
        <f t="shared" si="3846"/>
        <v/>
      </c>
      <c r="EO270" s="71" t="str">
        <f t="shared" si="3847"/>
        <v/>
      </c>
      <c r="EP270" s="71" t="str">
        <f t="shared" si="3848"/>
        <v/>
      </c>
      <c r="EQ270" s="71" t="str">
        <f t="shared" si="3849"/>
        <v/>
      </c>
      <c r="ER270" s="71" t="str">
        <f t="shared" si="3850"/>
        <v/>
      </c>
      <c r="ES270" s="71" t="str">
        <f t="shared" si="3851"/>
        <v/>
      </c>
      <c r="ET270" s="71" t="str">
        <f t="shared" si="3852"/>
        <v/>
      </c>
      <c r="EU270" s="71" t="str">
        <f t="shared" si="3853"/>
        <v/>
      </c>
      <c r="EV270" s="71" t="str">
        <f t="shared" si="3854"/>
        <v/>
      </c>
      <c r="EW270" s="71" t="str">
        <f t="shared" si="3855"/>
        <v/>
      </c>
      <c r="EX270" s="71" t="str">
        <f t="shared" si="3856"/>
        <v/>
      </c>
      <c r="EY270" s="71" t="str">
        <f t="shared" si="3857"/>
        <v/>
      </c>
      <c r="EZ270" s="71" t="str">
        <f t="shared" si="3858"/>
        <v/>
      </c>
      <c r="FA270" s="71" t="str">
        <f t="shared" si="3859"/>
        <v/>
      </c>
      <c r="FB270" s="71" t="str">
        <f t="shared" si="3860"/>
        <v/>
      </c>
      <c r="FC270" s="71" t="str">
        <f t="shared" si="3861"/>
        <v/>
      </c>
      <c r="FD270" s="71" t="str">
        <f t="shared" si="3862"/>
        <v/>
      </c>
      <c r="FE270" s="71" t="str">
        <f t="shared" si="3863"/>
        <v/>
      </c>
      <c r="FF270" s="71" t="str">
        <f t="shared" si="3864"/>
        <v/>
      </c>
      <c r="FG270" s="71" t="str">
        <f t="shared" si="3865"/>
        <v/>
      </c>
      <c r="FH270" s="71" t="str">
        <f t="shared" si="3866"/>
        <v/>
      </c>
      <c r="FI270" s="71" t="str">
        <f t="shared" si="3867"/>
        <v/>
      </c>
      <c r="FJ270" s="71" t="str">
        <f t="shared" si="3868"/>
        <v/>
      </c>
      <c r="FK270" s="71" t="str">
        <f t="shared" si="3869"/>
        <v/>
      </c>
      <c r="FL270" s="71" t="str">
        <f t="shared" si="3870"/>
        <v/>
      </c>
      <c r="FM270" s="71" t="str">
        <f t="shared" si="3871"/>
        <v/>
      </c>
      <c r="FN270" s="71" t="str">
        <f t="shared" si="3872"/>
        <v/>
      </c>
      <c r="FO270" s="71" t="str">
        <f t="shared" si="3873"/>
        <v/>
      </c>
      <c r="FP270" s="71" t="str">
        <f t="shared" si="3874"/>
        <v/>
      </c>
      <c r="FQ270" s="71" t="str">
        <f t="shared" si="3875"/>
        <v/>
      </c>
      <c r="FR270" s="71" t="str">
        <f t="shared" si="3876"/>
        <v/>
      </c>
      <c r="FS270" s="71" t="str">
        <f t="shared" si="3877"/>
        <v/>
      </c>
    </row>
    <row r="271" spans="1:175" s="60" customFormat="1" ht="16.5">
      <c r="A271" s="129"/>
      <c r="B271" s="104" t="s">
        <v>824</v>
      </c>
      <c r="C271" s="104" t="s">
        <v>825</v>
      </c>
      <c r="D271" s="74"/>
      <c r="E271" s="75"/>
      <c r="F271" s="130"/>
      <c r="G271" s="131"/>
      <c r="H271" s="131"/>
      <c r="I271" s="131"/>
      <c r="J271" s="131"/>
      <c r="K271" s="131"/>
      <c r="L271" s="131"/>
      <c r="M271" s="131"/>
      <c r="N271" s="131"/>
      <c r="O271" s="131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4035"/>
        <v>InitUnitState('IC03',,,,,,,,,,)</v>
      </c>
      <c r="CO271" s="96" t="str">
        <f t="shared" si="4036"/>
        <v>InitUnitNormal('IC03',,,,,,,,,,)</v>
      </c>
      <c r="CP271" s="96" t="str">
        <f t="shared" si="4037"/>
        <v>InitUnitMagic('IC03',,,,,,,,,,)</v>
      </c>
      <c r="CQ271" s="96" t="str">
        <f t="shared" si="4038"/>
        <v>InitUnitAdd('IC03',,,,,,,,,,)</v>
      </c>
      <c r="CR271" s="96" t="str">
        <f t="shared" si="3735"/>
        <v>InitEquipData('IC03',,"",,,,,'','','','','','',"")</v>
      </c>
      <c r="CS271" s="96"/>
      <c r="CT271" s="96"/>
      <c r="CU271" s="98" t="str">
        <f t="shared" si="3807"/>
        <v>|n</v>
      </c>
      <c r="CV271" s="70"/>
      <c r="DB271" s="71" t="str">
        <f t="shared" si="3808"/>
        <v/>
      </c>
      <c r="DC271" s="71" t="str">
        <f t="shared" si="3809"/>
        <v/>
      </c>
      <c r="DD271" s="71" t="str">
        <f t="shared" si="3810"/>
        <v/>
      </c>
      <c r="DE271" s="71" t="str">
        <f t="shared" si="3811"/>
        <v/>
      </c>
      <c r="DF271" s="71" t="str">
        <f t="shared" si="3812"/>
        <v/>
      </c>
      <c r="DG271" s="71" t="str">
        <f t="shared" si="3813"/>
        <v/>
      </c>
      <c r="DH271" s="71" t="str">
        <f t="shared" si="3814"/>
        <v/>
      </c>
      <c r="DI271" s="71" t="str">
        <f t="shared" si="3815"/>
        <v/>
      </c>
      <c r="DJ271" s="71" t="str">
        <f t="shared" si="3816"/>
        <v/>
      </c>
      <c r="DK271" s="71" t="str">
        <f t="shared" si="3817"/>
        <v/>
      </c>
      <c r="DL271" s="71" t="str">
        <f t="shared" si="3818"/>
        <v/>
      </c>
      <c r="DM271" s="71" t="str">
        <f t="shared" si="3819"/>
        <v/>
      </c>
      <c r="DN271" s="71" t="str">
        <f t="shared" si="3820"/>
        <v/>
      </c>
      <c r="DO271" s="71" t="str">
        <f t="shared" si="3821"/>
        <v/>
      </c>
      <c r="DP271" s="71" t="str">
        <f t="shared" si="3822"/>
        <v/>
      </c>
      <c r="DQ271" s="71" t="str">
        <f t="shared" si="3823"/>
        <v/>
      </c>
      <c r="DR271" s="71" t="str">
        <f t="shared" si="3824"/>
        <v/>
      </c>
      <c r="DS271" s="71" t="str">
        <f t="shared" si="3825"/>
        <v/>
      </c>
      <c r="DT271" s="71" t="str">
        <f t="shared" si="3826"/>
        <v/>
      </c>
      <c r="DU271" s="71" t="str">
        <f t="shared" si="3827"/>
        <v/>
      </c>
      <c r="DV271" s="71" t="str">
        <f t="shared" si="3828"/>
        <v/>
      </c>
      <c r="DW271" s="71" t="str">
        <f t="shared" si="3829"/>
        <v/>
      </c>
      <c r="DX271" s="71" t="str">
        <f t="shared" si="3830"/>
        <v/>
      </c>
      <c r="DY271" s="71" t="str">
        <f t="shared" si="3831"/>
        <v/>
      </c>
      <c r="DZ271" s="71" t="str">
        <f t="shared" si="3832"/>
        <v/>
      </c>
      <c r="EA271" s="71" t="str">
        <f t="shared" si="3833"/>
        <v/>
      </c>
      <c r="EB271" s="71" t="str">
        <f t="shared" si="3834"/>
        <v/>
      </c>
      <c r="EC271" s="71" t="str">
        <f t="shared" si="3835"/>
        <v/>
      </c>
      <c r="ED271" s="71" t="str">
        <f t="shared" si="3836"/>
        <v/>
      </c>
      <c r="EE271" s="71" t="str">
        <f t="shared" si="3837"/>
        <v/>
      </c>
      <c r="EF271" s="71" t="str">
        <f t="shared" si="3838"/>
        <v/>
      </c>
      <c r="EG271" s="71" t="str">
        <f t="shared" si="3839"/>
        <v/>
      </c>
      <c r="EH271" s="71" t="str">
        <f t="shared" si="3840"/>
        <v/>
      </c>
      <c r="EI271" s="71" t="str">
        <f t="shared" si="3841"/>
        <v/>
      </c>
      <c r="EJ271" s="71" t="str">
        <f t="shared" si="3842"/>
        <v/>
      </c>
      <c r="EK271" s="71" t="str">
        <f t="shared" si="3843"/>
        <v/>
      </c>
      <c r="EL271" s="71" t="str">
        <f t="shared" si="3844"/>
        <v/>
      </c>
      <c r="EM271" s="71" t="str">
        <f t="shared" si="3845"/>
        <v/>
      </c>
      <c r="EN271" s="71" t="str">
        <f t="shared" si="3846"/>
        <v/>
      </c>
      <c r="EO271" s="71" t="str">
        <f t="shared" si="3847"/>
        <v/>
      </c>
      <c r="EP271" s="71" t="str">
        <f t="shared" si="3848"/>
        <v/>
      </c>
      <c r="EQ271" s="71" t="str">
        <f t="shared" si="3849"/>
        <v/>
      </c>
      <c r="ER271" s="71" t="str">
        <f t="shared" si="3850"/>
        <v/>
      </c>
      <c r="ES271" s="71" t="str">
        <f t="shared" si="3851"/>
        <v/>
      </c>
      <c r="ET271" s="71" t="str">
        <f t="shared" si="3852"/>
        <v/>
      </c>
      <c r="EU271" s="71" t="str">
        <f t="shared" si="3853"/>
        <v/>
      </c>
      <c r="EV271" s="71" t="str">
        <f t="shared" si="3854"/>
        <v/>
      </c>
      <c r="EW271" s="71" t="str">
        <f t="shared" si="3855"/>
        <v/>
      </c>
      <c r="EX271" s="71" t="str">
        <f t="shared" si="3856"/>
        <v/>
      </c>
      <c r="EY271" s="71" t="str">
        <f t="shared" si="3857"/>
        <v/>
      </c>
      <c r="EZ271" s="71" t="str">
        <f t="shared" si="3858"/>
        <v/>
      </c>
      <c r="FA271" s="71" t="str">
        <f t="shared" si="3859"/>
        <v/>
      </c>
      <c r="FB271" s="71" t="str">
        <f t="shared" si="3860"/>
        <v/>
      </c>
      <c r="FC271" s="71" t="str">
        <f t="shared" si="3861"/>
        <v/>
      </c>
      <c r="FD271" s="71" t="str">
        <f t="shared" si="3862"/>
        <v/>
      </c>
      <c r="FE271" s="71" t="str">
        <f t="shared" si="3863"/>
        <v/>
      </c>
      <c r="FF271" s="71" t="str">
        <f t="shared" si="3864"/>
        <v/>
      </c>
      <c r="FG271" s="71" t="str">
        <f t="shared" si="3865"/>
        <v/>
      </c>
      <c r="FH271" s="71" t="str">
        <f t="shared" si="3866"/>
        <v/>
      </c>
      <c r="FI271" s="71" t="str">
        <f t="shared" si="3867"/>
        <v/>
      </c>
      <c r="FJ271" s="71" t="str">
        <f t="shared" si="3868"/>
        <v/>
      </c>
      <c r="FK271" s="71" t="str">
        <f t="shared" si="3869"/>
        <v/>
      </c>
      <c r="FL271" s="71" t="str">
        <f t="shared" si="3870"/>
        <v/>
      </c>
      <c r="FM271" s="71" t="str">
        <f t="shared" si="3871"/>
        <v/>
      </c>
      <c r="FN271" s="71" t="str">
        <f t="shared" si="3872"/>
        <v/>
      </c>
      <c r="FO271" s="71" t="str">
        <f t="shared" si="3873"/>
        <v/>
      </c>
      <c r="FP271" s="71" t="str">
        <f t="shared" si="3874"/>
        <v/>
      </c>
      <c r="FQ271" s="71" t="str">
        <f t="shared" si="3875"/>
        <v/>
      </c>
      <c r="FR271" s="71" t="str">
        <f t="shared" si="3876"/>
        <v/>
      </c>
      <c r="FS271" s="71" t="str">
        <f t="shared" si="3877"/>
        <v/>
      </c>
    </row>
    <row r="272" spans="1:175" s="60" customFormat="1" ht="16.5">
      <c r="A272" s="129"/>
      <c r="B272" s="104" t="s">
        <v>826</v>
      </c>
      <c r="C272" s="104" t="s">
        <v>827</v>
      </c>
      <c r="D272" s="74"/>
      <c r="E272" s="75"/>
      <c r="F272" s="130"/>
      <c r="G272" s="131"/>
      <c r="H272" s="131"/>
      <c r="I272" s="131"/>
      <c r="J272" s="131"/>
      <c r="K272" s="131"/>
      <c r="L272" s="131"/>
      <c r="M272" s="131"/>
      <c r="N272" s="131"/>
      <c r="O272" s="131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4035"/>
        <v>InitUnitState('IC04',,,,,,,,,,)</v>
      </c>
      <c r="CO272" s="96" t="str">
        <f t="shared" si="4036"/>
        <v>InitUnitNormal('IC04',,,,,,,,,,)</v>
      </c>
      <c r="CP272" s="96" t="str">
        <f t="shared" si="4037"/>
        <v>InitUnitMagic('IC04',,,,,,,,,,)</v>
      </c>
      <c r="CQ272" s="96" t="str">
        <f t="shared" si="4038"/>
        <v>InitUnitAdd('IC04',,,,,,,,,,)</v>
      </c>
      <c r="CR272" s="96" t="str">
        <f t="shared" si="3735"/>
        <v>InitEquipData('IC04',,"",,,,,'','','','','','',"")</v>
      </c>
      <c r="CS272" s="96"/>
      <c r="CT272" s="96"/>
      <c r="CU272" s="98" t="str">
        <f t="shared" si="3807"/>
        <v>|n</v>
      </c>
      <c r="CV272" s="70"/>
      <c r="DB272" s="71" t="str">
        <f t="shared" si="3808"/>
        <v/>
      </c>
      <c r="DC272" s="71" t="str">
        <f t="shared" si="3809"/>
        <v/>
      </c>
      <c r="DD272" s="71" t="str">
        <f t="shared" si="3810"/>
        <v/>
      </c>
      <c r="DE272" s="71" t="str">
        <f t="shared" si="3811"/>
        <v/>
      </c>
      <c r="DF272" s="71" t="str">
        <f t="shared" si="3812"/>
        <v/>
      </c>
      <c r="DG272" s="71" t="str">
        <f t="shared" si="3813"/>
        <v/>
      </c>
      <c r="DH272" s="71" t="str">
        <f t="shared" si="3814"/>
        <v/>
      </c>
      <c r="DI272" s="71" t="str">
        <f t="shared" si="3815"/>
        <v/>
      </c>
      <c r="DJ272" s="71" t="str">
        <f t="shared" si="3816"/>
        <v/>
      </c>
      <c r="DK272" s="71" t="str">
        <f t="shared" si="3817"/>
        <v/>
      </c>
      <c r="DL272" s="71" t="str">
        <f t="shared" si="3818"/>
        <v/>
      </c>
      <c r="DM272" s="71" t="str">
        <f t="shared" si="3819"/>
        <v/>
      </c>
      <c r="DN272" s="71" t="str">
        <f t="shared" si="3820"/>
        <v/>
      </c>
      <c r="DO272" s="71" t="str">
        <f t="shared" si="3821"/>
        <v/>
      </c>
      <c r="DP272" s="71" t="str">
        <f t="shared" si="3822"/>
        <v/>
      </c>
      <c r="DQ272" s="71" t="str">
        <f t="shared" si="3823"/>
        <v/>
      </c>
      <c r="DR272" s="71" t="str">
        <f t="shared" si="3824"/>
        <v/>
      </c>
      <c r="DS272" s="71" t="str">
        <f t="shared" si="3825"/>
        <v/>
      </c>
      <c r="DT272" s="71" t="str">
        <f t="shared" si="3826"/>
        <v/>
      </c>
      <c r="DU272" s="71" t="str">
        <f t="shared" si="3827"/>
        <v/>
      </c>
      <c r="DV272" s="71" t="str">
        <f t="shared" si="3828"/>
        <v/>
      </c>
      <c r="DW272" s="71" t="str">
        <f t="shared" si="3829"/>
        <v/>
      </c>
      <c r="DX272" s="71" t="str">
        <f t="shared" si="3830"/>
        <v/>
      </c>
      <c r="DY272" s="71" t="str">
        <f t="shared" si="3831"/>
        <v/>
      </c>
      <c r="DZ272" s="71" t="str">
        <f t="shared" si="3832"/>
        <v/>
      </c>
      <c r="EA272" s="71" t="str">
        <f t="shared" si="3833"/>
        <v/>
      </c>
      <c r="EB272" s="71" t="str">
        <f t="shared" si="3834"/>
        <v/>
      </c>
      <c r="EC272" s="71" t="str">
        <f t="shared" si="3835"/>
        <v/>
      </c>
      <c r="ED272" s="71" t="str">
        <f t="shared" si="3836"/>
        <v/>
      </c>
      <c r="EE272" s="71" t="str">
        <f t="shared" si="3837"/>
        <v/>
      </c>
      <c r="EF272" s="71" t="str">
        <f t="shared" si="3838"/>
        <v/>
      </c>
      <c r="EG272" s="71" t="str">
        <f t="shared" si="3839"/>
        <v/>
      </c>
      <c r="EH272" s="71" t="str">
        <f t="shared" si="3840"/>
        <v/>
      </c>
      <c r="EI272" s="71" t="str">
        <f t="shared" si="3841"/>
        <v/>
      </c>
      <c r="EJ272" s="71" t="str">
        <f t="shared" si="3842"/>
        <v/>
      </c>
      <c r="EK272" s="71" t="str">
        <f t="shared" si="3843"/>
        <v/>
      </c>
      <c r="EL272" s="71" t="str">
        <f t="shared" si="3844"/>
        <v/>
      </c>
      <c r="EM272" s="71" t="str">
        <f t="shared" si="3845"/>
        <v/>
      </c>
      <c r="EN272" s="71" t="str">
        <f t="shared" si="3846"/>
        <v/>
      </c>
      <c r="EO272" s="71" t="str">
        <f t="shared" si="3847"/>
        <v/>
      </c>
      <c r="EP272" s="71" t="str">
        <f t="shared" si="3848"/>
        <v/>
      </c>
      <c r="EQ272" s="71" t="str">
        <f t="shared" si="3849"/>
        <v/>
      </c>
      <c r="ER272" s="71" t="str">
        <f t="shared" si="3850"/>
        <v/>
      </c>
      <c r="ES272" s="71" t="str">
        <f t="shared" si="3851"/>
        <v/>
      </c>
      <c r="ET272" s="71" t="str">
        <f t="shared" si="3852"/>
        <v/>
      </c>
      <c r="EU272" s="71" t="str">
        <f t="shared" si="3853"/>
        <v/>
      </c>
      <c r="EV272" s="71" t="str">
        <f t="shared" si="3854"/>
        <v/>
      </c>
      <c r="EW272" s="71" t="str">
        <f t="shared" si="3855"/>
        <v/>
      </c>
      <c r="EX272" s="71" t="str">
        <f t="shared" si="3856"/>
        <v/>
      </c>
      <c r="EY272" s="71" t="str">
        <f t="shared" si="3857"/>
        <v/>
      </c>
      <c r="EZ272" s="71" t="str">
        <f t="shared" si="3858"/>
        <v/>
      </c>
      <c r="FA272" s="71" t="str">
        <f t="shared" si="3859"/>
        <v/>
      </c>
      <c r="FB272" s="71" t="str">
        <f t="shared" si="3860"/>
        <v/>
      </c>
      <c r="FC272" s="71" t="str">
        <f t="shared" si="3861"/>
        <v/>
      </c>
      <c r="FD272" s="71" t="str">
        <f t="shared" si="3862"/>
        <v/>
      </c>
      <c r="FE272" s="71" t="str">
        <f t="shared" si="3863"/>
        <v/>
      </c>
      <c r="FF272" s="71" t="str">
        <f t="shared" si="3864"/>
        <v/>
      </c>
      <c r="FG272" s="71" t="str">
        <f t="shared" si="3865"/>
        <v/>
      </c>
      <c r="FH272" s="71" t="str">
        <f t="shared" si="3866"/>
        <v/>
      </c>
      <c r="FI272" s="71" t="str">
        <f t="shared" si="3867"/>
        <v/>
      </c>
      <c r="FJ272" s="71" t="str">
        <f t="shared" si="3868"/>
        <v/>
      </c>
      <c r="FK272" s="71" t="str">
        <f t="shared" si="3869"/>
        <v/>
      </c>
      <c r="FL272" s="71" t="str">
        <f t="shared" si="3870"/>
        <v/>
      </c>
      <c r="FM272" s="71" t="str">
        <f t="shared" si="3871"/>
        <v/>
      </c>
      <c r="FN272" s="71" t="str">
        <f t="shared" si="3872"/>
        <v/>
      </c>
      <c r="FO272" s="71" t="str">
        <f t="shared" si="3873"/>
        <v/>
      </c>
      <c r="FP272" s="71" t="str">
        <f t="shared" si="3874"/>
        <v/>
      </c>
      <c r="FQ272" s="71" t="str">
        <f t="shared" si="3875"/>
        <v/>
      </c>
      <c r="FR272" s="71" t="str">
        <f t="shared" si="3876"/>
        <v/>
      </c>
      <c r="FS272" s="71" t="str">
        <f t="shared" si="3877"/>
        <v/>
      </c>
    </row>
    <row r="273" spans="1:175" s="60" customFormat="1" ht="16.5">
      <c r="A273" s="129"/>
      <c r="B273" s="104" t="s">
        <v>828</v>
      </c>
      <c r="C273" s="104" t="s">
        <v>829</v>
      </c>
      <c r="D273" s="74"/>
      <c r="E273" s="75"/>
      <c r="F273" s="130"/>
      <c r="G273" s="131"/>
      <c r="H273" s="131"/>
      <c r="I273" s="131"/>
      <c r="J273" s="131"/>
      <c r="K273" s="131"/>
      <c r="L273" s="131"/>
      <c r="M273" s="131"/>
      <c r="N273" s="131"/>
      <c r="O273" s="131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4035"/>
        <v>InitUnitState('IC05',,,,,,,,,,)</v>
      </c>
      <c r="CO273" s="96" t="str">
        <f t="shared" si="4036"/>
        <v>InitUnitNormal('IC05',,,,,,,,,,)</v>
      </c>
      <c r="CP273" s="96" t="str">
        <f t="shared" si="4037"/>
        <v>InitUnitMagic('IC05',,,,,,,,,,)</v>
      </c>
      <c r="CQ273" s="96" t="str">
        <f t="shared" si="4038"/>
        <v>InitUnitAdd('IC05',,,,,,,,,,)</v>
      </c>
      <c r="CR273" s="96" t="str">
        <f t="shared" si="3735"/>
        <v>InitEquipData('IC05',,"",,,,,'','','','','','',"")</v>
      </c>
      <c r="CS273" s="96"/>
      <c r="CT273" s="96"/>
      <c r="CU273" s="98" t="str">
        <f t="shared" si="3807"/>
        <v>|n</v>
      </c>
      <c r="CV273" s="70"/>
      <c r="DB273" s="71" t="str">
        <f t="shared" si="3808"/>
        <v/>
      </c>
      <c r="DC273" s="71" t="str">
        <f t="shared" si="3809"/>
        <v/>
      </c>
      <c r="DD273" s="71" t="str">
        <f t="shared" si="3810"/>
        <v/>
      </c>
      <c r="DE273" s="71" t="str">
        <f t="shared" si="3811"/>
        <v/>
      </c>
      <c r="DF273" s="71" t="str">
        <f t="shared" si="3812"/>
        <v/>
      </c>
      <c r="DG273" s="71" t="str">
        <f t="shared" si="3813"/>
        <v/>
      </c>
      <c r="DH273" s="71" t="str">
        <f t="shared" si="3814"/>
        <v/>
      </c>
      <c r="DI273" s="71" t="str">
        <f t="shared" si="3815"/>
        <v/>
      </c>
      <c r="DJ273" s="71" t="str">
        <f t="shared" si="3816"/>
        <v/>
      </c>
      <c r="DK273" s="71" t="str">
        <f t="shared" si="3817"/>
        <v/>
      </c>
      <c r="DL273" s="71" t="str">
        <f t="shared" si="3818"/>
        <v/>
      </c>
      <c r="DM273" s="71" t="str">
        <f t="shared" si="3819"/>
        <v/>
      </c>
      <c r="DN273" s="71" t="str">
        <f t="shared" si="3820"/>
        <v/>
      </c>
      <c r="DO273" s="71" t="str">
        <f t="shared" si="3821"/>
        <v/>
      </c>
      <c r="DP273" s="71" t="str">
        <f t="shared" si="3822"/>
        <v/>
      </c>
      <c r="DQ273" s="71" t="str">
        <f t="shared" si="3823"/>
        <v/>
      </c>
      <c r="DR273" s="71" t="str">
        <f t="shared" si="3824"/>
        <v/>
      </c>
      <c r="DS273" s="71" t="str">
        <f t="shared" si="3825"/>
        <v/>
      </c>
      <c r="DT273" s="71" t="str">
        <f t="shared" si="3826"/>
        <v/>
      </c>
      <c r="DU273" s="71" t="str">
        <f t="shared" si="3827"/>
        <v/>
      </c>
      <c r="DV273" s="71" t="str">
        <f t="shared" si="3828"/>
        <v/>
      </c>
      <c r="DW273" s="71" t="str">
        <f t="shared" si="3829"/>
        <v/>
      </c>
      <c r="DX273" s="71" t="str">
        <f t="shared" si="3830"/>
        <v/>
      </c>
      <c r="DY273" s="71" t="str">
        <f t="shared" si="3831"/>
        <v/>
      </c>
      <c r="DZ273" s="71" t="str">
        <f t="shared" si="3832"/>
        <v/>
      </c>
      <c r="EA273" s="71" t="str">
        <f t="shared" si="3833"/>
        <v/>
      </c>
      <c r="EB273" s="71" t="str">
        <f t="shared" si="3834"/>
        <v/>
      </c>
      <c r="EC273" s="71" t="str">
        <f t="shared" si="3835"/>
        <v/>
      </c>
      <c r="ED273" s="71" t="str">
        <f t="shared" si="3836"/>
        <v/>
      </c>
      <c r="EE273" s="71" t="str">
        <f t="shared" si="3837"/>
        <v/>
      </c>
      <c r="EF273" s="71" t="str">
        <f t="shared" si="3838"/>
        <v/>
      </c>
      <c r="EG273" s="71" t="str">
        <f t="shared" si="3839"/>
        <v/>
      </c>
      <c r="EH273" s="71" t="str">
        <f t="shared" si="3840"/>
        <v/>
      </c>
      <c r="EI273" s="71" t="str">
        <f t="shared" si="3841"/>
        <v/>
      </c>
      <c r="EJ273" s="71" t="str">
        <f t="shared" si="3842"/>
        <v/>
      </c>
      <c r="EK273" s="71" t="str">
        <f t="shared" si="3843"/>
        <v/>
      </c>
      <c r="EL273" s="71" t="str">
        <f t="shared" si="3844"/>
        <v/>
      </c>
      <c r="EM273" s="71" t="str">
        <f t="shared" si="3845"/>
        <v/>
      </c>
      <c r="EN273" s="71" t="str">
        <f t="shared" si="3846"/>
        <v/>
      </c>
      <c r="EO273" s="71" t="str">
        <f t="shared" si="3847"/>
        <v/>
      </c>
      <c r="EP273" s="71" t="str">
        <f t="shared" si="3848"/>
        <v/>
      </c>
      <c r="EQ273" s="71" t="str">
        <f t="shared" si="3849"/>
        <v/>
      </c>
      <c r="ER273" s="71" t="str">
        <f t="shared" si="3850"/>
        <v/>
      </c>
      <c r="ES273" s="71" t="str">
        <f t="shared" si="3851"/>
        <v/>
      </c>
      <c r="ET273" s="71" t="str">
        <f t="shared" si="3852"/>
        <v/>
      </c>
      <c r="EU273" s="71" t="str">
        <f t="shared" si="3853"/>
        <v/>
      </c>
      <c r="EV273" s="71" t="str">
        <f t="shared" si="3854"/>
        <v/>
      </c>
      <c r="EW273" s="71" t="str">
        <f t="shared" si="3855"/>
        <v/>
      </c>
      <c r="EX273" s="71" t="str">
        <f t="shared" si="3856"/>
        <v/>
      </c>
      <c r="EY273" s="71" t="str">
        <f t="shared" si="3857"/>
        <v/>
      </c>
      <c r="EZ273" s="71" t="str">
        <f t="shared" si="3858"/>
        <v/>
      </c>
      <c r="FA273" s="71" t="str">
        <f t="shared" si="3859"/>
        <v/>
      </c>
      <c r="FB273" s="71" t="str">
        <f t="shared" si="3860"/>
        <v/>
      </c>
      <c r="FC273" s="71" t="str">
        <f t="shared" si="3861"/>
        <v/>
      </c>
      <c r="FD273" s="71" t="str">
        <f t="shared" si="3862"/>
        <v/>
      </c>
      <c r="FE273" s="71" t="str">
        <f t="shared" si="3863"/>
        <v/>
      </c>
      <c r="FF273" s="71" t="str">
        <f t="shared" si="3864"/>
        <v/>
      </c>
      <c r="FG273" s="71" t="str">
        <f t="shared" si="3865"/>
        <v/>
      </c>
      <c r="FH273" s="71" t="str">
        <f t="shared" si="3866"/>
        <v/>
      </c>
      <c r="FI273" s="71" t="str">
        <f t="shared" si="3867"/>
        <v/>
      </c>
      <c r="FJ273" s="71" t="str">
        <f t="shared" si="3868"/>
        <v/>
      </c>
      <c r="FK273" s="71" t="str">
        <f t="shared" si="3869"/>
        <v/>
      </c>
      <c r="FL273" s="71" t="str">
        <f t="shared" si="3870"/>
        <v/>
      </c>
      <c r="FM273" s="71" t="str">
        <f t="shared" si="3871"/>
        <v/>
      </c>
      <c r="FN273" s="71" t="str">
        <f t="shared" si="3872"/>
        <v/>
      </c>
      <c r="FO273" s="71" t="str">
        <f t="shared" si="3873"/>
        <v/>
      </c>
      <c r="FP273" s="71" t="str">
        <f t="shared" si="3874"/>
        <v/>
      </c>
      <c r="FQ273" s="71" t="str">
        <f t="shared" si="3875"/>
        <v/>
      </c>
      <c r="FR273" s="71" t="str">
        <f t="shared" si="3876"/>
        <v/>
      </c>
      <c r="FS273" s="71" t="str">
        <f t="shared" si="3877"/>
        <v/>
      </c>
    </row>
    <row r="274" spans="1:175" s="60" customFormat="1" ht="16.5">
      <c r="A274" s="129"/>
      <c r="B274" s="104" t="s">
        <v>830</v>
      </c>
      <c r="C274" s="104" t="s">
        <v>831</v>
      </c>
      <c r="D274" s="74"/>
      <c r="E274" s="75"/>
      <c r="F274" s="130"/>
      <c r="G274" s="131"/>
      <c r="H274" s="131"/>
      <c r="I274" s="131"/>
      <c r="J274" s="131"/>
      <c r="K274" s="131"/>
      <c r="L274" s="131"/>
      <c r="M274" s="131"/>
      <c r="N274" s="131"/>
      <c r="O274" s="131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4035"/>
        <v>InitUnitState('IC06',,,,,,,,,,)</v>
      </c>
      <c r="CO274" s="96" t="str">
        <f t="shared" si="4036"/>
        <v>InitUnitNormal('IC06',,,,,,,,,,)</v>
      </c>
      <c r="CP274" s="96" t="str">
        <f t="shared" si="4037"/>
        <v>InitUnitMagic('IC06',,,,,,,,,,)</v>
      </c>
      <c r="CQ274" s="96" t="str">
        <f t="shared" si="4038"/>
        <v>InitUnitAdd('IC06',,,,,,,,,,)</v>
      </c>
      <c r="CR274" s="96" t="str">
        <f t="shared" si="3735"/>
        <v>InitEquipData('IC06',,"",,,,,'','','','','','',"")</v>
      </c>
      <c r="CS274" s="96"/>
      <c r="CT274" s="96"/>
      <c r="CU274" s="98" t="str">
        <f t="shared" si="3807"/>
        <v>|n</v>
      </c>
      <c r="CV274" s="70"/>
      <c r="DB274" s="71" t="str">
        <f t="shared" si="3808"/>
        <v/>
      </c>
      <c r="DC274" s="71" t="str">
        <f t="shared" si="3809"/>
        <v/>
      </c>
      <c r="DD274" s="71" t="str">
        <f t="shared" si="3810"/>
        <v/>
      </c>
      <c r="DE274" s="71" t="str">
        <f t="shared" si="3811"/>
        <v/>
      </c>
      <c r="DF274" s="71" t="str">
        <f t="shared" si="3812"/>
        <v/>
      </c>
      <c r="DG274" s="71" t="str">
        <f t="shared" si="3813"/>
        <v/>
      </c>
      <c r="DH274" s="71" t="str">
        <f t="shared" si="3814"/>
        <v/>
      </c>
      <c r="DI274" s="71" t="str">
        <f t="shared" si="3815"/>
        <v/>
      </c>
      <c r="DJ274" s="71" t="str">
        <f t="shared" si="3816"/>
        <v/>
      </c>
      <c r="DK274" s="71" t="str">
        <f t="shared" si="3817"/>
        <v/>
      </c>
      <c r="DL274" s="71" t="str">
        <f t="shared" si="3818"/>
        <v/>
      </c>
      <c r="DM274" s="71" t="str">
        <f t="shared" si="3819"/>
        <v/>
      </c>
      <c r="DN274" s="71" t="str">
        <f t="shared" si="3820"/>
        <v/>
      </c>
      <c r="DO274" s="71" t="str">
        <f t="shared" si="3821"/>
        <v/>
      </c>
      <c r="DP274" s="71" t="str">
        <f t="shared" si="3822"/>
        <v/>
      </c>
      <c r="DQ274" s="71" t="str">
        <f t="shared" si="3823"/>
        <v/>
      </c>
      <c r="DR274" s="71" t="str">
        <f t="shared" si="3824"/>
        <v/>
      </c>
      <c r="DS274" s="71" t="str">
        <f t="shared" si="3825"/>
        <v/>
      </c>
      <c r="DT274" s="71" t="str">
        <f t="shared" si="3826"/>
        <v/>
      </c>
      <c r="DU274" s="71" t="str">
        <f t="shared" si="3827"/>
        <v/>
      </c>
      <c r="DV274" s="71" t="str">
        <f t="shared" si="3828"/>
        <v/>
      </c>
      <c r="DW274" s="71" t="str">
        <f t="shared" si="3829"/>
        <v/>
      </c>
      <c r="DX274" s="71" t="str">
        <f t="shared" si="3830"/>
        <v/>
      </c>
      <c r="DY274" s="71" t="str">
        <f t="shared" si="3831"/>
        <v/>
      </c>
      <c r="DZ274" s="71" t="str">
        <f t="shared" si="3832"/>
        <v/>
      </c>
      <c r="EA274" s="71" t="str">
        <f t="shared" si="3833"/>
        <v/>
      </c>
      <c r="EB274" s="71" t="str">
        <f t="shared" si="3834"/>
        <v/>
      </c>
      <c r="EC274" s="71" t="str">
        <f t="shared" si="3835"/>
        <v/>
      </c>
      <c r="ED274" s="71" t="str">
        <f t="shared" si="3836"/>
        <v/>
      </c>
      <c r="EE274" s="71" t="str">
        <f t="shared" si="3837"/>
        <v/>
      </c>
      <c r="EF274" s="71" t="str">
        <f t="shared" si="3838"/>
        <v/>
      </c>
      <c r="EG274" s="71" t="str">
        <f t="shared" si="3839"/>
        <v/>
      </c>
      <c r="EH274" s="71" t="str">
        <f t="shared" si="3840"/>
        <v/>
      </c>
      <c r="EI274" s="71" t="str">
        <f t="shared" si="3841"/>
        <v/>
      </c>
      <c r="EJ274" s="71" t="str">
        <f t="shared" si="3842"/>
        <v/>
      </c>
      <c r="EK274" s="71" t="str">
        <f t="shared" si="3843"/>
        <v/>
      </c>
      <c r="EL274" s="71" t="str">
        <f t="shared" si="3844"/>
        <v/>
      </c>
      <c r="EM274" s="71" t="str">
        <f t="shared" si="3845"/>
        <v/>
      </c>
      <c r="EN274" s="71" t="str">
        <f t="shared" si="3846"/>
        <v/>
      </c>
      <c r="EO274" s="71" t="str">
        <f t="shared" si="3847"/>
        <v/>
      </c>
      <c r="EP274" s="71" t="str">
        <f t="shared" si="3848"/>
        <v/>
      </c>
      <c r="EQ274" s="71" t="str">
        <f t="shared" si="3849"/>
        <v/>
      </c>
      <c r="ER274" s="71" t="str">
        <f t="shared" si="3850"/>
        <v/>
      </c>
      <c r="ES274" s="71" t="str">
        <f t="shared" si="3851"/>
        <v/>
      </c>
      <c r="ET274" s="71" t="str">
        <f t="shared" si="3852"/>
        <v/>
      </c>
      <c r="EU274" s="71" t="str">
        <f t="shared" si="3853"/>
        <v/>
      </c>
      <c r="EV274" s="71" t="str">
        <f t="shared" si="3854"/>
        <v/>
      </c>
      <c r="EW274" s="71" t="str">
        <f t="shared" si="3855"/>
        <v/>
      </c>
      <c r="EX274" s="71" t="str">
        <f t="shared" si="3856"/>
        <v/>
      </c>
      <c r="EY274" s="71" t="str">
        <f t="shared" si="3857"/>
        <v/>
      </c>
      <c r="EZ274" s="71" t="str">
        <f t="shared" si="3858"/>
        <v/>
      </c>
      <c r="FA274" s="71" t="str">
        <f t="shared" si="3859"/>
        <v/>
      </c>
      <c r="FB274" s="71" t="str">
        <f t="shared" si="3860"/>
        <v/>
      </c>
      <c r="FC274" s="71" t="str">
        <f t="shared" si="3861"/>
        <v/>
      </c>
      <c r="FD274" s="71" t="str">
        <f t="shared" si="3862"/>
        <v/>
      </c>
      <c r="FE274" s="71" t="str">
        <f t="shared" si="3863"/>
        <v/>
      </c>
      <c r="FF274" s="71" t="str">
        <f t="shared" si="3864"/>
        <v/>
      </c>
      <c r="FG274" s="71" t="str">
        <f t="shared" si="3865"/>
        <v/>
      </c>
      <c r="FH274" s="71" t="str">
        <f t="shared" si="3866"/>
        <v/>
      </c>
      <c r="FI274" s="71" t="str">
        <f t="shared" si="3867"/>
        <v/>
      </c>
      <c r="FJ274" s="71" t="str">
        <f t="shared" si="3868"/>
        <v/>
      </c>
      <c r="FK274" s="71" t="str">
        <f t="shared" si="3869"/>
        <v/>
      </c>
      <c r="FL274" s="71" t="str">
        <f t="shared" si="3870"/>
        <v/>
      </c>
      <c r="FM274" s="71" t="str">
        <f t="shared" si="3871"/>
        <v/>
      </c>
      <c r="FN274" s="71" t="str">
        <f t="shared" si="3872"/>
        <v/>
      </c>
      <c r="FO274" s="71" t="str">
        <f t="shared" si="3873"/>
        <v/>
      </c>
      <c r="FP274" s="71" t="str">
        <f t="shared" si="3874"/>
        <v/>
      </c>
      <c r="FQ274" s="71" t="str">
        <f t="shared" si="3875"/>
        <v/>
      </c>
      <c r="FR274" s="71" t="str">
        <f t="shared" si="3876"/>
        <v/>
      </c>
      <c r="FS274" s="71" t="str">
        <f t="shared" si="3877"/>
        <v/>
      </c>
    </row>
    <row r="275" spans="1:175" s="60" customFormat="1" ht="16.5">
      <c r="A275" s="129"/>
      <c r="B275" s="104" t="s">
        <v>832</v>
      </c>
      <c r="C275" s="104" t="s">
        <v>833</v>
      </c>
      <c r="D275" s="74"/>
      <c r="E275" s="75"/>
      <c r="F275" s="130"/>
      <c r="G275" s="131"/>
      <c r="H275" s="131"/>
      <c r="I275" s="131"/>
      <c r="J275" s="131"/>
      <c r="K275" s="131"/>
      <c r="L275" s="131"/>
      <c r="M275" s="131"/>
      <c r="N275" s="131"/>
      <c r="O275" s="131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4035"/>
        <v>InitUnitState('IC07',,,,,,,,,,)</v>
      </c>
      <c r="CO275" s="96" t="str">
        <f t="shared" si="4036"/>
        <v>InitUnitNormal('IC07',,,,,,,,,,)</v>
      </c>
      <c r="CP275" s="96" t="str">
        <f t="shared" si="4037"/>
        <v>InitUnitMagic('IC07',,,,,,,,,,)</v>
      </c>
      <c r="CQ275" s="96" t="str">
        <f t="shared" si="4038"/>
        <v>InitUnitAdd('IC07',,,,,,,,,,)</v>
      </c>
      <c r="CR275" s="96" t="str">
        <f t="shared" si="3735"/>
        <v>InitEquipData('IC07',,"",,,,,'','','','','','',"")</v>
      </c>
      <c r="CS275" s="96"/>
      <c r="CT275" s="96"/>
      <c r="CU275" s="98" t="str">
        <f t="shared" si="3807"/>
        <v>|n</v>
      </c>
      <c r="CV275" s="70"/>
      <c r="DB275" s="71" t="str">
        <f t="shared" si="3808"/>
        <v/>
      </c>
      <c r="DC275" s="71" t="str">
        <f t="shared" si="3809"/>
        <v/>
      </c>
      <c r="DD275" s="71" t="str">
        <f t="shared" si="3810"/>
        <v/>
      </c>
      <c r="DE275" s="71" t="str">
        <f t="shared" si="3811"/>
        <v/>
      </c>
      <c r="DF275" s="71" t="str">
        <f t="shared" si="3812"/>
        <v/>
      </c>
      <c r="DG275" s="71" t="str">
        <f t="shared" si="3813"/>
        <v/>
      </c>
      <c r="DH275" s="71" t="str">
        <f t="shared" si="3814"/>
        <v/>
      </c>
      <c r="DI275" s="71" t="str">
        <f t="shared" si="3815"/>
        <v/>
      </c>
      <c r="DJ275" s="71" t="str">
        <f t="shared" si="3816"/>
        <v/>
      </c>
      <c r="DK275" s="71" t="str">
        <f t="shared" si="3817"/>
        <v/>
      </c>
      <c r="DL275" s="71" t="str">
        <f t="shared" si="3818"/>
        <v/>
      </c>
      <c r="DM275" s="71" t="str">
        <f t="shared" si="3819"/>
        <v/>
      </c>
      <c r="DN275" s="71" t="str">
        <f t="shared" si="3820"/>
        <v/>
      </c>
      <c r="DO275" s="71" t="str">
        <f t="shared" si="3821"/>
        <v/>
      </c>
      <c r="DP275" s="71" t="str">
        <f t="shared" si="3822"/>
        <v/>
      </c>
      <c r="DQ275" s="71" t="str">
        <f t="shared" si="3823"/>
        <v/>
      </c>
      <c r="DR275" s="71" t="str">
        <f t="shared" si="3824"/>
        <v/>
      </c>
      <c r="DS275" s="71" t="str">
        <f t="shared" si="3825"/>
        <v/>
      </c>
      <c r="DT275" s="71" t="str">
        <f t="shared" si="3826"/>
        <v/>
      </c>
      <c r="DU275" s="71" t="str">
        <f t="shared" si="3827"/>
        <v/>
      </c>
      <c r="DV275" s="71" t="str">
        <f t="shared" si="3828"/>
        <v/>
      </c>
      <c r="DW275" s="71" t="str">
        <f t="shared" si="3829"/>
        <v/>
      </c>
      <c r="DX275" s="71" t="str">
        <f t="shared" si="3830"/>
        <v/>
      </c>
      <c r="DY275" s="71" t="str">
        <f t="shared" si="3831"/>
        <v/>
      </c>
      <c r="DZ275" s="71" t="str">
        <f t="shared" si="3832"/>
        <v/>
      </c>
      <c r="EA275" s="71" t="str">
        <f t="shared" si="3833"/>
        <v/>
      </c>
      <c r="EB275" s="71" t="str">
        <f t="shared" si="3834"/>
        <v/>
      </c>
      <c r="EC275" s="71" t="str">
        <f t="shared" si="3835"/>
        <v/>
      </c>
      <c r="ED275" s="71" t="str">
        <f t="shared" si="3836"/>
        <v/>
      </c>
      <c r="EE275" s="71" t="str">
        <f t="shared" si="3837"/>
        <v/>
      </c>
      <c r="EF275" s="71" t="str">
        <f t="shared" si="3838"/>
        <v/>
      </c>
      <c r="EG275" s="71" t="str">
        <f t="shared" si="3839"/>
        <v/>
      </c>
      <c r="EH275" s="71" t="str">
        <f t="shared" si="3840"/>
        <v/>
      </c>
      <c r="EI275" s="71" t="str">
        <f t="shared" si="3841"/>
        <v/>
      </c>
      <c r="EJ275" s="71" t="str">
        <f t="shared" si="3842"/>
        <v/>
      </c>
      <c r="EK275" s="71" t="str">
        <f t="shared" si="3843"/>
        <v/>
      </c>
      <c r="EL275" s="71" t="str">
        <f t="shared" si="3844"/>
        <v/>
      </c>
      <c r="EM275" s="71" t="str">
        <f t="shared" si="3845"/>
        <v/>
      </c>
      <c r="EN275" s="71" t="str">
        <f t="shared" si="3846"/>
        <v/>
      </c>
      <c r="EO275" s="71" t="str">
        <f t="shared" si="3847"/>
        <v/>
      </c>
      <c r="EP275" s="71" t="str">
        <f t="shared" si="3848"/>
        <v/>
      </c>
      <c r="EQ275" s="71" t="str">
        <f t="shared" si="3849"/>
        <v/>
      </c>
      <c r="ER275" s="71" t="str">
        <f t="shared" si="3850"/>
        <v/>
      </c>
      <c r="ES275" s="71" t="str">
        <f t="shared" si="3851"/>
        <v/>
      </c>
      <c r="ET275" s="71" t="str">
        <f t="shared" si="3852"/>
        <v/>
      </c>
      <c r="EU275" s="71" t="str">
        <f t="shared" si="3853"/>
        <v/>
      </c>
      <c r="EV275" s="71" t="str">
        <f t="shared" si="3854"/>
        <v/>
      </c>
      <c r="EW275" s="71" t="str">
        <f t="shared" si="3855"/>
        <v/>
      </c>
      <c r="EX275" s="71" t="str">
        <f t="shared" si="3856"/>
        <v/>
      </c>
      <c r="EY275" s="71" t="str">
        <f t="shared" si="3857"/>
        <v/>
      </c>
      <c r="EZ275" s="71" t="str">
        <f t="shared" si="3858"/>
        <v/>
      </c>
      <c r="FA275" s="71" t="str">
        <f t="shared" si="3859"/>
        <v/>
      </c>
      <c r="FB275" s="71" t="str">
        <f t="shared" si="3860"/>
        <v/>
      </c>
      <c r="FC275" s="71" t="str">
        <f t="shared" si="3861"/>
        <v/>
      </c>
      <c r="FD275" s="71" t="str">
        <f t="shared" si="3862"/>
        <v/>
      </c>
      <c r="FE275" s="71" t="str">
        <f t="shared" si="3863"/>
        <v/>
      </c>
      <c r="FF275" s="71" t="str">
        <f t="shared" si="3864"/>
        <v/>
      </c>
      <c r="FG275" s="71" t="str">
        <f t="shared" si="3865"/>
        <v/>
      </c>
      <c r="FH275" s="71" t="str">
        <f t="shared" si="3866"/>
        <v/>
      </c>
      <c r="FI275" s="71" t="str">
        <f t="shared" si="3867"/>
        <v/>
      </c>
      <c r="FJ275" s="71" t="str">
        <f t="shared" si="3868"/>
        <v/>
      </c>
      <c r="FK275" s="71" t="str">
        <f t="shared" si="3869"/>
        <v/>
      </c>
      <c r="FL275" s="71" t="str">
        <f t="shared" si="3870"/>
        <v/>
      </c>
      <c r="FM275" s="71" t="str">
        <f t="shared" si="3871"/>
        <v/>
      </c>
      <c r="FN275" s="71" t="str">
        <f t="shared" si="3872"/>
        <v/>
      </c>
      <c r="FO275" s="71" t="str">
        <f t="shared" si="3873"/>
        <v/>
      </c>
      <c r="FP275" s="71" t="str">
        <f t="shared" si="3874"/>
        <v/>
      </c>
      <c r="FQ275" s="71" t="str">
        <f t="shared" si="3875"/>
        <v/>
      </c>
      <c r="FR275" s="71" t="str">
        <f t="shared" si="3876"/>
        <v/>
      </c>
      <c r="FS275" s="71" t="str">
        <f t="shared" si="3877"/>
        <v/>
      </c>
    </row>
    <row r="276" spans="1:175" s="60" customFormat="1" ht="16.5">
      <c r="A276" s="129"/>
      <c r="B276" s="104" t="s">
        <v>834</v>
      </c>
      <c r="C276" s="104" t="s">
        <v>835</v>
      </c>
      <c r="D276" s="74"/>
      <c r="E276" s="75"/>
      <c r="F276" s="130"/>
      <c r="G276" s="131"/>
      <c r="H276" s="131"/>
      <c r="I276" s="131"/>
      <c r="J276" s="131"/>
      <c r="K276" s="131"/>
      <c r="L276" s="131"/>
      <c r="M276" s="131"/>
      <c r="N276" s="131"/>
      <c r="O276" s="131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4035"/>
        <v>InitUnitState('IC08',,,,,,,,,,)</v>
      </c>
      <c r="CO276" s="96" t="str">
        <f t="shared" si="4036"/>
        <v>InitUnitNormal('IC08',,,,,,,,,,)</v>
      </c>
      <c r="CP276" s="96" t="str">
        <f t="shared" si="4037"/>
        <v>InitUnitMagic('IC08',,,,,,,,,,)</v>
      </c>
      <c r="CQ276" s="96" t="str">
        <f t="shared" si="4038"/>
        <v>InitUnitAdd('IC08',,,,,,,,,,)</v>
      </c>
      <c r="CR276" s="96" t="str">
        <f t="shared" si="3735"/>
        <v>InitEquipData('IC08',,"",,,,,'','','','','','',"")</v>
      </c>
      <c r="CS276" s="96"/>
      <c r="CT276" s="96"/>
      <c r="CU276" s="98" t="str">
        <f t="shared" si="3807"/>
        <v>|n</v>
      </c>
      <c r="CV276" s="70"/>
      <c r="DB276" s="71" t="str">
        <f t="shared" si="3808"/>
        <v/>
      </c>
      <c r="DC276" s="71" t="str">
        <f t="shared" si="3809"/>
        <v/>
      </c>
      <c r="DD276" s="71" t="str">
        <f t="shared" si="3810"/>
        <v/>
      </c>
      <c r="DE276" s="71" t="str">
        <f t="shared" si="3811"/>
        <v/>
      </c>
      <c r="DF276" s="71" t="str">
        <f t="shared" si="3812"/>
        <v/>
      </c>
      <c r="DG276" s="71" t="str">
        <f t="shared" si="3813"/>
        <v/>
      </c>
      <c r="DH276" s="71" t="str">
        <f t="shared" si="3814"/>
        <v/>
      </c>
      <c r="DI276" s="71" t="str">
        <f t="shared" si="3815"/>
        <v/>
      </c>
      <c r="DJ276" s="71" t="str">
        <f t="shared" si="3816"/>
        <v/>
      </c>
      <c r="DK276" s="71" t="str">
        <f t="shared" si="3817"/>
        <v/>
      </c>
      <c r="DL276" s="71" t="str">
        <f t="shared" si="3818"/>
        <v/>
      </c>
      <c r="DM276" s="71" t="str">
        <f t="shared" si="3819"/>
        <v/>
      </c>
      <c r="DN276" s="71" t="str">
        <f t="shared" si="3820"/>
        <v/>
      </c>
      <c r="DO276" s="71" t="str">
        <f t="shared" si="3821"/>
        <v/>
      </c>
      <c r="DP276" s="71" t="str">
        <f t="shared" si="3822"/>
        <v/>
      </c>
      <c r="DQ276" s="71" t="str">
        <f t="shared" si="3823"/>
        <v/>
      </c>
      <c r="DR276" s="71" t="str">
        <f t="shared" si="3824"/>
        <v/>
      </c>
      <c r="DS276" s="71" t="str">
        <f t="shared" si="3825"/>
        <v/>
      </c>
      <c r="DT276" s="71" t="str">
        <f t="shared" si="3826"/>
        <v/>
      </c>
      <c r="DU276" s="71" t="str">
        <f t="shared" si="3827"/>
        <v/>
      </c>
      <c r="DV276" s="71" t="str">
        <f t="shared" si="3828"/>
        <v/>
      </c>
      <c r="DW276" s="71" t="str">
        <f t="shared" si="3829"/>
        <v/>
      </c>
      <c r="DX276" s="71" t="str">
        <f t="shared" si="3830"/>
        <v/>
      </c>
      <c r="DY276" s="71" t="str">
        <f t="shared" si="3831"/>
        <v/>
      </c>
      <c r="DZ276" s="71" t="str">
        <f t="shared" si="3832"/>
        <v/>
      </c>
      <c r="EA276" s="71" t="str">
        <f t="shared" si="3833"/>
        <v/>
      </c>
      <c r="EB276" s="71" t="str">
        <f t="shared" si="3834"/>
        <v/>
      </c>
      <c r="EC276" s="71" t="str">
        <f t="shared" si="3835"/>
        <v/>
      </c>
      <c r="ED276" s="71" t="str">
        <f t="shared" si="3836"/>
        <v/>
      </c>
      <c r="EE276" s="71" t="str">
        <f t="shared" si="3837"/>
        <v/>
      </c>
      <c r="EF276" s="71" t="str">
        <f t="shared" si="3838"/>
        <v/>
      </c>
      <c r="EG276" s="71" t="str">
        <f t="shared" si="3839"/>
        <v/>
      </c>
      <c r="EH276" s="71" t="str">
        <f t="shared" si="3840"/>
        <v/>
      </c>
      <c r="EI276" s="71" t="str">
        <f t="shared" si="3841"/>
        <v/>
      </c>
      <c r="EJ276" s="71" t="str">
        <f t="shared" si="3842"/>
        <v/>
      </c>
      <c r="EK276" s="71" t="str">
        <f t="shared" si="3843"/>
        <v/>
      </c>
      <c r="EL276" s="71" t="str">
        <f t="shared" si="3844"/>
        <v/>
      </c>
      <c r="EM276" s="71" t="str">
        <f t="shared" si="3845"/>
        <v/>
      </c>
      <c r="EN276" s="71" t="str">
        <f t="shared" si="3846"/>
        <v/>
      </c>
      <c r="EO276" s="71" t="str">
        <f t="shared" si="3847"/>
        <v/>
      </c>
      <c r="EP276" s="71" t="str">
        <f t="shared" si="3848"/>
        <v/>
      </c>
      <c r="EQ276" s="71" t="str">
        <f t="shared" si="3849"/>
        <v/>
      </c>
      <c r="ER276" s="71" t="str">
        <f t="shared" si="3850"/>
        <v/>
      </c>
      <c r="ES276" s="71" t="str">
        <f t="shared" si="3851"/>
        <v/>
      </c>
      <c r="ET276" s="71" t="str">
        <f t="shared" si="3852"/>
        <v/>
      </c>
      <c r="EU276" s="71" t="str">
        <f t="shared" si="3853"/>
        <v/>
      </c>
      <c r="EV276" s="71" t="str">
        <f t="shared" si="3854"/>
        <v/>
      </c>
      <c r="EW276" s="71" t="str">
        <f t="shared" si="3855"/>
        <v/>
      </c>
      <c r="EX276" s="71" t="str">
        <f t="shared" si="3856"/>
        <v/>
      </c>
      <c r="EY276" s="71" t="str">
        <f t="shared" si="3857"/>
        <v/>
      </c>
      <c r="EZ276" s="71" t="str">
        <f t="shared" si="3858"/>
        <v/>
      </c>
      <c r="FA276" s="71" t="str">
        <f t="shared" si="3859"/>
        <v/>
      </c>
      <c r="FB276" s="71" t="str">
        <f t="shared" si="3860"/>
        <v/>
      </c>
      <c r="FC276" s="71" t="str">
        <f t="shared" si="3861"/>
        <v/>
      </c>
      <c r="FD276" s="71" t="str">
        <f t="shared" si="3862"/>
        <v/>
      </c>
      <c r="FE276" s="71" t="str">
        <f t="shared" si="3863"/>
        <v/>
      </c>
      <c r="FF276" s="71" t="str">
        <f t="shared" si="3864"/>
        <v/>
      </c>
      <c r="FG276" s="71" t="str">
        <f t="shared" si="3865"/>
        <v/>
      </c>
      <c r="FH276" s="71" t="str">
        <f t="shared" si="3866"/>
        <v/>
      </c>
      <c r="FI276" s="71" t="str">
        <f t="shared" si="3867"/>
        <v/>
      </c>
      <c r="FJ276" s="71" t="str">
        <f t="shared" si="3868"/>
        <v/>
      </c>
      <c r="FK276" s="71" t="str">
        <f t="shared" si="3869"/>
        <v/>
      </c>
      <c r="FL276" s="71" t="str">
        <f t="shared" si="3870"/>
        <v/>
      </c>
      <c r="FM276" s="71" t="str">
        <f t="shared" si="3871"/>
        <v/>
      </c>
      <c r="FN276" s="71" t="str">
        <f t="shared" si="3872"/>
        <v/>
      </c>
      <c r="FO276" s="71" t="str">
        <f t="shared" si="3873"/>
        <v/>
      </c>
      <c r="FP276" s="71" t="str">
        <f t="shared" si="3874"/>
        <v/>
      </c>
      <c r="FQ276" s="71" t="str">
        <f t="shared" si="3875"/>
        <v/>
      </c>
      <c r="FR276" s="71" t="str">
        <f t="shared" si="3876"/>
        <v/>
      </c>
      <c r="FS276" s="71" t="str">
        <f t="shared" si="3877"/>
        <v/>
      </c>
    </row>
    <row r="277" spans="1:175" s="60" customFormat="1" ht="16.5">
      <c r="A277" s="129"/>
      <c r="B277" s="104" t="s">
        <v>836</v>
      </c>
      <c r="C277" s="104" t="s">
        <v>837</v>
      </c>
      <c r="D277" s="74"/>
      <c r="E277" s="75"/>
      <c r="F277" s="130"/>
      <c r="G277" s="131"/>
      <c r="H277" s="131"/>
      <c r="I277" s="131"/>
      <c r="J277" s="131"/>
      <c r="K277" s="131"/>
      <c r="L277" s="131"/>
      <c r="M277" s="131"/>
      <c r="N277" s="131"/>
      <c r="O277" s="131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4035"/>
        <v>InitUnitState('IC09',,,,,,,,,,)</v>
      </c>
      <c r="CO277" s="96" t="str">
        <f t="shared" si="4036"/>
        <v>InitUnitNormal('IC09',,,,,,,,,,)</v>
      </c>
      <c r="CP277" s="96" t="str">
        <f t="shared" si="4037"/>
        <v>InitUnitMagic('IC09',,,,,,,,,,)</v>
      </c>
      <c r="CQ277" s="96" t="str">
        <f t="shared" si="4038"/>
        <v>InitUnitAdd('IC09',,,,,,,,,,)</v>
      </c>
      <c r="CR277" s="96" t="str">
        <f t="shared" si="3735"/>
        <v>InitEquipData('IC09',,"",,,,,'','','','','','',"")</v>
      </c>
      <c r="CS277" s="96"/>
      <c r="CT277" s="96"/>
      <c r="CU277" s="98" t="str">
        <f t="shared" si="3807"/>
        <v>|n</v>
      </c>
      <c r="CV277" s="70"/>
      <c r="DB277" s="71" t="str">
        <f t="shared" si="3808"/>
        <v/>
      </c>
      <c r="DC277" s="71" t="str">
        <f t="shared" si="3809"/>
        <v/>
      </c>
      <c r="DD277" s="71" t="str">
        <f t="shared" si="3810"/>
        <v/>
      </c>
      <c r="DE277" s="71" t="str">
        <f t="shared" si="3811"/>
        <v/>
      </c>
      <c r="DF277" s="71" t="str">
        <f t="shared" si="3812"/>
        <v/>
      </c>
      <c r="DG277" s="71" t="str">
        <f t="shared" si="3813"/>
        <v/>
      </c>
      <c r="DH277" s="71" t="str">
        <f t="shared" si="3814"/>
        <v/>
      </c>
      <c r="DI277" s="71" t="str">
        <f t="shared" si="3815"/>
        <v/>
      </c>
      <c r="DJ277" s="71" t="str">
        <f t="shared" si="3816"/>
        <v/>
      </c>
      <c r="DK277" s="71" t="str">
        <f t="shared" si="3817"/>
        <v/>
      </c>
      <c r="DL277" s="71" t="str">
        <f t="shared" si="3818"/>
        <v/>
      </c>
      <c r="DM277" s="71" t="str">
        <f t="shared" si="3819"/>
        <v/>
      </c>
      <c r="DN277" s="71" t="str">
        <f t="shared" si="3820"/>
        <v/>
      </c>
      <c r="DO277" s="71" t="str">
        <f t="shared" si="3821"/>
        <v/>
      </c>
      <c r="DP277" s="71" t="str">
        <f t="shared" si="3822"/>
        <v/>
      </c>
      <c r="DQ277" s="71" t="str">
        <f t="shared" si="3823"/>
        <v/>
      </c>
      <c r="DR277" s="71" t="str">
        <f t="shared" si="3824"/>
        <v/>
      </c>
      <c r="DS277" s="71" t="str">
        <f t="shared" si="3825"/>
        <v/>
      </c>
      <c r="DT277" s="71" t="str">
        <f t="shared" si="3826"/>
        <v/>
      </c>
      <c r="DU277" s="71" t="str">
        <f t="shared" si="3827"/>
        <v/>
      </c>
      <c r="DV277" s="71" t="str">
        <f t="shared" si="3828"/>
        <v/>
      </c>
      <c r="DW277" s="71" t="str">
        <f t="shared" si="3829"/>
        <v/>
      </c>
      <c r="DX277" s="71" t="str">
        <f t="shared" si="3830"/>
        <v/>
      </c>
      <c r="DY277" s="71" t="str">
        <f t="shared" si="3831"/>
        <v/>
      </c>
      <c r="DZ277" s="71" t="str">
        <f t="shared" si="3832"/>
        <v/>
      </c>
      <c r="EA277" s="71" t="str">
        <f t="shared" si="3833"/>
        <v/>
      </c>
      <c r="EB277" s="71" t="str">
        <f t="shared" si="3834"/>
        <v/>
      </c>
      <c r="EC277" s="71" t="str">
        <f t="shared" si="3835"/>
        <v/>
      </c>
      <c r="ED277" s="71" t="str">
        <f t="shared" si="3836"/>
        <v/>
      </c>
      <c r="EE277" s="71" t="str">
        <f t="shared" si="3837"/>
        <v/>
      </c>
      <c r="EF277" s="71" t="str">
        <f t="shared" si="3838"/>
        <v/>
      </c>
      <c r="EG277" s="71" t="str">
        <f t="shared" si="3839"/>
        <v/>
      </c>
      <c r="EH277" s="71" t="str">
        <f t="shared" si="3840"/>
        <v/>
      </c>
      <c r="EI277" s="71" t="str">
        <f t="shared" si="3841"/>
        <v/>
      </c>
      <c r="EJ277" s="71" t="str">
        <f t="shared" si="3842"/>
        <v/>
      </c>
      <c r="EK277" s="71" t="str">
        <f t="shared" si="3843"/>
        <v/>
      </c>
      <c r="EL277" s="71" t="str">
        <f t="shared" si="3844"/>
        <v/>
      </c>
      <c r="EM277" s="71" t="str">
        <f t="shared" si="3845"/>
        <v/>
      </c>
      <c r="EN277" s="71" t="str">
        <f t="shared" si="3846"/>
        <v/>
      </c>
      <c r="EO277" s="71" t="str">
        <f t="shared" si="3847"/>
        <v/>
      </c>
      <c r="EP277" s="71" t="str">
        <f t="shared" si="3848"/>
        <v/>
      </c>
      <c r="EQ277" s="71" t="str">
        <f t="shared" si="3849"/>
        <v/>
      </c>
      <c r="ER277" s="71" t="str">
        <f t="shared" si="3850"/>
        <v/>
      </c>
      <c r="ES277" s="71" t="str">
        <f t="shared" si="3851"/>
        <v/>
      </c>
      <c r="ET277" s="71" t="str">
        <f t="shared" si="3852"/>
        <v/>
      </c>
      <c r="EU277" s="71" t="str">
        <f t="shared" si="3853"/>
        <v/>
      </c>
      <c r="EV277" s="71" t="str">
        <f t="shared" si="3854"/>
        <v/>
      </c>
      <c r="EW277" s="71" t="str">
        <f t="shared" si="3855"/>
        <v/>
      </c>
      <c r="EX277" s="71" t="str">
        <f t="shared" si="3856"/>
        <v/>
      </c>
      <c r="EY277" s="71" t="str">
        <f t="shared" si="3857"/>
        <v/>
      </c>
      <c r="EZ277" s="71" t="str">
        <f t="shared" si="3858"/>
        <v/>
      </c>
      <c r="FA277" s="71" t="str">
        <f t="shared" si="3859"/>
        <v/>
      </c>
      <c r="FB277" s="71" t="str">
        <f t="shared" si="3860"/>
        <v/>
      </c>
      <c r="FC277" s="71" t="str">
        <f t="shared" si="3861"/>
        <v/>
      </c>
      <c r="FD277" s="71" t="str">
        <f t="shared" si="3862"/>
        <v/>
      </c>
      <c r="FE277" s="71" t="str">
        <f t="shared" si="3863"/>
        <v/>
      </c>
      <c r="FF277" s="71" t="str">
        <f t="shared" si="3864"/>
        <v/>
      </c>
      <c r="FG277" s="71" t="str">
        <f t="shared" si="3865"/>
        <v/>
      </c>
      <c r="FH277" s="71" t="str">
        <f t="shared" si="3866"/>
        <v/>
      </c>
      <c r="FI277" s="71" t="str">
        <f t="shared" si="3867"/>
        <v/>
      </c>
      <c r="FJ277" s="71" t="str">
        <f t="shared" si="3868"/>
        <v/>
      </c>
      <c r="FK277" s="71" t="str">
        <f t="shared" si="3869"/>
        <v/>
      </c>
      <c r="FL277" s="71" t="str">
        <f t="shared" si="3870"/>
        <v/>
      </c>
      <c r="FM277" s="71" t="str">
        <f t="shared" si="3871"/>
        <v/>
      </c>
      <c r="FN277" s="71" t="str">
        <f t="shared" si="3872"/>
        <v/>
      </c>
      <c r="FO277" s="71" t="str">
        <f t="shared" si="3873"/>
        <v/>
      </c>
      <c r="FP277" s="71" t="str">
        <f t="shared" si="3874"/>
        <v/>
      </c>
      <c r="FQ277" s="71" t="str">
        <f t="shared" si="3875"/>
        <v/>
      </c>
      <c r="FR277" s="71" t="str">
        <f t="shared" si="3876"/>
        <v/>
      </c>
      <c r="FS277" s="71" t="str">
        <f t="shared" si="3877"/>
        <v/>
      </c>
    </row>
    <row r="278" spans="1:175" s="60" customFormat="1" ht="16.5">
      <c r="A278" s="129"/>
      <c r="B278" s="104" t="s">
        <v>838</v>
      </c>
      <c r="C278" s="104" t="s">
        <v>839</v>
      </c>
      <c r="D278" s="74"/>
      <c r="E278" s="75"/>
      <c r="F278" s="130"/>
      <c r="G278" s="131"/>
      <c r="H278" s="131"/>
      <c r="I278" s="131"/>
      <c r="J278" s="131"/>
      <c r="K278" s="131"/>
      <c r="L278" s="131"/>
      <c r="M278" s="131"/>
      <c r="N278" s="131"/>
      <c r="O278" s="131"/>
      <c r="P278" s="82"/>
      <c r="Q278" s="82"/>
      <c r="R278" s="82"/>
      <c r="S278" s="82"/>
      <c r="T278" s="90"/>
      <c r="U278" s="86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4"/>
      <c r="AS278" s="94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6" t="str">
        <f t="shared" si="4035"/>
        <v>InitUnitState('IC10',,,,,,,,,,)</v>
      </c>
      <c r="CO278" s="96" t="str">
        <f t="shared" si="4036"/>
        <v>InitUnitNormal('IC10',,,,,,,,,,)</v>
      </c>
      <c r="CP278" s="96" t="str">
        <f t="shared" si="4037"/>
        <v>InitUnitMagic('IC10',,,,,,,,,,)</v>
      </c>
      <c r="CQ278" s="96" t="str">
        <f t="shared" si="4038"/>
        <v>InitUnitAdd('IC10',,,,,,,,,,)</v>
      </c>
      <c r="CR278" s="96" t="str">
        <f t="shared" si="3735"/>
        <v>InitEquipData('IC10',,"",,,,,'','','','','','',"")</v>
      </c>
      <c r="CS278" s="96"/>
      <c r="CT278" s="96"/>
      <c r="CU278" s="98" t="str">
        <f t="shared" si="3807"/>
        <v>|n</v>
      </c>
      <c r="CV278" s="70"/>
      <c r="DB278" s="71" t="str">
        <f t="shared" si="3808"/>
        <v/>
      </c>
      <c r="DC278" s="71" t="str">
        <f t="shared" si="3809"/>
        <v/>
      </c>
      <c r="DD278" s="71" t="str">
        <f t="shared" si="3810"/>
        <v/>
      </c>
      <c r="DE278" s="71" t="str">
        <f t="shared" si="3811"/>
        <v/>
      </c>
      <c r="DF278" s="71" t="str">
        <f t="shared" si="3812"/>
        <v/>
      </c>
      <c r="DG278" s="71" t="str">
        <f t="shared" si="3813"/>
        <v/>
      </c>
      <c r="DH278" s="71" t="str">
        <f t="shared" si="3814"/>
        <v/>
      </c>
      <c r="DI278" s="71" t="str">
        <f t="shared" si="3815"/>
        <v/>
      </c>
      <c r="DJ278" s="71" t="str">
        <f t="shared" si="3816"/>
        <v/>
      </c>
      <c r="DK278" s="71" t="str">
        <f t="shared" si="3817"/>
        <v/>
      </c>
      <c r="DL278" s="71" t="str">
        <f t="shared" si="3818"/>
        <v/>
      </c>
      <c r="DM278" s="71" t="str">
        <f t="shared" si="3819"/>
        <v/>
      </c>
      <c r="DN278" s="71" t="str">
        <f t="shared" si="3820"/>
        <v/>
      </c>
      <c r="DO278" s="71" t="str">
        <f t="shared" si="3821"/>
        <v/>
      </c>
      <c r="DP278" s="71" t="str">
        <f t="shared" si="3822"/>
        <v/>
      </c>
      <c r="DQ278" s="71" t="str">
        <f t="shared" si="3823"/>
        <v/>
      </c>
      <c r="DR278" s="71" t="str">
        <f t="shared" si="3824"/>
        <v/>
      </c>
      <c r="DS278" s="71" t="str">
        <f t="shared" si="3825"/>
        <v/>
      </c>
      <c r="DT278" s="71" t="str">
        <f t="shared" si="3826"/>
        <v/>
      </c>
      <c r="DU278" s="71" t="str">
        <f t="shared" si="3827"/>
        <v/>
      </c>
      <c r="DV278" s="71" t="str">
        <f t="shared" si="3828"/>
        <v/>
      </c>
      <c r="DW278" s="71" t="str">
        <f t="shared" si="3829"/>
        <v/>
      </c>
      <c r="DX278" s="71" t="str">
        <f t="shared" si="3830"/>
        <v/>
      </c>
      <c r="DY278" s="71" t="str">
        <f t="shared" si="3831"/>
        <v/>
      </c>
      <c r="DZ278" s="71" t="str">
        <f t="shared" si="3832"/>
        <v/>
      </c>
      <c r="EA278" s="71" t="str">
        <f t="shared" si="3833"/>
        <v/>
      </c>
      <c r="EB278" s="71" t="str">
        <f t="shared" si="3834"/>
        <v/>
      </c>
      <c r="EC278" s="71" t="str">
        <f t="shared" si="3835"/>
        <v/>
      </c>
      <c r="ED278" s="71" t="str">
        <f t="shared" si="3836"/>
        <v/>
      </c>
      <c r="EE278" s="71" t="str">
        <f t="shared" si="3837"/>
        <v/>
      </c>
      <c r="EF278" s="71" t="str">
        <f t="shared" si="3838"/>
        <v/>
      </c>
      <c r="EG278" s="71" t="str">
        <f t="shared" si="3839"/>
        <v/>
      </c>
      <c r="EH278" s="71" t="str">
        <f t="shared" si="3840"/>
        <v/>
      </c>
      <c r="EI278" s="71" t="str">
        <f t="shared" si="3841"/>
        <v/>
      </c>
      <c r="EJ278" s="71" t="str">
        <f t="shared" si="3842"/>
        <v/>
      </c>
      <c r="EK278" s="71" t="str">
        <f t="shared" si="3843"/>
        <v/>
      </c>
      <c r="EL278" s="71" t="str">
        <f t="shared" si="3844"/>
        <v/>
      </c>
      <c r="EM278" s="71" t="str">
        <f t="shared" si="3845"/>
        <v/>
      </c>
      <c r="EN278" s="71" t="str">
        <f t="shared" si="3846"/>
        <v/>
      </c>
      <c r="EO278" s="71" t="str">
        <f t="shared" si="3847"/>
        <v/>
      </c>
      <c r="EP278" s="71" t="str">
        <f t="shared" si="3848"/>
        <v/>
      </c>
      <c r="EQ278" s="71" t="str">
        <f t="shared" si="3849"/>
        <v/>
      </c>
      <c r="ER278" s="71" t="str">
        <f t="shared" si="3850"/>
        <v/>
      </c>
      <c r="ES278" s="71" t="str">
        <f t="shared" si="3851"/>
        <v/>
      </c>
      <c r="ET278" s="71" t="str">
        <f t="shared" si="3852"/>
        <v/>
      </c>
      <c r="EU278" s="71" t="str">
        <f t="shared" si="3853"/>
        <v/>
      </c>
      <c r="EV278" s="71" t="str">
        <f t="shared" si="3854"/>
        <v/>
      </c>
      <c r="EW278" s="71" t="str">
        <f t="shared" si="3855"/>
        <v/>
      </c>
      <c r="EX278" s="71" t="str">
        <f t="shared" si="3856"/>
        <v/>
      </c>
      <c r="EY278" s="71" t="str">
        <f t="shared" si="3857"/>
        <v/>
      </c>
      <c r="EZ278" s="71" t="str">
        <f t="shared" si="3858"/>
        <v/>
      </c>
      <c r="FA278" s="71" t="str">
        <f t="shared" si="3859"/>
        <v/>
      </c>
      <c r="FB278" s="71" t="str">
        <f t="shared" si="3860"/>
        <v/>
      </c>
      <c r="FC278" s="71" t="str">
        <f t="shared" si="3861"/>
        <v/>
      </c>
      <c r="FD278" s="71" t="str">
        <f t="shared" si="3862"/>
        <v/>
      </c>
      <c r="FE278" s="71" t="str">
        <f t="shared" si="3863"/>
        <v/>
      </c>
      <c r="FF278" s="71" t="str">
        <f t="shared" si="3864"/>
        <v/>
      </c>
      <c r="FG278" s="71" t="str">
        <f t="shared" si="3865"/>
        <v/>
      </c>
      <c r="FH278" s="71" t="str">
        <f t="shared" si="3866"/>
        <v/>
      </c>
      <c r="FI278" s="71" t="str">
        <f t="shared" si="3867"/>
        <v/>
      </c>
      <c r="FJ278" s="71" t="str">
        <f t="shared" si="3868"/>
        <v/>
      </c>
      <c r="FK278" s="71" t="str">
        <f t="shared" si="3869"/>
        <v/>
      </c>
      <c r="FL278" s="71" t="str">
        <f t="shared" si="3870"/>
        <v/>
      </c>
      <c r="FM278" s="71" t="str">
        <f t="shared" si="3871"/>
        <v/>
      </c>
      <c r="FN278" s="71" t="str">
        <f t="shared" si="3872"/>
        <v/>
      </c>
      <c r="FO278" s="71" t="str">
        <f t="shared" si="3873"/>
        <v/>
      </c>
      <c r="FP278" s="71" t="str">
        <f t="shared" si="3874"/>
        <v/>
      </c>
      <c r="FQ278" s="71" t="str">
        <f t="shared" si="3875"/>
        <v/>
      </c>
      <c r="FR278" s="71" t="str">
        <f t="shared" si="3876"/>
        <v/>
      </c>
      <c r="FS278" s="71" t="str">
        <f t="shared" si="3877"/>
        <v/>
      </c>
    </row>
    <row r="279" spans="1:175" ht="16.5">
      <c r="A279" s="72"/>
      <c r="B279" s="104" t="s">
        <v>840</v>
      </c>
      <c r="C279" s="104" t="s">
        <v>841</v>
      </c>
      <c r="E279" s="132"/>
      <c r="T279" s="134"/>
      <c r="U279" s="86"/>
      <c r="CU279" s="98" t="str">
        <f t="shared" si="3807"/>
        <v>|n</v>
      </c>
      <c r="CW279" s="60"/>
      <c r="CX279" s="60"/>
      <c r="CY279" s="60"/>
      <c r="CZ279" s="60"/>
      <c r="DA279" s="60"/>
      <c r="DB279" s="71" t="str">
        <f t="shared" si="3808"/>
        <v/>
      </c>
      <c r="DC279" s="71" t="str">
        <f t="shared" si="3809"/>
        <v/>
      </c>
      <c r="DD279" s="71" t="str">
        <f t="shared" si="3810"/>
        <v/>
      </c>
      <c r="DE279" s="71" t="str">
        <f t="shared" si="3811"/>
        <v/>
      </c>
      <c r="DF279" s="71" t="str">
        <f t="shared" si="3812"/>
        <v/>
      </c>
      <c r="DG279" s="71" t="str">
        <f t="shared" si="3813"/>
        <v/>
      </c>
      <c r="DH279" s="71" t="str">
        <f t="shared" si="3814"/>
        <v/>
      </c>
      <c r="DI279" s="71" t="str">
        <f t="shared" si="3815"/>
        <v/>
      </c>
      <c r="DJ279" s="71" t="str">
        <f t="shared" si="3816"/>
        <v/>
      </c>
      <c r="DK279" s="71" t="str">
        <f t="shared" si="3817"/>
        <v/>
      </c>
      <c r="DL279" s="71" t="str">
        <f t="shared" si="3818"/>
        <v/>
      </c>
      <c r="DM279" s="71" t="str">
        <f t="shared" si="3819"/>
        <v/>
      </c>
      <c r="DN279" s="71" t="str">
        <f t="shared" si="3820"/>
        <v/>
      </c>
      <c r="DO279" s="71" t="str">
        <f t="shared" si="3821"/>
        <v/>
      </c>
      <c r="DP279" s="71" t="str">
        <f t="shared" si="3822"/>
        <v/>
      </c>
      <c r="DQ279" s="71" t="str">
        <f t="shared" si="3823"/>
        <v/>
      </c>
      <c r="DR279" s="71" t="str">
        <f t="shared" si="3824"/>
        <v/>
      </c>
      <c r="DS279" s="71" t="str">
        <f t="shared" si="3825"/>
        <v/>
      </c>
      <c r="DT279" s="71" t="str">
        <f t="shared" si="3826"/>
        <v/>
      </c>
      <c r="DU279" s="71" t="str">
        <f t="shared" si="3827"/>
        <v/>
      </c>
      <c r="DV279" s="71" t="str">
        <f t="shared" si="3828"/>
        <v/>
      </c>
      <c r="DW279" s="71" t="str">
        <f t="shared" si="3829"/>
        <v/>
      </c>
      <c r="DX279" s="71" t="str">
        <f t="shared" si="3830"/>
        <v/>
      </c>
      <c r="DY279" s="71" t="str">
        <f t="shared" si="3831"/>
        <v/>
      </c>
      <c r="DZ279" s="71" t="str">
        <f t="shared" si="3832"/>
        <v/>
      </c>
      <c r="EA279" s="71" t="str">
        <f t="shared" si="3833"/>
        <v/>
      </c>
      <c r="EB279" s="71" t="str">
        <f t="shared" si="3834"/>
        <v/>
      </c>
      <c r="EC279" s="71" t="str">
        <f t="shared" si="3835"/>
        <v/>
      </c>
      <c r="ED279" s="71" t="str">
        <f t="shared" si="3836"/>
        <v/>
      </c>
      <c r="EE279" s="71" t="str">
        <f t="shared" si="3837"/>
        <v/>
      </c>
      <c r="EF279" s="71" t="str">
        <f t="shared" si="3838"/>
        <v/>
      </c>
      <c r="EG279" s="71" t="str">
        <f t="shared" si="3839"/>
        <v/>
      </c>
      <c r="EH279" s="71" t="str">
        <f t="shared" si="3840"/>
        <v/>
      </c>
      <c r="EI279" s="71" t="str">
        <f t="shared" si="3841"/>
        <v/>
      </c>
      <c r="EJ279" s="71" t="str">
        <f t="shared" si="3842"/>
        <v/>
      </c>
      <c r="EK279" s="71" t="str">
        <f t="shared" si="3843"/>
        <v/>
      </c>
      <c r="EL279" s="71" t="str">
        <f t="shared" si="3844"/>
        <v/>
      </c>
      <c r="EM279" s="71" t="str">
        <f t="shared" si="3845"/>
        <v/>
      </c>
      <c r="EN279" s="71" t="str">
        <f t="shared" si="3846"/>
        <v/>
      </c>
      <c r="EO279" s="71" t="str">
        <f t="shared" si="3847"/>
        <v/>
      </c>
      <c r="EP279" s="71" t="str">
        <f t="shared" si="3848"/>
        <v/>
      </c>
      <c r="EQ279" s="71" t="str">
        <f t="shared" si="3849"/>
        <v/>
      </c>
      <c r="ER279" s="71" t="str">
        <f t="shared" si="3850"/>
        <v/>
      </c>
      <c r="ES279" s="71" t="str">
        <f t="shared" si="3851"/>
        <v/>
      </c>
      <c r="ET279" s="71" t="str">
        <f t="shared" si="3852"/>
        <v/>
      </c>
      <c r="EU279" s="71" t="str">
        <f t="shared" si="3853"/>
        <v/>
      </c>
      <c r="EV279" s="71" t="str">
        <f t="shared" si="3854"/>
        <v/>
      </c>
      <c r="EW279" s="71" t="str">
        <f t="shared" si="3855"/>
        <v/>
      </c>
      <c r="EX279" s="71" t="str">
        <f t="shared" si="3856"/>
        <v/>
      </c>
      <c r="EY279" s="71" t="str">
        <f t="shared" si="3857"/>
        <v/>
      </c>
      <c r="EZ279" s="71" t="str">
        <f t="shared" si="3858"/>
        <v/>
      </c>
      <c r="FA279" s="71" t="str">
        <f t="shared" si="3859"/>
        <v/>
      </c>
      <c r="FB279" s="71" t="str">
        <f t="shared" si="3860"/>
        <v/>
      </c>
      <c r="FC279" s="71" t="str">
        <f t="shared" si="3861"/>
        <v/>
      </c>
      <c r="FD279" s="71" t="str">
        <f t="shared" si="3862"/>
        <v/>
      </c>
      <c r="FE279" s="71" t="str">
        <f t="shared" si="3863"/>
        <v/>
      </c>
      <c r="FF279" s="71" t="str">
        <f t="shared" si="3864"/>
        <v/>
      </c>
      <c r="FG279" s="71" t="str">
        <f t="shared" si="3865"/>
        <v/>
      </c>
      <c r="FH279" s="71" t="str">
        <f t="shared" si="3866"/>
        <v/>
      </c>
      <c r="FI279" s="71" t="str">
        <f t="shared" si="3867"/>
        <v/>
      </c>
      <c r="FJ279" s="71" t="str">
        <f t="shared" si="3868"/>
        <v/>
      </c>
      <c r="FK279" s="71" t="str">
        <f t="shared" si="3869"/>
        <v/>
      </c>
      <c r="FL279" s="71" t="str">
        <f t="shared" si="3870"/>
        <v/>
      </c>
      <c r="FM279" s="71" t="str">
        <f t="shared" si="3871"/>
        <v/>
      </c>
      <c r="FN279" s="71" t="str">
        <f t="shared" si="3872"/>
        <v/>
      </c>
      <c r="FO279" s="71" t="str">
        <f t="shared" si="3873"/>
        <v/>
      </c>
      <c r="FP279" s="71" t="str">
        <f t="shared" si="3874"/>
        <v/>
      </c>
      <c r="FQ279" s="71" t="str">
        <f t="shared" si="3875"/>
        <v/>
      </c>
      <c r="FR279" s="71" t="str">
        <f t="shared" si="3876"/>
        <v/>
      </c>
      <c r="FS279" s="71" t="str">
        <f t="shared" si="3877"/>
        <v/>
      </c>
    </row>
    <row r="280" spans="1:175" ht="16.5">
      <c r="A280" s="72"/>
      <c r="B280" s="73"/>
      <c r="C280" s="72"/>
      <c r="E280" s="132"/>
      <c r="T280" s="134"/>
      <c r="U280" s="86"/>
      <c r="CU280" s="98" t="str">
        <f t="shared" si="3807"/>
        <v>|n</v>
      </c>
      <c r="CW280" s="60"/>
      <c r="CX280" s="60"/>
      <c r="CY280" s="60"/>
      <c r="CZ280" s="60"/>
      <c r="DA280" s="60"/>
      <c r="DB280" s="71" t="str">
        <f t="shared" si="3808"/>
        <v/>
      </c>
      <c r="DC280" s="71" t="str">
        <f t="shared" si="3809"/>
        <v/>
      </c>
      <c r="DD280" s="71" t="str">
        <f t="shared" si="3810"/>
        <v/>
      </c>
      <c r="DE280" s="71" t="str">
        <f t="shared" si="3811"/>
        <v/>
      </c>
      <c r="DF280" s="71" t="str">
        <f t="shared" si="3812"/>
        <v/>
      </c>
      <c r="DG280" s="71" t="str">
        <f t="shared" si="3813"/>
        <v/>
      </c>
      <c r="DH280" s="71" t="str">
        <f t="shared" si="3814"/>
        <v/>
      </c>
      <c r="DI280" s="71" t="str">
        <f t="shared" si="3815"/>
        <v/>
      </c>
      <c r="DJ280" s="71" t="str">
        <f t="shared" si="3816"/>
        <v/>
      </c>
      <c r="DK280" s="71" t="str">
        <f t="shared" si="3817"/>
        <v/>
      </c>
      <c r="DL280" s="71" t="str">
        <f t="shared" si="3818"/>
        <v/>
      </c>
      <c r="DM280" s="71" t="str">
        <f t="shared" si="3819"/>
        <v/>
      </c>
      <c r="DN280" s="71" t="str">
        <f t="shared" si="3820"/>
        <v/>
      </c>
      <c r="DO280" s="71" t="str">
        <f t="shared" si="3821"/>
        <v/>
      </c>
      <c r="DP280" s="71" t="str">
        <f t="shared" si="3822"/>
        <v/>
      </c>
      <c r="DQ280" s="71" t="str">
        <f t="shared" si="3823"/>
        <v/>
      </c>
      <c r="DR280" s="71" t="str">
        <f t="shared" si="3824"/>
        <v/>
      </c>
      <c r="DS280" s="71" t="str">
        <f t="shared" si="3825"/>
        <v/>
      </c>
      <c r="DT280" s="71" t="str">
        <f t="shared" si="3826"/>
        <v/>
      </c>
      <c r="DU280" s="71" t="str">
        <f t="shared" si="3827"/>
        <v/>
      </c>
      <c r="DV280" s="71" t="str">
        <f t="shared" si="3828"/>
        <v/>
      </c>
      <c r="DW280" s="71" t="str">
        <f t="shared" si="3829"/>
        <v/>
      </c>
      <c r="DX280" s="71" t="str">
        <f t="shared" si="3830"/>
        <v/>
      </c>
      <c r="DY280" s="71" t="str">
        <f t="shared" si="3831"/>
        <v/>
      </c>
      <c r="DZ280" s="71" t="str">
        <f t="shared" si="3832"/>
        <v/>
      </c>
      <c r="EA280" s="71" t="str">
        <f t="shared" si="3833"/>
        <v/>
      </c>
      <c r="EB280" s="71" t="str">
        <f t="shared" si="3834"/>
        <v/>
      </c>
      <c r="EC280" s="71" t="str">
        <f t="shared" si="3835"/>
        <v/>
      </c>
      <c r="ED280" s="71" t="str">
        <f t="shared" si="3836"/>
        <v/>
      </c>
      <c r="EE280" s="71" t="str">
        <f t="shared" si="3837"/>
        <v/>
      </c>
      <c r="EF280" s="71" t="str">
        <f t="shared" si="3838"/>
        <v/>
      </c>
      <c r="EG280" s="71" t="str">
        <f t="shared" si="3839"/>
        <v/>
      </c>
      <c r="EH280" s="71" t="str">
        <f t="shared" si="3840"/>
        <v/>
      </c>
      <c r="EI280" s="71" t="str">
        <f t="shared" si="3841"/>
        <v/>
      </c>
      <c r="EJ280" s="71" t="str">
        <f t="shared" si="3842"/>
        <v/>
      </c>
      <c r="EK280" s="71" t="str">
        <f t="shared" si="3843"/>
        <v/>
      </c>
      <c r="EL280" s="71" t="str">
        <f t="shared" si="3844"/>
        <v/>
      </c>
      <c r="EM280" s="71" t="str">
        <f t="shared" si="3845"/>
        <v/>
      </c>
      <c r="EN280" s="71" t="str">
        <f t="shared" si="3846"/>
        <v/>
      </c>
      <c r="EO280" s="71" t="str">
        <f t="shared" si="3847"/>
        <v/>
      </c>
      <c r="EP280" s="71" t="str">
        <f t="shared" si="3848"/>
        <v/>
      </c>
      <c r="EQ280" s="71" t="str">
        <f t="shared" si="3849"/>
        <v/>
      </c>
      <c r="ER280" s="71" t="str">
        <f t="shared" si="3850"/>
        <v/>
      </c>
      <c r="ES280" s="71" t="str">
        <f t="shared" si="3851"/>
        <v/>
      </c>
      <c r="ET280" s="71" t="str">
        <f t="shared" si="3852"/>
        <v/>
      </c>
      <c r="EU280" s="71" t="str">
        <f t="shared" si="3853"/>
        <v/>
      </c>
      <c r="EV280" s="71" t="str">
        <f t="shared" si="3854"/>
        <v/>
      </c>
      <c r="EW280" s="71" t="str">
        <f t="shared" si="3855"/>
        <v/>
      </c>
      <c r="EX280" s="71" t="str">
        <f t="shared" si="3856"/>
        <v/>
      </c>
      <c r="EY280" s="71" t="str">
        <f t="shared" si="3857"/>
        <v/>
      </c>
      <c r="EZ280" s="71" t="str">
        <f t="shared" si="3858"/>
        <v/>
      </c>
      <c r="FA280" s="71" t="str">
        <f t="shared" si="3859"/>
        <v/>
      </c>
      <c r="FB280" s="71" t="str">
        <f t="shared" si="3860"/>
        <v/>
      </c>
      <c r="FC280" s="71" t="str">
        <f t="shared" si="3861"/>
        <v/>
      </c>
      <c r="FD280" s="71" t="str">
        <f t="shared" si="3862"/>
        <v/>
      </c>
      <c r="FE280" s="71" t="str">
        <f t="shared" si="3863"/>
        <v/>
      </c>
      <c r="FF280" s="71" t="str">
        <f t="shared" si="3864"/>
        <v/>
      </c>
      <c r="FG280" s="71" t="str">
        <f t="shared" si="3865"/>
        <v/>
      </c>
      <c r="FH280" s="71" t="str">
        <f t="shared" si="3866"/>
        <v/>
      </c>
      <c r="FI280" s="71" t="str">
        <f t="shared" si="3867"/>
        <v/>
      </c>
      <c r="FJ280" s="71" t="str">
        <f t="shared" si="3868"/>
        <v/>
      </c>
      <c r="FK280" s="71" t="str">
        <f t="shared" si="3869"/>
        <v/>
      </c>
      <c r="FL280" s="71" t="str">
        <f t="shared" si="3870"/>
        <v/>
      </c>
      <c r="FM280" s="71" t="str">
        <f t="shared" si="3871"/>
        <v/>
      </c>
      <c r="FN280" s="71" t="str">
        <f t="shared" si="3872"/>
        <v/>
      </c>
      <c r="FO280" s="71" t="str">
        <f t="shared" si="3873"/>
        <v/>
      </c>
      <c r="FP280" s="71" t="str">
        <f t="shared" si="3874"/>
        <v/>
      </c>
      <c r="FQ280" s="71" t="str">
        <f t="shared" si="3875"/>
        <v/>
      </c>
      <c r="FR280" s="71" t="str">
        <f t="shared" si="3876"/>
        <v/>
      </c>
      <c r="FS280" s="71" t="str">
        <f t="shared" si="3877"/>
        <v/>
      </c>
    </row>
    <row r="281" spans="1:175" ht="16.5">
      <c r="A281" s="72"/>
      <c r="B281" s="73"/>
      <c r="C281" s="72"/>
      <c r="E281" s="132"/>
      <c r="T281" s="134"/>
      <c r="U281" s="86"/>
      <c r="CU281" s="98" t="str">
        <f t="shared" si="3807"/>
        <v>|n</v>
      </c>
      <c r="CW281" s="60"/>
      <c r="CX281" s="60"/>
      <c r="CY281" s="60"/>
      <c r="CZ281" s="60"/>
      <c r="DA281" s="60"/>
      <c r="DB281" s="71" t="str">
        <f t="shared" si="3808"/>
        <v/>
      </c>
      <c r="DC281" s="71" t="str">
        <f t="shared" si="3809"/>
        <v/>
      </c>
      <c r="DD281" s="71" t="str">
        <f t="shared" si="3810"/>
        <v/>
      </c>
      <c r="DE281" s="71" t="str">
        <f t="shared" si="3811"/>
        <v/>
      </c>
      <c r="DF281" s="71" t="str">
        <f t="shared" si="3812"/>
        <v/>
      </c>
      <c r="DG281" s="71" t="str">
        <f t="shared" si="3813"/>
        <v/>
      </c>
      <c r="DH281" s="71" t="str">
        <f t="shared" si="3814"/>
        <v/>
      </c>
      <c r="DI281" s="71" t="str">
        <f t="shared" si="3815"/>
        <v/>
      </c>
      <c r="DJ281" s="71" t="str">
        <f t="shared" si="3816"/>
        <v/>
      </c>
      <c r="DK281" s="71" t="str">
        <f t="shared" si="3817"/>
        <v/>
      </c>
      <c r="DL281" s="71" t="str">
        <f t="shared" si="3818"/>
        <v/>
      </c>
      <c r="DM281" s="71" t="str">
        <f t="shared" si="3819"/>
        <v/>
      </c>
      <c r="DN281" s="71" t="str">
        <f t="shared" si="3820"/>
        <v/>
      </c>
      <c r="DO281" s="71" t="str">
        <f t="shared" si="3821"/>
        <v/>
      </c>
      <c r="DP281" s="71" t="str">
        <f t="shared" si="3822"/>
        <v/>
      </c>
      <c r="DQ281" s="71" t="str">
        <f t="shared" si="3823"/>
        <v/>
      </c>
      <c r="DR281" s="71" t="str">
        <f t="shared" si="3824"/>
        <v/>
      </c>
      <c r="DS281" s="71" t="str">
        <f t="shared" si="3825"/>
        <v/>
      </c>
      <c r="DT281" s="71" t="str">
        <f t="shared" si="3826"/>
        <v/>
      </c>
      <c r="DU281" s="71" t="str">
        <f t="shared" si="3827"/>
        <v/>
      </c>
      <c r="DV281" s="71" t="str">
        <f t="shared" si="3828"/>
        <v/>
      </c>
      <c r="DW281" s="71" t="str">
        <f t="shared" si="3829"/>
        <v/>
      </c>
      <c r="DX281" s="71" t="str">
        <f t="shared" si="3830"/>
        <v/>
      </c>
      <c r="DY281" s="71" t="str">
        <f t="shared" si="3831"/>
        <v/>
      </c>
      <c r="DZ281" s="71" t="str">
        <f t="shared" si="3832"/>
        <v/>
      </c>
      <c r="EA281" s="71" t="str">
        <f t="shared" si="3833"/>
        <v/>
      </c>
      <c r="EB281" s="71" t="str">
        <f t="shared" si="3834"/>
        <v/>
      </c>
      <c r="EC281" s="71" t="str">
        <f t="shared" si="3835"/>
        <v/>
      </c>
      <c r="ED281" s="71" t="str">
        <f t="shared" si="3836"/>
        <v/>
      </c>
      <c r="EE281" s="71" t="str">
        <f t="shared" si="3837"/>
        <v/>
      </c>
      <c r="EF281" s="71" t="str">
        <f t="shared" si="3838"/>
        <v/>
      </c>
      <c r="EG281" s="71" t="str">
        <f t="shared" si="3839"/>
        <v/>
      </c>
      <c r="EH281" s="71" t="str">
        <f t="shared" si="3840"/>
        <v/>
      </c>
      <c r="EI281" s="71" t="str">
        <f t="shared" si="3841"/>
        <v/>
      </c>
      <c r="EJ281" s="71" t="str">
        <f t="shared" si="3842"/>
        <v/>
      </c>
      <c r="EK281" s="71" t="str">
        <f t="shared" si="3843"/>
        <v/>
      </c>
      <c r="EL281" s="71" t="str">
        <f t="shared" si="3844"/>
        <v/>
      </c>
      <c r="EM281" s="71" t="str">
        <f t="shared" si="3845"/>
        <v/>
      </c>
      <c r="EN281" s="71" t="str">
        <f t="shared" si="3846"/>
        <v/>
      </c>
      <c r="EO281" s="71" t="str">
        <f t="shared" si="3847"/>
        <v/>
      </c>
      <c r="EP281" s="71" t="str">
        <f t="shared" si="3848"/>
        <v/>
      </c>
      <c r="EQ281" s="71" t="str">
        <f t="shared" si="3849"/>
        <v/>
      </c>
      <c r="ER281" s="71" t="str">
        <f t="shared" si="3850"/>
        <v/>
      </c>
      <c r="ES281" s="71" t="str">
        <f t="shared" si="3851"/>
        <v/>
      </c>
      <c r="ET281" s="71" t="str">
        <f t="shared" si="3852"/>
        <v/>
      </c>
      <c r="EU281" s="71" t="str">
        <f t="shared" si="3853"/>
        <v/>
      </c>
      <c r="EV281" s="71" t="str">
        <f t="shared" si="3854"/>
        <v/>
      </c>
      <c r="EW281" s="71" t="str">
        <f t="shared" si="3855"/>
        <v/>
      </c>
      <c r="EX281" s="71" t="str">
        <f t="shared" si="3856"/>
        <v/>
      </c>
      <c r="EY281" s="71" t="str">
        <f t="shared" si="3857"/>
        <v/>
      </c>
      <c r="EZ281" s="71" t="str">
        <f t="shared" si="3858"/>
        <v/>
      </c>
      <c r="FA281" s="71" t="str">
        <f t="shared" si="3859"/>
        <v/>
      </c>
      <c r="FB281" s="71" t="str">
        <f t="shared" si="3860"/>
        <v/>
      </c>
      <c r="FC281" s="71" t="str">
        <f t="shared" si="3861"/>
        <v/>
      </c>
      <c r="FD281" s="71" t="str">
        <f t="shared" si="3862"/>
        <v/>
      </c>
      <c r="FE281" s="71" t="str">
        <f t="shared" si="3863"/>
        <v/>
      </c>
      <c r="FF281" s="71" t="str">
        <f t="shared" si="3864"/>
        <v/>
      </c>
      <c r="FG281" s="71" t="str">
        <f t="shared" si="3865"/>
        <v/>
      </c>
      <c r="FH281" s="71" t="str">
        <f t="shared" si="3866"/>
        <v/>
      </c>
      <c r="FI281" s="71" t="str">
        <f t="shared" si="3867"/>
        <v/>
      </c>
      <c r="FJ281" s="71" t="str">
        <f t="shared" si="3868"/>
        <v/>
      </c>
      <c r="FK281" s="71" t="str">
        <f t="shared" si="3869"/>
        <v/>
      </c>
      <c r="FL281" s="71" t="str">
        <f t="shared" si="3870"/>
        <v/>
      </c>
      <c r="FM281" s="71" t="str">
        <f t="shared" si="3871"/>
        <v/>
      </c>
      <c r="FN281" s="71" t="str">
        <f t="shared" si="3872"/>
        <v/>
      </c>
      <c r="FO281" s="71" t="str">
        <f t="shared" si="3873"/>
        <v/>
      </c>
      <c r="FP281" s="71" t="str">
        <f t="shared" si="3874"/>
        <v/>
      </c>
      <c r="FQ281" s="71" t="str">
        <f t="shared" si="3875"/>
        <v/>
      </c>
      <c r="FR281" s="71" t="str">
        <f t="shared" si="3876"/>
        <v/>
      </c>
      <c r="FS281" s="71" t="str">
        <f t="shared" si="3877"/>
        <v/>
      </c>
    </row>
    <row r="282" spans="1:175" ht="16.5">
      <c r="A282" s="72"/>
      <c r="B282" s="73"/>
      <c r="C282" s="72"/>
      <c r="E282" s="132"/>
      <c r="T282" s="134"/>
      <c r="U282" s="86"/>
      <c r="CU282" s="98" t="str">
        <f t="shared" si="3807"/>
        <v>|n</v>
      </c>
      <c r="CW282" s="60"/>
      <c r="CX282" s="60"/>
      <c r="CY282" s="60"/>
      <c r="CZ282" s="60"/>
      <c r="DA282" s="60"/>
      <c r="DB282" s="71" t="str">
        <f t="shared" si="3808"/>
        <v/>
      </c>
      <c r="DC282" s="71" t="str">
        <f t="shared" si="3809"/>
        <v/>
      </c>
      <c r="DD282" s="71" t="str">
        <f t="shared" si="3810"/>
        <v/>
      </c>
      <c r="DE282" s="71" t="str">
        <f t="shared" si="3811"/>
        <v/>
      </c>
      <c r="DF282" s="71" t="str">
        <f t="shared" si="3812"/>
        <v/>
      </c>
      <c r="DG282" s="71" t="str">
        <f t="shared" si="3813"/>
        <v/>
      </c>
      <c r="DH282" s="71" t="str">
        <f t="shared" si="3814"/>
        <v/>
      </c>
      <c r="DI282" s="71" t="str">
        <f t="shared" si="3815"/>
        <v/>
      </c>
      <c r="DJ282" s="71" t="str">
        <f t="shared" si="3816"/>
        <v/>
      </c>
      <c r="DK282" s="71" t="str">
        <f t="shared" si="3817"/>
        <v/>
      </c>
      <c r="DL282" s="71" t="str">
        <f t="shared" si="3818"/>
        <v/>
      </c>
      <c r="DM282" s="71" t="str">
        <f t="shared" si="3819"/>
        <v/>
      </c>
      <c r="DN282" s="71" t="str">
        <f t="shared" si="3820"/>
        <v/>
      </c>
      <c r="DO282" s="71" t="str">
        <f t="shared" si="3821"/>
        <v/>
      </c>
      <c r="DP282" s="71" t="str">
        <f t="shared" si="3822"/>
        <v/>
      </c>
      <c r="DQ282" s="71" t="str">
        <f t="shared" si="3823"/>
        <v/>
      </c>
      <c r="DR282" s="71" t="str">
        <f t="shared" si="3824"/>
        <v/>
      </c>
      <c r="DS282" s="71" t="str">
        <f t="shared" si="3825"/>
        <v/>
      </c>
      <c r="DT282" s="71" t="str">
        <f t="shared" si="3826"/>
        <v/>
      </c>
      <c r="DU282" s="71" t="str">
        <f t="shared" si="3827"/>
        <v/>
      </c>
      <c r="DV282" s="71" t="str">
        <f t="shared" si="3828"/>
        <v/>
      </c>
      <c r="DW282" s="71" t="str">
        <f t="shared" si="3829"/>
        <v/>
      </c>
      <c r="DX282" s="71" t="str">
        <f t="shared" si="3830"/>
        <v/>
      </c>
      <c r="DY282" s="71" t="str">
        <f t="shared" si="3831"/>
        <v/>
      </c>
      <c r="DZ282" s="71" t="str">
        <f t="shared" si="3832"/>
        <v/>
      </c>
      <c r="EA282" s="71" t="str">
        <f t="shared" si="3833"/>
        <v/>
      </c>
      <c r="EB282" s="71" t="str">
        <f t="shared" si="3834"/>
        <v/>
      </c>
      <c r="EC282" s="71" t="str">
        <f t="shared" si="3835"/>
        <v/>
      </c>
      <c r="ED282" s="71" t="str">
        <f t="shared" si="3836"/>
        <v/>
      </c>
      <c r="EE282" s="71" t="str">
        <f t="shared" si="3837"/>
        <v/>
      </c>
      <c r="EF282" s="71" t="str">
        <f t="shared" si="3838"/>
        <v/>
      </c>
      <c r="EG282" s="71" t="str">
        <f t="shared" si="3839"/>
        <v/>
      </c>
      <c r="EH282" s="71" t="str">
        <f t="shared" si="3840"/>
        <v/>
      </c>
      <c r="EI282" s="71" t="str">
        <f t="shared" si="3841"/>
        <v/>
      </c>
      <c r="EJ282" s="71" t="str">
        <f t="shared" si="3842"/>
        <v/>
      </c>
      <c r="EK282" s="71" t="str">
        <f t="shared" si="3843"/>
        <v/>
      </c>
      <c r="EL282" s="71" t="str">
        <f t="shared" si="3844"/>
        <v/>
      </c>
      <c r="EM282" s="71" t="str">
        <f t="shared" si="3845"/>
        <v/>
      </c>
      <c r="EN282" s="71" t="str">
        <f t="shared" si="3846"/>
        <v/>
      </c>
      <c r="EO282" s="71" t="str">
        <f t="shared" si="3847"/>
        <v/>
      </c>
      <c r="EP282" s="71" t="str">
        <f t="shared" si="3848"/>
        <v/>
      </c>
      <c r="EQ282" s="71" t="str">
        <f t="shared" si="3849"/>
        <v/>
      </c>
      <c r="ER282" s="71" t="str">
        <f t="shared" si="3850"/>
        <v/>
      </c>
      <c r="ES282" s="71" t="str">
        <f t="shared" si="3851"/>
        <v/>
      </c>
      <c r="ET282" s="71" t="str">
        <f t="shared" si="3852"/>
        <v/>
      </c>
      <c r="EU282" s="71" t="str">
        <f t="shared" si="3853"/>
        <v/>
      </c>
      <c r="EV282" s="71" t="str">
        <f t="shared" si="3854"/>
        <v/>
      </c>
      <c r="EW282" s="71" t="str">
        <f t="shared" si="3855"/>
        <v/>
      </c>
      <c r="EX282" s="71" t="str">
        <f t="shared" si="3856"/>
        <v/>
      </c>
      <c r="EY282" s="71" t="str">
        <f t="shared" si="3857"/>
        <v/>
      </c>
      <c r="EZ282" s="71" t="str">
        <f t="shared" si="3858"/>
        <v/>
      </c>
      <c r="FA282" s="71" t="str">
        <f t="shared" si="3859"/>
        <v/>
      </c>
      <c r="FB282" s="71" t="str">
        <f t="shared" si="3860"/>
        <v/>
      </c>
      <c r="FC282" s="71" t="str">
        <f t="shared" si="3861"/>
        <v/>
      </c>
      <c r="FD282" s="71" t="str">
        <f t="shared" si="3862"/>
        <v/>
      </c>
      <c r="FE282" s="71" t="str">
        <f t="shared" si="3863"/>
        <v/>
      </c>
      <c r="FF282" s="71" t="str">
        <f t="shared" si="3864"/>
        <v/>
      </c>
      <c r="FG282" s="71" t="str">
        <f t="shared" si="3865"/>
        <v/>
      </c>
      <c r="FH282" s="71" t="str">
        <f t="shared" si="3866"/>
        <v/>
      </c>
      <c r="FI282" s="71" t="str">
        <f t="shared" si="3867"/>
        <v/>
      </c>
      <c r="FJ282" s="71" t="str">
        <f t="shared" si="3868"/>
        <v/>
      </c>
      <c r="FK282" s="71" t="str">
        <f t="shared" si="3869"/>
        <v/>
      </c>
      <c r="FL282" s="71" t="str">
        <f t="shared" si="3870"/>
        <v/>
      </c>
      <c r="FM282" s="71" t="str">
        <f t="shared" si="3871"/>
        <v/>
      </c>
      <c r="FN282" s="71" t="str">
        <f t="shared" si="3872"/>
        <v/>
      </c>
      <c r="FO282" s="71" t="str">
        <f t="shared" si="3873"/>
        <v/>
      </c>
      <c r="FP282" s="71" t="str">
        <f t="shared" si="3874"/>
        <v/>
      </c>
      <c r="FQ282" s="71" t="str">
        <f t="shared" si="3875"/>
        <v/>
      </c>
      <c r="FR282" s="71" t="str">
        <f t="shared" si="3876"/>
        <v/>
      </c>
      <c r="FS282" s="71" t="str">
        <f t="shared" si="3877"/>
        <v/>
      </c>
    </row>
    <row r="283" spans="1:175" ht="16.5">
      <c r="A283" s="72"/>
      <c r="B283" s="73"/>
      <c r="C283" s="72"/>
      <c r="E283" s="132"/>
      <c r="T283" s="134"/>
      <c r="U283" s="86"/>
      <c r="CU283" s="98" t="str">
        <f t="shared" si="3807"/>
        <v>|n</v>
      </c>
      <c r="CW283" s="60"/>
      <c r="CX283" s="60"/>
      <c r="CY283" s="60"/>
      <c r="CZ283" s="60"/>
      <c r="DA283" s="60"/>
      <c r="DB283" s="71" t="str">
        <f t="shared" si="3808"/>
        <v/>
      </c>
      <c r="DC283" s="71" t="str">
        <f t="shared" si="3809"/>
        <v/>
      </c>
      <c r="DD283" s="71" t="str">
        <f t="shared" si="3810"/>
        <v/>
      </c>
      <c r="DE283" s="71" t="str">
        <f t="shared" si="3811"/>
        <v/>
      </c>
      <c r="DF283" s="71" t="str">
        <f t="shared" si="3812"/>
        <v/>
      </c>
      <c r="DG283" s="71" t="str">
        <f t="shared" si="3813"/>
        <v/>
      </c>
      <c r="DH283" s="71" t="str">
        <f t="shared" si="3814"/>
        <v/>
      </c>
      <c r="DI283" s="71" t="str">
        <f t="shared" si="3815"/>
        <v/>
      </c>
      <c r="DJ283" s="71" t="str">
        <f t="shared" si="3816"/>
        <v/>
      </c>
      <c r="DK283" s="71" t="str">
        <f t="shared" si="3817"/>
        <v/>
      </c>
      <c r="DL283" s="71" t="str">
        <f t="shared" si="3818"/>
        <v/>
      </c>
      <c r="DM283" s="71" t="str">
        <f t="shared" si="3819"/>
        <v/>
      </c>
      <c r="DN283" s="71" t="str">
        <f t="shared" si="3820"/>
        <v/>
      </c>
      <c r="DO283" s="71" t="str">
        <f t="shared" si="3821"/>
        <v/>
      </c>
      <c r="DP283" s="71" t="str">
        <f t="shared" si="3822"/>
        <v/>
      </c>
      <c r="DQ283" s="71" t="str">
        <f t="shared" si="3823"/>
        <v/>
      </c>
      <c r="DR283" s="71" t="str">
        <f t="shared" si="3824"/>
        <v/>
      </c>
      <c r="DS283" s="71" t="str">
        <f t="shared" si="3825"/>
        <v/>
      </c>
      <c r="DT283" s="71" t="str">
        <f t="shared" si="3826"/>
        <v/>
      </c>
      <c r="DU283" s="71" t="str">
        <f t="shared" si="3827"/>
        <v/>
      </c>
      <c r="DV283" s="71" t="str">
        <f t="shared" si="3828"/>
        <v/>
      </c>
      <c r="DW283" s="71" t="str">
        <f t="shared" si="3829"/>
        <v/>
      </c>
      <c r="DX283" s="71" t="str">
        <f t="shared" si="3830"/>
        <v/>
      </c>
      <c r="DY283" s="71" t="str">
        <f t="shared" si="3831"/>
        <v/>
      </c>
      <c r="DZ283" s="71" t="str">
        <f t="shared" si="3832"/>
        <v/>
      </c>
      <c r="EA283" s="71" t="str">
        <f t="shared" si="3833"/>
        <v/>
      </c>
      <c r="EB283" s="71" t="str">
        <f t="shared" si="3834"/>
        <v/>
      </c>
      <c r="EC283" s="71" t="str">
        <f t="shared" si="3835"/>
        <v/>
      </c>
      <c r="ED283" s="71" t="str">
        <f t="shared" si="3836"/>
        <v/>
      </c>
      <c r="EE283" s="71" t="str">
        <f t="shared" si="3837"/>
        <v/>
      </c>
      <c r="EF283" s="71" t="str">
        <f t="shared" si="3838"/>
        <v/>
      </c>
      <c r="EG283" s="71" t="str">
        <f t="shared" si="3839"/>
        <v/>
      </c>
      <c r="EH283" s="71" t="str">
        <f t="shared" si="3840"/>
        <v/>
      </c>
      <c r="EI283" s="71" t="str">
        <f t="shared" si="3841"/>
        <v/>
      </c>
      <c r="EJ283" s="71" t="str">
        <f t="shared" si="3842"/>
        <v/>
      </c>
      <c r="EK283" s="71" t="str">
        <f t="shared" si="3843"/>
        <v/>
      </c>
      <c r="EL283" s="71" t="str">
        <f t="shared" si="3844"/>
        <v/>
      </c>
      <c r="EM283" s="71" t="str">
        <f t="shared" si="3845"/>
        <v/>
      </c>
      <c r="EN283" s="71" t="str">
        <f t="shared" si="3846"/>
        <v/>
      </c>
      <c r="EO283" s="71" t="str">
        <f t="shared" si="3847"/>
        <v/>
      </c>
      <c r="EP283" s="71" t="str">
        <f t="shared" si="3848"/>
        <v/>
      </c>
      <c r="EQ283" s="71" t="str">
        <f t="shared" si="3849"/>
        <v/>
      </c>
      <c r="ER283" s="71" t="str">
        <f t="shared" si="3850"/>
        <v/>
      </c>
      <c r="ES283" s="71" t="str">
        <f t="shared" si="3851"/>
        <v/>
      </c>
      <c r="ET283" s="71" t="str">
        <f t="shared" si="3852"/>
        <v/>
      </c>
      <c r="EU283" s="71" t="str">
        <f t="shared" si="3853"/>
        <v/>
      </c>
      <c r="EV283" s="71" t="str">
        <f t="shared" si="3854"/>
        <v/>
      </c>
      <c r="EW283" s="71" t="str">
        <f t="shared" si="3855"/>
        <v/>
      </c>
      <c r="EX283" s="71" t="str">
        <f t="shared" si="3856"/>
        <v/>
      </c>
      <c r="EY283" s="71" t="str">
        <f t="shared" si="3857"/>
        <v/>
      </c>
      <c r="EZ283" s="71" t="str">
        <f t="shared" si="3858"/>
        <v/>
      </c>
      <c r="FA283" s="71" t="str">
        <f t="shared" si="3859"/>
        <v/>
      </c>
      <c r="FB283" s="71" t="str">
        <f t="shared" si="3860"/>
        <v/>
      </c>
      <c r="FC283" s="71" t="str">
        <f t="shared" si="3861"/>
        <v/>
      </c>
      <c r="FD283" s="71" t="str">
        <f t="shared" si="3862"/>
        <v/>
      </c>
      <c r="FE283" s="71" t="str">
        <f t="shared" si="3863"/>
        <v/>
      </c>
      <c r="FF283" s="71" t="str">
        <f t="shared" si="3864"/>
        <v/>
      </c>
      <c r="FG283" s="71" t="str">
        <f t="shared" si="3865"/>
        <v/>
      </c>
      <c r="FH283" s="71" t="str">
        <f t="shared" si="3866"/>
        <v/>
      </c>
      <c r="FI283" s="71" t="str">
        <f t="shared" si="3867"/>
        <v/>
      </c>
      <c r="FJ283" s="71" t="str">
        <f t="shared" si="3868"/>
        <v/>
      </c>
      <c r="FK283" s="71" t="str">
        <f t="shared" si="3869"/>
        <v/>
      </c>
      <c r="FL283" s="71" t="str">
        <f t="shared" si="3870"/>
        <v/>
      </c>
      <c r="FM283" s="71" t="str">
        <f t="shared" si="3871"/>
        <v/>
      </c>
      <c r="FN283" s="71" t="str">
        <f t="shared" si="3872"/>
        <v/>
      </c>
      <c r="FO283" s="71" t="str">
        <f t="shared" si="3873"/>
        <v/>
      </c>
      <c r="FP283" s="71" t="str">
        <f t="shared" si="3874"/>
        <v/>
      </c>
      <c r="FQ283" s="71" t="str">
        <f t="shared" si="3875"/>
        <v/>
      </c>
      <c r="FR283" s="71" t="str">
        <f t="shared" si="3876"/>
        <v/>
      </c>
      <c r="FS283" s="71" t="str">
        <f t="shared" si="3877"/>
        <v/>
      </c>
    </row>
    <row r="284" spans="1:175" ht="16.5">
      <c r="A284" s="72"/>
      <c r="B284" s="73"/>
      <c r="C284" s="72"/>
      <c r="E284" s="132"/>
      <c r="T284" s="134"/>
      <c r="U284" s="86"/>
      <c r="CU284" s="98" t="str">
        <f t="shared" si="3807"/>
        <v>|n</v>
      </c>
      <c r="CW284" s="60"/>
      <c r="CX284" s="60"/>
      <c r="CY284" s="60"/>
      <c r="CZ284" s="60"/>
      <c r="DA284" s="60"/>
      <c r="DB284" s="71" t="str">
        <f t="shared" si="3808"/>
        <v/>
      </c>
      <c r="DC284" s="71" t="str">
        <f t="shared" si="3809"/>
        <v/>
      </c>
      <c r="DD284" s="71" t="str">
        <f t="shared" si="3810"/>
        <v/>
      </c>
      <c r="DE284" s="71" t="str">
        <f t="shared" si="3811"/>
        <v/>
      </c>
      <c r="DF284" s="71" t="str">
        <f t="shared" si="3812"/>
        <v/>
      </c>
      <c r="DG284" s="71" t="str">
        <f t="shared" si="3813"/>
        <v/>
      </c>
      <c r="DH284" s="71" t="str">
        <f t="shared" si="3814"/>
        <v/>
      </c>
      <c r="DI284" s="71" t="str">
        <f t="shared" si="3815"/>
        <v/>
      </c>
      <c r="DJ284" s="71" t="str">
        <f t="shared" si="3816"/>
        <v/>
      </c>
      <c r="DK284" s="71" t="str">
        <f t="shared" si="3817"/>
        <v/>
      </c>
      <c r="DL284" s="71" t="str">
        <f t="shared" si="3818"/>
        <v/>
      </c>
      <c r="DM284" s="71" t="str">
        <f t="shared" si="3819"/>
        <v/>
      </c>
      <c r="DN284" s="71" t="str">
        <f t="shared" si="3820"/>
        <v/>
      </c>
      <c r="DO284" s="71" t="str">
        <f t="shared" si="3821"/>
        <v/>
      </c>
      <c r="DP284" s="71" t="str">
        <f t="shared" si="3822"/>
        <v/>
      </c>
      <c r="DQ284" s="71" t="str">
        <f t="shared" si="3823"/>
        <v/>
      </c>
      <c r="DR284" s="71" t="str">
        <f t="shared" si="3824"/>
        <v/>
      </c>
      <c r="DS284" s="71" t="str">
        <f t="shared" si="3825"/>
        <v/>
      </c>
      <c r="DT284" s="71" t="str">
        <f t="shared" si="3826"/>
        <v/>
      </c>
      <c r="DU284" s="71" t="str">
        <f t="shared" si="3827"/>
        <v/>
      </c>
      <c r="DV284" s="71" t="str">
        <f t="shared" si="3828"/>
        <v/>
      </c>
      <c r="DW284" s="71" t="str">
        <f t="shared" si="3829"/>
        <v/>
      </c>
      <c r="DX284" s="71" t="str">
        <f t="shared" si="3830"/>
        <v/>
      </c>
      <c r="DY284" s="71" t="str">
        <f t="shared" si="3831"/>
        <v/>
      </c>
      <c r="DZ284" s="71" t="str">
        <f t="shared" si="3832"/>
        <v/>
      </c>
      <c r="EA284" s="71" t="str">
        <f t="shared" si="3833"/>
        <v/>
      </c>
      <c r="EB284" s="71" t="str">
        <f t="shared" si="3834"/>
        <v/>
      </c>
      <c r="EC284" s="71" t="str">
        <f t="shared" si="3835"/>
        <v/>
      </c>
      <c r="ED284" s="71" t="str">
        <f t="shared" si="3836"/>
        <v/>
      </c>
      <c r="EE284" s="71" t="str">
        <f t="shared" si="3837"/>
        <v/>
      </c>
      <c r="EF284" s="71" t="str">
        <f t="shared" si="3838"/>
        <v/>
      </c>
      <c r="EG284" s="71" t="str">
        <f t="shared" si="3839"/>
        <v/>
      </c>
      <c r="EH284" s="71" t="str">
        <f t="shared" si="3840"/>
        <v/>
      </c>
      <c r="EI284" s="71" t="str">
        <f t="shared" si="3841"/>
        <v/>
      </c>
      <c r="EJ284" s="71" t="str">
        <f t="shared" si="3842"/>
        <v/>
      </c>
      <c r="EK284" s="71" t="str">
        <f t="shared" si="3843"/>
        <v/>
      </c>
      <c r="EL284" s="71" t="str">
        <f t="shared" si="3844"/>
        <v/>
      </c>
      <c r="EM284" s="71" t="str">
        <f t="shared" si="3845"/>
        <v/>
      </c>
      <c r="EN284" s="71" t="str">
        <f t="shared" si="3846"/>
        <v/>
      </c>
      <c r="EO284" s="71" t="str">
        <f t="shared" si="3847"/>
        <v/>
      </c>
      <c r="EP284" s="71" t="str">
        <f t="shared" si="3848"/>
        <v/>
      </c>
      <c r="EQ284" s="71" t="str">
        <f t="shared" si="3849"/>
        <v/>
      </c>
      <c r="ER284" s="71" t="str">
        <f t="shared" si="3850"/>
        <v/>
      </c>
      <c r="ES284" s="71" t="str">
        <f t="shared" si="3851"/>
        <v/>
      </c>
      <c r="ET284" s="71" t="str">
        <f t="shared" si="3852"/>
        <v/>
      </c>
      <c r="EU284" s="71" t="str">
        <f t="shared" si="3853"/>
        <v/>
      </c>
      <c r="EV284" s="71" t="str">
        <f t="shared" si="3854"/>
        <v/>
      </c>
      <c r="EW284" s="71" t="str">
        <f t="shared" si="3855"/>
        <v/>
      </c>
      <c r="EX284" s="71" t="str">
        <f t="shared" si="3856"/>
        <v/>
      </c>
      <c r="EY284" s="71" t="str">
        <f t="shared" si="3857"/>
        <v/>
      </c>
      <c r="EZ284" s="71" t="str">
        <f t="shared" si="3858"/>
        <v/>
      </c>
      <c r="FA284" s="71" t="str">
        <f t="shared" si="3859"/>
        <v/>
      </c>
      <c r="FB284" s="71" t="str">
        <f t="shared" si="3860"/>
        <v/>
      </c>
      <c r="FC284" s="71" t="str">
        <f t="shared" si="3861"/>
        <v/>
      </c>
      <c r="FD284" s="71" t="str">
        <f t="shared" si="3862"/>
        <v/>
      </c>
      <c r="FE284" s="71" t="str">
        <f t="shared" si="3863"/>
        <v/>
      </c>
      <c r="FF284" s="71" t="str">
        <f t="shared" si="3864"/>
        <v/>
      </c>
      <c r="FG284" s="71" t="str">
        <f t="shared" si="3865"/>
        <v/>
      </c>
      <c r="FH284" s="71" t="str">
        <f t="shared" si="3866"/>
        <v/>
      </c>
      <c r="FI284" s="71" t="str">
        <f t="shared" si="3867"/>
        <v/>
      </c>
      <c r="FJ284" s="71" t="str">
        <f t="shared" si="3868"/>
        <v/>
      </c>
      <c r="FK284" s="71" t="str">
        <f t="shared" si="3869"/>
        <v/>
      </c>
      <c r="FL284" s="71" t="str">
        <f t="shared" si="3870"/>
        <v/>
      </c>
      <c r="FM284" s="71" t="str">
        <f t="shared" si="3871"/>
        <v/>
      </c>
      <c r="FN284" s="71" t="str">
        <f t="shared" si="3872"/>
        <v/>
      </c>
      <c r="FO284" s="71" t="str">
        <f t="shared" si="3873"/>
        <v/>
      </c>
      <c r="FP284" s="71" t="str">
        <f t="shared" si="3874"/>
        <v/>
      </c>
      <c r="FQ284" s="71" t="str">
        <f t="shared" si="3875"/>
        <v/>
      </c>
      <c r="FR284" s="71" t="str">
        <f t="shared" si="3876"/>
        <v/>
      </c>
      <c r="FS284" s="71" t="str">
        <f t="shared" si="3877"/>
        <v/>
      </c>
    </row>
    <row r="285" spans="1:175" ht="16.5">
      <c r="A285" s="72"/>
      <c r="B285" s="73"/>
      <c r="C285" s="72"/>
      <c r="E285" s="132"/>
      <c r="T285" s="134"/>
      <c r="U285" s="86"/>
      <c r="CU285" s="98" t="str">
        <f t="shared" si="3807"/>
        <v>|n</v>
      </c>
      <c r="CW285" s="60"/>
      <c r="CX285" s="60"/>
      <c r="CY285" s="60"/>
      <c r="CZ285" s="60"/>
      <c r="DA285" s="60"/>
      <c r="DB285" s="71" t="str">
        <f t="shared" si="3808"/>
        <v/>
      </c>
      <c r="DC285" s="71" t="str">
        <f t="shared" si="3809"/>
        <v/>
      </c>
      <c r="DD285" s="71" t="str">
        <f t="shared" si="3810"/>
        <v/>
      </c>
      <c r="DE285" s="71" t="str">
        <f t="shared" si="3811"/>
        <v/>
      </c>
      <c r="DF285" s="71" t="str">
        <f t="shared" si="3812"/>
        <v/>
      </c>
      <c r="DG285" s="71" t="str">
        <f t="shared" si="3813"/>
        <v/>
      </c>
      <c r="DH285" s="71" t="str">
        <f t="shared" si="3814"/>
        <v/>
      </c>
      <c r="DI285" s="71" t="str">
        <f t="shared" si="3815"/>
        <v/>
      </c>
      <c r="DJ285" s="71" t="str">
        <f t="shared" si="3816"/>
        <v/>
      </c>
      <c r="DK285" s="71" t="str">
        <f t="shared" si="3817"/>
        <v/>
      </c>
      <c r="DL285" s="71" t="str">
        <f t="shared" si="3818"/>
        <v/>
      </c>
      <c r="DM285" s="71" t="str">
        <f t="shared" si="3819"/>
        <v/>
      </c>
      <c r="DN285" s="71" t="str">
        <f t="shared" si="3820"/>
        <v/>
      </c>
      <c r="DO285" s="71" t="str">
        <f t="shared" si="3821"/>
        <v/>
      </c>
      <c r="DP285" s="71" t="str">
        <f t="shared" si="3822"/>
        <v/>
      </c>
      <c r="DQ285" s="71" t="str">
        <f t="shared" si="3823"/>
        <v/>
      </c>
      <c r="DR285" s="71" t="str">
        <f t="shared" si="3824"/>
        <v/>
      </c>
      <c r="DS285" s="71" t="str">
        <f t="shared" si="3825"/>
        <v/>
      </c>
      <c r="DT285" s="71" t="str">
        <f t="shared" si="3826"/>
        <v/>
      </c>
      <c r="DU285" s="71" t="str">
        <f t="shared" si="3827"/>
        <v/>
      </c>
      <c r="DV285" s="71" t="str">
        <f t="shared" si="3828"/>
        <v/>
      </c>
      <c r="DW285" s="71" t="str">
        <f t="shared" si="3829"/>
        <v/>
      </c>
      <c r="DX285" s="71" t="str">
        <f t="shared" si="3830"/>
        <v/>
      </c>
      <c r="DY285" s="71" t="str">
        <f t="shared" si="3831"/>
        <v/>
      </c>
      <c r="DZ285" s="71" t="str">
        <f t="shared" si="3832"/>
        <v/>
      </c>
      <c r="EA285" s="71" t="str">
        <f t="shared" si="3833"/>
        <v/>
      </c>
      <c r="EB285" s="71" t="str">
        <f t="shared" si="3834"/>
        <v/>
      </c>
      <c r="EC285" s="71" t="str">
        <f t="shared" si="3835"/>
        <v/>
      </c>
      <c r="ED285" s="71" t="str">
        <f t="shared" si="3836"/>
        <v/>
      </c>
      <c r="EE285" s="71" t="str">
        <f t="shared" si="3837"/>
        <v/>
      </c>
      <c r="EF285" s="71" t="str">
        <f t="shared" si="3838"/>
        <v/>
      </c>
      <c r="EG285" s="71" t="str">
        <f t="shared" si="3839"/>
        <v/>
      </c>
      <c r="EH285" s="71" t="str">
        <f t="shared" si="3840"/>
        <v/>
      </c>
      <c r="EI285" s="71" t="str">
        <f t="shared" si="3841"/>
        <v/>
      </c>
      <c r="EJ285" s="71" t="str">
        <f t="shared" si="3842"/>
        <v/>
      </c>
      <c r="EK285" s="71" t="str">
        <f t="shared" si="3843"/>
        <v/>
      </c>
      <c r="EL285" s="71" t="str">
        <f t="shared" si="3844"/>
        <v/>
      </c>
      <c r="EM285" s="71" t="str">
        <f t="shared" si="3845"/>
        <v/>
      </c>
      <c r="EN285" s="71" t="str">
        <f t="shared" si="3846"/>
        <v/>
      </c>
      <c r="EO285" s="71" t="str">
        <f t="shared" si="3847"/>
        <v/>
      </c>
      <c r="EP285" s="71" t="str">
        <f t="shared" si="3848"/>
        <v/>
      </c>
      <c r="EQ285" s="71" t="str">
        <f t="shared" si="3849"/>
        <v/>
      </c>
      <c r="ER285" s="71" t="str">
        <f t="shared" si="3850"/>
        <v/>
      </c>
      <c r="ES285" s="71" t="str">
        <f t="shared" si="3851"/>
        <v/>
      </c>
      <c r="ET285" s="71" t="str">
        <f t="shared" si="3852"/>
        <v/>
      </c>
      <c r="EU285" s="71" t="str">
        <f t="shared" si="3853"/>
        <v/>
      </c>
      <c r="EV285" s="71" t="str">
        <f t="shared" si="3854"/>
        <v/>
      </c>
      <c r="EW285" s="71" t="str">
        <f t="shared" si="3855"/>
        <v/>
      </c>
      <c r="EX285" s="71" t="str">
        <f t="shared" si="3856"/>
        <v/>
      </c>
      <c r="EY285" s="71" t="str">
        <f t="shared" si="3857"/>
        <v/>
      </c>
      <c r="EZ285" s="71" t="str">
        <f t="shared" si="3858"/>
        <v/>
      </c>
      <c r="FA285" s="71" t="str">
        <f t="shared" si="3859"/>
        <v/>
      </c>
      <c r="FB285" s="71" t="str">
        <f t="shared" si="3860"/>
        <v/>
      </c>
      <c r="FC285" s="71" t="str">
        <f t="shared" si="3861"/>
        <v/>
      </c>
      <c r="FD285" s="71" t="str">
        <f t="shared" si="3862"/>
        <v/>
      </c>
      <c r="FE285" s="71" t="str">
        <f t="shared" si="3863"/>
        <v/>
      </c>
      <c r="FF285" s="71" t="str">
        <f t="shared" si="3864"/>
        <v/>
      </c>
      <c r="FG285" s="71" t="str">
        <f t="shared" si="3865"/>
        <v/>
      </c>
      <c r="FH285" s="71" t="str">
        <f t="shared" si="3866"/>
        <v/>
      </c>
      <c r="FI285" s="71" t="str">
        <f t="shared" si="3867"/>
        <v/>
      </c>
      <c r="FJ285" s="71" t="str">
        <f t="shared" si="3868"/>
        <v/>
      </c>
      <c r="FK285" s="71" t="str">
        <f t="shared" si="3869"/>
        <v/>
      </c>
      <c r="FL285" s="71" t="str">
        <f t="shared" si="3870"/>
        <v/>
      </c>
      <c r="FM285" s="71" t="str">
        <f t="shared" si="3871"/>
        <v/>
      </c>
      <c r="FN285" s="71" t="str">
        <f t="shared" si="3872"/>
        <v/>
      </c>
      <c r="FO285" s="71" t="str">
        <f t="shared" si="3873"/>
        <v/>
      </c>
      <c r="FP285" s="71" t="str">
        <f t="shared" si="3874"/>
        <v/>
      </c>
      <c r="FQ285" s="71" t="str">
        <f t="shared" si="3875"/>
        <v/>
      </c>
      <c r="FR285" s="71" t="str">
        <f t="shared" si="3876"/>
        <v/>
      </c>
      <c r="FS285" s="71" t="str">
        <f t="shared" si="3877"/>
        <v/>
      </c>
    </row>
    <row r="286" spans="1:175" ht="16.5">
      <c r="A286" s="72"/>
      <c r="B286" s="73"/>
      <c r="C286" s="72"/>
      <c r="E286" s="132"/>
      <c r="T286" s="134"/>
      <c r="U286" s="86"/>
      <c r="CU286" s="98" t="str">
        <f t="shared" si="3807"/>
        <v>|n</v>
      </c>
      <c r="CW286" s="60"/>
      <c r="CX286" s="60"/>
      <c r="CY286" s="60"/>
      <c r="CZ286" s="60"/>
      <c r="DA286" s="60"/>
      <c r="DB286" s="71" t="str">
        <f t="shared" si="3808"/>
        <v/>
      </c>
      <c r="DC286" s="71" t="str">
        <f t="shared" si="3809"/>
        <v/>
      </c>
      <c r="DD286" s="71" t="str">
        <f t="shared" si="3810"/>
        <v/>
      </c>
      <c r="DE286" s="71" t="str">
        <f t="shared" si="3811"/>
        <v/>
      </c>
      <c r="DF286" s="71" t="str">
        <f t="shared" si="3812"/>
        <v/>
      </c>
      <c r="DG286" s="71" t="str">
        <f t="shared" si="3813"/>
        <v/>
      </c>
      <c r="DH286" s="71" t="str">
        <f t="shared" si="3814"/>
        <v/>
      </c>
      <c r="DI286" s="71" t="str">
        <f t="shared" si="3815"/>
        <v/>
      </c>
      <c r="DJ286" s="71" t="str">
        <f t="shared" si="3816"/>
        <v/>
      </c>
      <c r="DK286" s="71" t="str">
        <f t="shared" si="3817"/>
        <v/>
      </c>
      <c r="DL286" s="71" t="str">
        <f t="shared" si="3818"/>
        <v/>
      </c>
      <c r="DM286" s="71" t="str">
        <f t="shared" si="3819"/>
        <v/>
      </c>
      <c r="DN286" s="71" t="str">
        <f t="shared" si="3820"/>
        <v/>
      </c>
      <c r="DO286" s="71" t="str">
        <f t="shared" si="3821"/>
        <v/>
      </c>
      <c r="DP286" s="71" t="str">
        <f t="shared" si="3822"/>
        <v/>
      </c>
      <c r="DQ286" s="71" t="str">
        <f t="shared" si="3823"/>
        <v/>
      </c>
      <c r="DR286" s="71" t="str">
        <f t="shared" si="3824"/>
        <v/>
      </c>
      <c r="DS286" s="71" t="str">
        <f t="shared" si="3825"/>
        <v/>
      </c>
      <c r="DT286" s="71" t="str">
        <f t="shared" si="3826"/>
        <v/>
      </c>
      <c r="DU286" s="71" t="str">
        <f t="shared" si="3827"/>
        <v/>
      </c>
      <c r="DV286" s="71" t="str">
        <f t="shared" si="3828"/>
        <v/>
      </c>
      <c r="DW286" s="71" t="str">
        <f t="shared" si="3829"/>
        <v/>
      </c>
      <c r="DX286" s="71" t="str">
        <f t="shared" si="3830"/>
        <v/>
      </c>
      <c r="DY286" s="71" t="str">
        <f t="shared" si="3831"/>
        <v/>
      </c>
      <c r="DZ286" s="71" t="str">
        <f t="shared" si="3832"/>
        <v/>
      </c>
      <c r="EA286" s="71" t="str">
        <f t="shared" si="3833"/>
        <v/>
      </c>
      <c r="EB286" s="71" t="str">
        <f t="shared" si="3834"/>
        <v/>
      </c>
      <c r="EC286" s="71" t="str">
        <f t="shared" si="3835"/>
        <v/>
      </c>
      <c r="ED286" s="71" t="str">
        <f t="shared" si="3836"/>
        <v/>
      </c>
      <c r="EE286" s="71" t="str">
        <f t="shared" si="3837"/>
        <v/>
      </c>
      <c r="EF286" s="71" t="str">
        <f t="shared" si="3838"/>
        <v/>
      </c>
      <c r="EG286" s="71" t="str">
        <f t="shared" si="3839"/>
        <v/>
      </c>
      <c r="EH286" s="71" t="str">
        <f t="shared" si="3840"/>
        <v/>
      </c>
      <c r="EI286" s="71" t="str">
        <f t="shared" si="3841"/>
        <v/>
      </c>
      <c r="EJ286" s="71" t="str">
        <f t="shared" si="3842"/>
        <v/>
      </c>
      <c r="EK286" s="71" t="str">
        <f t="shared" si="3843"/>
        <v/>
      </c>
      <c r="EL286" s="71" t="str">
        <f t="shared" si="3844"/>
        <v/>
      </c>
      <c r="EM286" s="71" t="str">
        <f t="shared" si="3845"/>
        <v/>
      </c>
      <c r="EN286" s="71" t="str">
        <f t="shared" si="3846"/>
        <v/>
      </c>
      <c r="EO286" s="71" t="str">
        <f t="shared" si="3847"/>
        <v/>
      </c>
      <c r="EP286" s="71" t="str">
        <f t="shared" si="3848"/>
        <v/>
      </c>
      <c r="EQ286" s="71" t="str">
        <f t="shared" si="3849"/>
        <v/>
      </c>
      <c r="ER286" s="71" t="str">
        <f t="shared" si="3850"/>
        <v/>
      </c>
      <c r="ES286" s="71" t="str">
        <f t="shared" si="3851"/>
        <v/>
      </c>
      <c r="ET286" s="71" t="str">
        <f t="shared" si="3852"/>
        <v/>
      </c>
      <c r="EU286" s="71" t="str">
        <f t="shared" si="3853"/>
        <v/>
      </c>
      <c r="EV286" s="71" t="str">
        <f t="shared" si="3854"/>
        <v/>
      </c>
      <c r="EW286" s="71" t="str">
        <f t="shared" si="3855"/>
        <v/>
      </c>
      <c r="EX286" s="71" t="str">
        <f t="shared" si="3856"/>
        <v/>
      </c>
      <c r="EY286" s="71" t="str">
        <f t="shared" si="3857"/>
        <v/>
      </c>
      <c r="EZ286" s="71" t="str">
        <f t="shared" si="3858"/>
        <v/>
      </c>
      <c r="FA286" s="71" t="str">
        <f t="shared" si="3859"/>
        <v/>
      </c>
      <c r="FB286" s="71" t="str">
        <f t="shared" si="3860"/>
        <v/>
      </c>
      <c r="FC286" s="71" t="str">
        <f t="shared" si="3861"/>
        <v/>
      </c>
      <c r="FD286" s="71" t="str">
        <f t="shared" si="3862"/>
        <v/>
      </c>
      <c r="FE286" s="71" t="str">
        <f t="shared" si="3863"/>
        <v/>
      </c>
      <c r="FF286" s="71" t="str">
        <f t="shared" si="3864"/>
        <v/>
      </c>
      <c r="FG286" s="71" t="str">
        <f t="shared" si="3865"/>
        <v/>
      </c>
      <c r="FH286" s="71" t="str">
        <f t="shared" si="3866"/>
        <v/>
      </c>
      <c r="FI286" s="71" t="str">
        <f t="shared" si="3867"/>
        <v/>
      </c>
      <c r="FJ286" s="71" t="str">
        <f t="shared" si="3868"/>
        <v/>
      </c>
      <c r="FK286" s="71" t="str">
        <f t="shared" si="3869"/>
        <v/>
      </c>
      <c r="FL286" s="71" t="str">
        <f t="shared" si="3870"/>
        <v/>
      </c>
      <c r="FM286" s="71" t="str">
        <f t="shared" si="3871"/>
        <v/>
      </c>
      <c r="FN286" s="71" t="str">
        <f t="shared" si="3872"/>
        <v/>
      </c>
      <c r="FO286" s="71" t="str">
        <f t="shared" si="3873"/>
        <v/>
      </c>
      <c r="FP286" s="71" t="str">
        <f t="shared" si="3874"/>
        <v/>
      </c>
      <c r="FQ286" s="71" t="str">
        <f t="shared" si="3875"/>
        <v/>
      </c>
      <c r="FR286" s="71" t="str">
        <f t="shared" si="3876"/>
        <v/>
      </c>
      <c r="FS286" s="71" t="str">
        <f t="shared" si="3877"/>
        <v/>
      </c>
    </row>
    <row r="287" spans="1:175">
      <c r="A287" s="80"/>
      <c r="B287" s="80"/>
      <c r="C287" s="80"/>
      <c r="E287" s="132"/>
      <c r="T287" s="128"/>
      <c r="U287" s="86"/>
      <c r="CU287" s="98" t="str">
        <f t="shared" si="3807"/>
        <v>|n</v>
      </c>
      <c r="CW287" s="60"/>
      <c r="CX287" s="60"/>
      <c r="CY287" s="60"/>
      <c r="CZ287" s="60"/>
      <c r="DA287" s="60"/>
      <c r="DB287" s="71" t="str">
        <f t="shared" si="3808"/>
        <v/>
      </c>
      <c r="DC287" s="71" t="str">
        <f t="shared" si="3809"/>
        <v/>
      </c>
      <c r="DD287" s="71" t="str">
        <f t="shared" si="3810"/>
        <v/>
      </c>
      <c r="DE287" s="71" t="str">
        <f t="shared" si="3811"/>
        <v/>
      </c>
      <c r="DF287" s="71" t="str">
        <f t="shared" si="3812"/>
        <v/>
      </c>
      <c r="DG287" s="71" t="str">
        <f t="shared" si="3813"/>
        <v/>
      </c>
      <c r="DH287" s="71" t="str">
        <f t="shared" si="3814"/>
        <v/>
      </c>
      <c r="DI287" s="71" t="str">
        <f t="shared" si="3815"/>
        <v/>
      </c>
      <c r="DJ287" s="71" t="str">
        <f t="shared" si="3816"/>
        <v/>
      </c>
      <c r="DK287" s="71" t="str">
        <f t="shared" si="3817"/>
        <v/>
      </c>
      <c r="DL287" s="71" t="str">
        <f t="shared" si="3818"/>
        <v/>
      </c>
      <c r="DM287" s="71" t="str">
        <f t="shared" si="3819"/>
        <v/>
      </c>
      <c r="DN287" s="71" t="str">
        <f t="shared" si="3820"/>
        <v/>
      </c>
      <c r="DO287" s="71" t="str">
        <f t="shared" si="3821"/>
        <v/>
      </c>
      <c r="DP287" s="71" t="str">
        <f t="shared" si="3822"/>
        <v/>
      </c>
      <c r="DQ287" s="71" t="str">
        <f t="shared" si="3823"/>
        <v/>
      </c>
      <c r="DR287" s="71" t="str">
        <f t="shared" si="3824"/>
        <v/>
      </c>
      <c r="DS287" s="71" t="str">
        <f t="shared" si="3825"/>
        <v/>
      </c>
      <c r="DT287" s="71" t="str">
        <f t="shared" si="3826"/>
        <v/>
      </c>
      <c r="DU287" s="71" t="str">
        <f t="shared" si="3827"/>
        <v/>
      </c>
      <c r="DV287" s="71" t="str">
        <f t="shared" si="3828"/>
        <v/>
      </c>
      <c r="DW287" s="71" t="str">
        <f t="shared" si="3829"/>
        <v/>
      </c>
      <c r="DX287" s="71" t="str">
        <f t="shared" si="3830"/>
        <v/>
      </c>
      <c r="DY287" s="71" t="str">
        <f t="shared" si="3831"/>
        <v/>
      </c>
      <c r="DZ287" s="71" t="str">
        <f t="shared" si="3832"/>
        <v/>
      </c>
      <c r="EA287" s="71" t="str">
        <f t="shared" si="3833"/>
        <v/>
      </c>
      <c r="EB287" s="71" t="str">
        <f t="shared" si="3834"/>
        <v/>
      </c>
      <c r="EC287" s="71" t="str">
        <f t="shared" si="3835"/>
        <v/>
      </c>
      <c r="ED287" s="71" t="str">
        <f t="shared" si="3836"/>
        <v/>
      </c>
      <c r="EE287" s="71" t="str">
        <f t="shared" si="3837"/>
        <v/>
      </c>
      <c r="EF287" s="71" t="str">
        <f t="shared" si="3838"/>
        <v/>
      </c>
      <c r="EG287" s="71" t="str">
        <f t="shared" si="3839"/>
        <v/>
      </c>
      <c r="EH287" s="71" t="str">
        <f t="shared" si="3840"/>
        <v/>
      </c>
      <c r="EI287" s="71" t="str">
        <f t="shared" si="3841"/>
        <v/>
      </c>
      <c r="EJ287" s="71" t="str">
        <f t="shared" si="3842"/>
        <v/>
      </c>
      <c r="EK287" s="71" t="str">
        <f t="shared" si="3843"/>
        <v/>
      </c>
      <c r="EL287" s="71" t="str">
        <f t="shared" si="3844"/>
        <v/>
      </c>
      <c r="EM287" s="71" t="str">
        <f t="shared" si="3845"/>
        <v/>
      </c>
      <c r="EN287" s="71" t="str">
        <f t="shared" si="3846"/>
        <v/>
      </c>
      <c r="EO287" s="71" t="str">
        <f t="shared" si="3847"/>
        <v/>
      </c>
      <c r="EP287" s="71" t="str">
        <f t="shared" si="3848"/>
        <v/>
      </c>
      <c r="EQ287" s="71" t="str">
        <f t="shared" si="3849"/>
        <v/>
      </c>
      <c r="ER287" s="71" t="str">
        <f t="shared" si="3850"/>
        <v/>
      </c>
      <c r="ES287" s="71" t="str">
        <f t="shared" si="3851"/>
        <v/>
      </c>
      <c r="ET287" s="71" t="str">
        <f t="shared" si="3852"/>
        <v/>
      </c>
      <c r="EU287" s="71" t="str">
        <f t="shared" si="3853"/>
        <v/>
      </c>
      <c r="EV287" s="71" t="str">
        <f t="shared" si="3854"/>
        <v/>
      </c>
      <c r="EW287" s="71" t="str">
        <f t="shared" si="3855"/>
        <v/>
      </c>
      <c r="EX287" s="71" t="str">
        <f t="shared" si="3856"/>
        <v/>
      </c>
      <c r="EY287" s="71" t="str">
        <f t="shared" si="3857"/>
        <v/>
      </c>
      <c r="EZ287" s="71" t="str">
        <f t="shared" si="3858"/>
        <v/>
      </c>
      <c r="FA287" s="71" t="str">
        <f t="shared" si="3859"/>
        <v/>
      </c>
      <c r="FB287" s="71" t="str">
        <f t="shared" si="3860"/>
        <v/>
      </c>
      <c r="FC287" s="71" t="str">
        <f t="shared" si="3861"/>
        <v/>
      </c>
      <c r="FD287" s="71" t="str">
        <f t="shared" si="3862"/>
        <v/>
      </c>
      <c r="FE287" s="71" t="str">
        <f t="shared" si="3863"/>
        <v/>
      </c>
      <c r="FF287" s="71" t="str">
        <f t="shared" si="3864"/>
        <v/>
      </c>
      <c r="FG287" s="71" t="str">
        <f t="shared" si="3865"/>
        <v/>
      </c>
      <c r="FH287" s="71" t="str">
        <f t="shared" si="3866"/>
        <v/>
      </c>
      <c r="FI287" s="71" t="str">
        <f t="shared" si="3867"/>
        <v/>
      </c>
      <c r="FJ287" s="71" t="str">
        <f t="shared" si="3868"/>
        <v/>
      </c>
      <c r="FK287" s="71" t="str">
        <f t="shared" si="3869"/>
        <v/>
      </c>
      <c r="FL287" s="71" t="str">
        <f t="shared" si="3870"/>
        <v/>
      </c>
      <c r="FM287" s="71" t="str">
        <f t="shared" si="3871"/>
        <v/>
      </c>
      <c r="FN287" s="71" t="str">
        <f t="shared" si="3872"/>
        <v/>
      </c>
      <c r="FO287" s="71" t="str">
        <f t="shared" si="3873"/>
        <v/>
      </c>
      <c r="FP287" s="71" t="str">
        <f t="shared" si="3874"/>
        <v/>
      </c>
      <c r="FQ287" s="71" t="str">
        <f t="shared" si="3875"/>
        <v/>
      </c>
      <c r="FR287" s="71" t="str">
        <f t="shared" si="3876"/>
        <v/>
      </c>
      <c r="FS287" s="71" t="str">
        <f t="shared" si="3877"/>
        <v/>
      </c>
    </row>
    <row r="288" spans="1:175">
      <c r="A288" s="80"/>
      <c r="B288" s="80"/>
      <c r="C288" s="80"/>
      <c r="E288" s="132"/>
      <c r="T288" s="128"/>
      <c r="U288" s="86"/>
      <c r="CU288" s="98" t="str">
        <f t="shared" si="3807"/>
        <v>|n</v>
      </c>
      <c r="CW288" s="60"/>
      <c r="CX288" s="60"/>
      <c r="CY288" s="60"/>
      <c r="CZ288" s="60"/>
      <c r="DA288" s="60"/>
      <c r="DB288" s="71" t="str">
        <f t="shared" si="3808"/>
        <v/>
      </c>
      <c r="DC288" s="71" t="str">
        <f t="shared" si="3809"/>
        <v/>
      </c>
      <c r="DD288" s="71" t="str">
        <f t="shared" si="3810"/>
        <v/>
      </c>
      <c r="DE288" s="71" t="str">
        <f t="shared" si="3811"/>
        <v/>
      </c>
      <c r="DF288" s="71" t="str">
        <f t="shared" si="3812"/>
        <v/>
      </c>
      <c r="DG288" s="71" t="str">
        <f t="shared" si="3813"/>
        <v/>
      </c>
      <c r="DH288" s="71" t="str">
        <f t="shared" si="3814"/>
        <v/>
      </c>
      <c r="DI288" s="71" t="str">
        <f t="shared" si="3815"/>
        <v/>
      </c>
      <c r="DJ288" s="71" t="str">
        <f t="shared" si="3816"/>
        <v/>
      </c>
      <c r="DK288" s="71" t="str">
        <f t="shared" si="3817"/>
        <v/>
      </c>
      <c r="DL288" s="71" t="str">
        <f t="shared" si="3818"/>
        <v/>
      </c>
      <c r="DM288" s="71" t="str">
        <f t="shared" si="3819"/>
        <v/>
      </c>
      <c r="DN288" s="71" t="str">
        <f t="shared" si="3820"/>
        <v/>
      </c>
      <c r="DO288" s="71" t="str">
        <f t="shared" si="3821"/>
        <v/>
      </c>
      <c r="DP288" s="71" t="str">
        <f t="shared" si="3822"/>
        <v/>
      </c>
      <c r="DQ288" s="71" t="str">
        <f t="shared" si="3823"/>
        <v/>
      </c>
      <c r="DR288" s="71" t="str">
        <f t="shared" si="3824"/>
        <v/>
      </c>
      <c r="DS288" s="71" t="str">
        <f t="shared" si="3825"/>
        <v/>
      </c>
      <c r="DT288" s="71" t="str">
        <f t="shared" si="3826"/>
        <v/>
      </c>
      <c r="DU288" s="71" t="str">
        <f t="shared" si="3827"/>
        <v/>
      </c>
      <c r="DV288" s="71" t="str">
        <f t="shared" si="3828"/>
        <v/>
      </c>
      <c r="DW288" s="71" t="str">
        <f t="shared" si="3829"/>
        <v/>
      </c>
      <c r="DX288" s="71" t="str">
        <f t="shared" si="3830"/>
        <v/>
      </c>
      <c r="DY288" s="71" t="str">
        <f t="shared" si="3831"/>
        <v/>
      </c>
      <c r="DZ288" s="71" t="str">
        <f t="shared" si="3832"/>
        <v/>
      </c>
      <c r="EA288" s="71" t="str">
        <f t="shared" si="3833"/>
        <v/>
      </c>
      <c r="EB288" s="71" t="str">
        <f t="shared" si="3834"/>
        <v/>
      </c>
      <c r="EC288" s="71" t="str">
        <f t="shared" si="3835"/>
        <v/>
      </c>
      <c r="ED288" s="71" t="str">
        <f t="shared" si="3836"/>
        <v/>
      </c>
      <c r="EE288" s="71" t="str">
        <f t="shared" si="3837"/>
        <v/>
      </c>
      <c r="EF288" s="71" t="str">
        <f t="shared" si="3838"/>
        <v/>
      </c>
      <c r="EG288" s="71" t="str">
        <f t="shared" si="3839"/>
        <v/>
      </c>
      <c r="EH288" s="71" t="str">
        <f t="shared" si="3840"/>
        <v/>
      </c>
      <c r="EI288" s="71" t="str">
        <f t="shared" si="3841"/>
        <v/>
      </c>
      <c r="EJ288" s="71" t="str">
        <f t="shared" si="3842"/>
        <v/>
      </c>
      <c r="EK288" s="71" t="str">
        <f t="shared" si="3843"/>
        <v/>
      </c>
      <c r="EL288" s="71" t="str">
        <f t="shared" si="3844"/>
        <v/>
      </c>
      <c r="EM288" s="71" t="str">
        <f t="shared" si="3845"/>
        <v/>
      </c>
      <c r="EN288" s="71" t="str">
        <f t="shared" si="3846"/>
        <v/>
      </c>
      <c r="EO288" s="71" t="str">
        <f t="shared" si="3847"/>
        <v/>
      </c>
      <c r="EP288" s="71" t="str">
        <f t="shared" si="3848"/>
        <v/>
      </c>
      <c r="EQ288" s="71" t="str">
        <f t="shared" si="3849"/>
        <v/>
      </c>
      <c r="ER288" s="71" t="str">
        <f t="shared" si="3850"/>
        <v/>
      </c>
      <c r="ES288" s="71" t="str">
        <f t="shared" si="3851"/>
        <v/>
      </c>
      <c r="ET288" s="71" t="str">
        <f t="shared" si="3852"/>
        <v/>
      </c>
      <c r="EU288" s="71" t="str">
        <f t="shared" si="3853"/>
        <v/>
      </c>
      <c r="EV288" s="71" t="str">
        <f t="shared" si="3854"/>
        <v/>
      </c>
      <c r="EW288" s="71" t="str">
        <f t="shared" si="3855"/>
        <v/>
      </c>
      <c r="EX288" s="71" t="str">
        <f t="shared" si="3856"/>
        <v/>
      </c>
      <c r="EY288" s="71" t="str">
        <f t="shared" si="3857"/>
        <v/>
      </c>
      <c r="EZ288" s="71" t="str">
        <f t="shared" si="3858"/>
        <v/>
      </c>
      <c r="FA288" s="71" t="str">
        <f t="shared" si="3859"/>
        <v/>
      </c>
      <c r="FB288" s="71" t="str">
        <f t="shared" si="3860"/>
        <v/>
      </c>
      <c r="FC288" s="71" t="str">
        <f t="shared" si="3861"/>
        <v/>
      </c>
      <c r="FD288" s="71" t="str">
        <f t="shared" si="3862"/>
        <v/>
      </c>
      <c r="FE288" s="71" t="str">
        <f t="shared" si="3863"/>
        <v/>
      </c>
      <c r="FF288" s="71" t="str">
        <f t="shared" si="3864"/>
        <v/>
      </c>
      <c r="FG288" s="71" t="str">
        <f t="shared" si="3865"/>
        <v/>
      </c>
      <c r="FH288" s="71" t="str">
        <f t="shared" si="3866"/>
        <v/>
      </c>
      <c r="FI288" s="71" t="str">
        <f t="shared" si="3867"/>
        <v/>
      </c>
      <c r="FJ288" s="71" t="str">
        <f t="shared" si="3868"/>
        <v/>
      </c>
      <c r="FK288" s="71" t="str">
        <f t="shared" si="3869"/>
        <v/>
      </c>
      <c r="FL288" s="71" t="str">
        <f t="shared" si="3870"/>
        <v/>
      </c>
      <c r="FM288" s="71" t="str">
        <f t="shared" si="3871"/>
        <v/>
      </c>
      <c r="FN288" s="71" t="str">
        <f t="shared" si="3872"/>
        <v/>
      </c>
      <c r="FO288" s="71" t="str">
        <f t="shared" si="3873"/>
        <v/>
      </c>
      <c r="FP288" s="71" t="str">
        <f t="shared" si="3874"/>
        <v/>
      </c>
      <c r="FQ288" s="71" t="str">
        <f t="shared" si="3875"/>
        <v/>
      </c>
      <c r="FR288" s="71" t="str">
        <f t="shared" si="3876"/>
        <v/>
      </c>
      <c r="FS288" s="71" t="str">
        <f t="shared" si="3877"/>
        <v/>
      </c>
    </row>
    <row r="289" spans="1:175" s="60" customFormat="1" ht="16.5">
      <c r="A289" s="129"/>
      <c r="B289" s="73"/>
      <c r="C289" s="129"/>
      <c r="D289" s="74"/>
      <c r="E289" s="75"/>
      <c r="F289" s="130"/>
      <c r="G289" s="131"/>
      <c r="H289" s="131"/>
      <c r="I289" s="131"/>
      <c r="J289" s="131"/>
      <c r="K289" s="131"/>
      <c r="L289" s="131"/>
      <c r="M289" s="131"/>
      <c r="N289" s="131"/>
      <c r="O289" s="131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ref="CN289:CN292" si="4039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96" t="str">
        <f t="shared" ref="CO289:CO292" si="4040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96" t="str">
        <f t="shared" ref="CP289:CP292" si="4041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96" t="str">
        <f t="shared" ref="CQ289:CQ292" si="4042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807"/>
        <v>|n</v>
      </c>
      <c r="CV289" s="70"/>
      <c r="DB289" s="71" t="str">
        <f t="shared" si="3808"/>
        <v/>
      </c>
      <c r="DC289" s="71" t="str">
        <f t="shared" si="3809"/>
        <v/>
      </c>
      <c r="DD289" s="71" t="str">
        <f t="shared" si="3810"/>
        <v/>
      </c>
      <c r="DE289" s="71" t="str">
        <f t="shared" si="3811"/>
        <v/>
      </c>
      <c r="DF289" s="71" t="str">
        <f t="shared" si="3812"/>
        <v/>
      </c>
      <c r="DG289" s="71" t="str">
        <f t="shared" si="3813"/>
        <v/>
      </c>
      <c r="DH289" s="71" t="str">
        <f t="shared" si="3814"/>
        <v/>
      </c>
      <c r="DI289" s="71" t="str">
        <f t="shared" si="3815"/>
        <v/>
      </c>
      <c r="DJ289" s="71" t="str">
        <f t="shared" si="3816"/>
        <v/>
      </c>
      <c r="DK289" s="71" t="str">
        <f t="shared" si="3817"/>
        <v/>
      </c>
      <c r="DL289" s="71" t="str">
        <f t="shared" si="3818"/>
        <v/>
      </c>
      <c r="DM289" s="71" t="str">
        <f t="shared" si="3819"/>
        <v/>
      </c>
      <c r="DN289" s="71" t="str">
        <f t="shared" si="3820"/>
        <v/>
      </c>
      <c r="DO289" s="71" t="str">
        <f t="shared" si="3821"/>
        <v/>
      </c>
      <c r="DP289" s="71" t="str">
        <f t="shared" si="3822"/>
        <v/>
      </c>
      <c r="DQ289" s="71" t="str">
        <f t="shared" si="3823"/>
        <v/>
      </c>
      <c r="DR289" s="71" t="str">
        <f t="shared" si="3824"/>
        <v/>
      </c>
      <c r="DS289" s="71" t="str">
        <f t="shared" si="3825"/>
        <v/>
      </c>
      <c r="DT289" s="71" t="str">
        <f t="shared" si="3826"/>
        <v/>
      </c>
      <c r="DU289" s="71" t="str">
        <f t="shared" si="3827"/>
        <v/>
      </c>
      <c r="DV289" s="71" t="str">
        <f t="shared" si="3828"/>
        <v/>
      </c>
      <c r="DW289" s="71" t="str">
        <f t="shared" si="3829"/>
        <v/>
      </c>
      <c r="DX289" s="71" t="str">
        <f t="shared" si="3830"/>
        <v/>
      </c>
      <c r="DY289" s="71" t="str">
        <f t="shared" si="3831"/>
        <v/>
      </c>
      <c r="DZ289" s="71" t="str">
        <f t="shared" si="3832"/>
        <v/>
      </c>
      <c r="EA289" s="71" t="str">
        <f t="shared" si="3833"/>
        <v/>
      </c>
      <c r="EB289" s="71" t="str">
        <f t="shared" si="3834"/>
        <v/>
      </c>
      <c r="EC289" s="71" t="str">
        <f t="shared" si="3835"/>
        <v/>
      </c>
      <c r="ED289" s="71" t="str">
        <f t="shared" si="3836"/>
        <v/>
      </c>
      <c r="EE289" s="71" t="str">
        <f t="shared" si="3837"/>
        <v/>
      </c>
      <c r="EF289" s="71" t="str">
        <f t="shared" si="3838"/>
        <v/>
      </c>
      <c r="EG289" s="71" t="str">
        <f t="shared" si="3839"/>
        <v/>
      </c>
      <c r="EH289" s="71" t="str">
        <f t="shared" si="3840"/>
        <v/>
      </c>
      <c r="EI289" s="71" t="str">
        <f t="shared" si="3841"/>
        <v/>
      </c>
      <c r="EJ289" s="71" t="str">
        <f t="shared" si="3842"/>
        <v/>
      </c>
      <c r="EK289" s="71" t="str">
        <f t="shared" si="3843"/>
        <v/>
      </c>
      <c r="EL289" s="71" t="str">
        <f t="shared" si="3844"/>
        <v/>
      </c>
      <c r="EM289" s="71" t="str">
        <f t="shared" si="3845"/>
        <v/>
      </c>
      <c r="EN289" s="71" t="str">
        <f t="shared" si="3846"/>
        <v/>
      </c>
      <c r="EO289" s="71" t="str">
        <f t="shared" si="3847"/>
        <v/>
      </c>
      <c r="EP289" s="71" t="str">
        <f t="shared" si="3848"/>
        <v/>
      </c>
      <c r="EQ289" s="71" t="str">
        <f t="shared" si="3849"/>
        <v/>
      </c>
      <c r="ER289" s="71" t="str">
        <f t="shared" si="3850"/>
        <v/>
      </c>
      <c r="ES289" s="71" t="str">
        <f t="shared" si="3851"/>
        <v/>
      </c>
      <c r="ET289" s="71" t="str">
        <f t="shared" si="3852"/>
        <v/>
      </c>
      <c r="EU289" s="71" t="str">
        <f t="shared" si="3853"/>
        <v/>
      </c>
      <c r="EV289" s="71" t="str">
        <f t="shared" si="3854"/>
        <v/>
      </c>
      <c r="EW289" s="71" t="str">
        <f t="shared" si="3855"/>
        <v/>
      </c>
      <c r="EX289" s="71" t="str">
        <f t="shared" si="3856"/>
        <v/>
      </c>
      <c r="EY289" s="71" t="str">
        <f t="shared" si="3857"/>
        <v/>
      </c>
      <c r="EZ289" s="71" t="str">
        <f t="shared" si="3858"/>
        <v/>
      </c>
      <c r="FA289" s="71" t="str">
        <f t="shared" si="3859"/>
        <v/>
      </c>
      <c r="FB289" s="71" t="str">
        <f t="shared" si="3860"/>
        <v/>
      </c>
      <c r="FC289" s="71" t="str">
        <f t="shared" si="3861"/>
        <v/>
      </c>
      <c r="FD289" s="71" t="str">
        <f t="shared" si="3862"/>
        <v/>
      </c>
      <c r="FE289" s="71" t="str">
        <f t="shared" si="3863"/>
        <v/>
      </c>
      <c r="FF289" s="71" t="str">
        <f t="shared" si="3864"/>
        <v/>
      </c>
      <c r="FG289" s="71" t="str">
        <f t="shared" si="3865"/>
        <v/>
      </c>
      <c r="FH289" s="71" t="str">
        <f t="shared" si="3866"/>
        <v/>
      </c>
      <c r="FI289" s="71" t="str">
        <f t="shared" si="3867"/>
        <v/>
      </c>
      <c r="FJ289" s="71" t="str">
        <f t="shared" si="3868"/>
        <v/>
      </c>
      <c r="FK289" s="71" t="str">
        <f t="shared" si="3869"/>
        <v/>
      </c>
      <c r="FL289" s="71" t="str">
        <f t="shared" si="3870"/>
        <v/>
      </c>
      <c r="FM289" s="71" t="str">
        <f t="shared" si="3871"/>
        <v/>
      </c>
      <c r="FN289" s="71" t="str">
        <f t="shared" si="3872"/>
        <v/>
      </c>
      <c r="FO289" s="71" t="str">
        <f t="shared" si="3873"/>
        <v/>
      </c>
      <c r="FP289" s="71" t="str">
        <f t="shared" si="3874"/>
        <v/>
      </c>
      <c r="FQ289" s="71" t="str">
        <f t="shared" si="3875"/>
        <v/>
      </c>
      <c r="FR289" s="71" t="str">
        <f t="shared" si="3876"/>
        <v/>
      </c>
      <c r="FS289" s="71" t="str">
        <f t="shared" si="3877"/>
        <v/>
      </c>
    </row>
    <row r="290" spans="1:175" s="60" customFormat="1" ht="16.5">
      <c r="A290" s="129"/>
      <c r="B290" s="73"/>
      <c r="C290" s="129"/>
      <c r="D290" s="74"/>
      <c r="E290" s="75"/>
      <c r="F290" s="130"/>
      <c r="G290" s="131"/>
      <c r="H290" s="131"/>
      <c r="I290" s="131"/>
      <c r="J290" s="131"/>
      <c r="K290" s="131"/>
      <c r="L290" s="131"/>
      <c r="M290" s="131"/>
      <c r="N290" s="131"/>
      <c r="O290" s="131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039"/>
        <v>InitUnitState('',,,,,,,,,,)</v>
      </c>
      <c r="CO290" s="96" t="str">
        <f t="shared" si="4040"/>
        <v>InitUnitNormal('',,,,,,,,,,)</v>
      </c>
      <c r="CP290" s="96" t="str">
        <f t="shared" si="4041"/>
        <v>InitUnitMagic('',,,,,,,,,,)</v>
      </c>
      <c r="CQ290" s="96" t="str">
        <f t="shared" si="4042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S290" s="96"/>
      <c r="CT290" s="96"/>
      <c r="CU290" s="98" t="str">
        <f t="shared" si="3807"/>
        <v>|n</v>
      </c>
      <c r="CV290" s="70"/>
      <c r="DB290" s="71" t="str">
        <f t="shared" si="3808"/>
        <v/>
      </c>
      <c r="DC290" s="71" t="str">
        <f t="shared" si="3809"/>
        <v/>
      </c>
      <c r="DD290" s="71" t="str">
        <f t="shared" si="3810"/>
        <v/>
      </c>
      <c r="DE290" s="71" t="str">
        <f t="shared" si="3811"/>
        <v/>
      </c>
      <c r="DF290" s="71" t="str">
        <f t="shared" si="3812"/>
        <v/>
      </c>
      <c r="DG290" s="71" t="str">
        <f t="shared" si="3813"/>
        <v/>
      </c>
      <c r="DH290" s="71" t="str">
        <f t="shared" si="3814"/>
        <v/>
      </c>
      <c r="DI290" s="71" t="str">
        <f t="shared" si="3815"/>
        <v/>
      </c>
      <c r="DJ290" s="71" t="str">
        <f t="shared" si="3816"/>
        <v/>
      </c>
      <c r="DK290" s="71" t="str">
        <f t="shared" si="3817"/>
        <v/>
      </c>
      <c r="DL290" s="71" t="str">
        <f t="shared" si="3818"/>
        <v/>
      </c>
      <c r="DM290" s="71" t="str">
        <f t="shared" si="3819"/>
        <v/>
      </c>
      <c r="DN290" s="71" t="str">
        <f t="shared" si="3820"/>
        <v/>
      </c>
      <c r="DO290" s="71" t="str">
        <f t="shared" si="3821"/>
        <v/>
      </c>
      <c r="DP290" s="71" t="str">
        <f t="shared" si="3822"/>
        <v/>
      </c>
      <c r="DQ290" s="71" t="str">
        <f t="shared" si="3823"/>
        <v/>
      </c>
      <c r="DR290" s="71" t="str">
        <f t="shared" si="3824"/>
        <v/>
      </c>
      <c r="DS290" s="71" t="str">
        <f t="shared" si="3825"/>
        <v/>
      </c>
      <c r="DT290" s="71" t="str">
        <f t="shared" si="3826"/>
        <v/>
      </c>
      <c r="DU290" s="71" t="str">
        <f t="shared" si="3827"/>
        <v/>
      </c>
      <c r="DV290" s="71" t="str">
        <f t="shared" si="3828"/>
        <v/>
      </c>
      <c r="DW290" s="71" t="str">
        <f t="shared" si="3829"/>
        <v/>
      </c>
      <c r="DX290" s="71" t="str">
        <f t="shared" si="3830"/>
        <v/>
      </c>
      <c r="DY290" s="71" t="str">
        <f t="shared" si="3831"/>
        <v/>
      </c>
      <c r="DZ290" s="71" t="str">
        <f t="shared" si="3832"/>
        <v/>
      </c>
      <c r="EA290" s="71" t="str">
        <f t="shared" si="3833"/>
        <v/>
      </c>
      <c r="EB290" s="71" t="str">
        <f t="shared" si="3834"/>
        <v/>
      </c>
      <c r="EC290" s="71" t="str">
        <f t="shared" si="3835"/>
        <v/>
      </c>
      <c r="ED290" s="71" t="str">
        <f t="shared" si="3836"/>
        <v/>
      </c>
      <c r="EE290" s="71" t="str">
        <f t="shared" si="3837"/>
        <v/>
      </c>
      <c r="EF290" s="71" t="str">
        <f t="shared" si="3838"/>
        <v/>
      </c>
      <c r="EG290" s="71" t="str">
        <f t="shared" si="3839"/>
        <v/>
      </c>
      <c r="EH290" s="71" t="str">
        <f t="shared" si="3840"/>
        <v/>
      </c>
      <c r="EI290" s="71" t="str">
        <f t="shared" si="3841"/>
        <v/>
      </c>
      <c r="EJ290" s="71" t="str">
        <f t="shared" si="3842"/>
        <v/>
      </c>
      <c r="EK290" s="71" t="str">
        <f t="shared" si="3843"/>
        <v/>
      </c>
      <c r="EL290" s="71" t="str">
        <f t="shared" si="3844"/>
        <v/>
      </c>
      <c r="EM290" s="71" t="str">
        <f t="shared" si="3845"/>
        <v/>
      </c>
      <c r="EN290" s="71" t="str">
        <f t="shared" si="3846"/>
        <v/>
      </c>
      <c r="EO290" s="71" t="str">
        <f t="shared" si="3847"/>
        <v/>
      </c>
      <c r="EP290" s="71" t="str">
        <f t="shared" si="3848"/>
        <v/>
      </c>
      <c r="EQ290" s="71" t="str">
        <f t="shared" si="3849"/>
        <v/>
      </c>
      <c r="ER290" s="71" t="str">
        <f t="shared" si="3850"/>
        <v/>
      </c>
      <c r="ES290" s="71" t="str">
        <f t="shared" si="3851"/>
        <v/>
      </c>
      <c r="ET290" s="71" t="str">
        <f t="shared" si="3852"/>
        <v/>
      </c>
      <c r="EU290" s="71" t="str">
        <f t="shared" si="3853"/>
        <v/>
      </c>
      <c r="EV290" s="71" t="str">
        <f t="shared" si="3854"/>
        <v/>
      </c>
      <c r="EW290" s="71" t="str">
        <f t="shared" si="3855"/>
        <v/>
      </c>
      <c r="EX290" s="71" t="str">
        <f t="shared" si="3856"/>
        <v/>
      </c>
      <c r="EY290" s="71" t="str">
        <f t="shared" si="3857"/>
        <v/>
      </c>
      <c r="EZ290" s="71" t="str">
        <f t="shared" si="3858"/>
        <v/>
      </c>
      <c r="FA290" s="71" t="str">
        <f t="shared" si="3859"/>
        <v/>
      </c>
      <c r="FB290" s="71" t="str">
        <f t="shared" si="3860"/>
        <v/>
      </c>
      <c r="FC290" s="71" t="str">
        <f t="shared" si="3861"/>
        <v/>
      </c>
      <c r="FD290" s="71" t="str">
        <f t="shared" si="3862"/>
        <v/>
      </c>
      <c r="FE290" s="71" t="str">
        <f t="shared" si="3863"/>
        <v/>
      </c>
      <c r="FF290" s="71" t="str">
        <f t="shared" si="3864"/>
        <v/>
      </c>
      <c r="FG290" s="71" t="str">
        <f t="shared" si="3865"/>
        <v/>
      </c>
      <c r="FH290" s="71" t="str">
        <f t="shared" si="3866"/>
        <v/>
      </c>
      <c r="FI290" s="71" t="str">
        <f t="shared" si="3867"/>
        <v/>
      </c>
      <c r="FJ290" s="71" t="str">
        <f t="shared" si="3868"/>
        <v/>
      </c>
      <c r="FK290" s="71" t="str">
        <f t="shared" si="3869"/>
        <v/>
      </c>
      <c r="FL290" s="71" t="str">
        <f t="shared" si="3870"/>
        <v/>
      </c>
      <c r="FM290" s="71" t="str">
        <f t="shared" si="3871"/>
        <v/>
      </c>
      <c r="FN290" s="71" t="str">
        <f t="shared" si="3872"/>
        <v/>
      </c>
      <c r="FO290" s="71" t="str">
        <f t="shared" si="3873"/>
        <v/>
      </c>
      <c r="FP290" s="71" t="str">
        <f t="shared" si="3874"/>
        <v/>
      </c>
      <c r="FQ290" s="71" t="str">
        <f t="shared" si="3875"/>
        <v/>
      </c>
      <c r="FR290" s="71" t="str">
        <f t="shared" si="3876"/>
        <v/>
      </c>
      <c r="FS290" s="71" t="str">
        <f t="shared" si="3877"/>
        <v/>
      </c>
    </row>
    <row r="291" spans="1:175" s="60" customFormat="1" ht="16.5">
      <c r="A291" s="129"/>
      <c r="B291" s="73"/>
      <c r="C291" s="129"/>
      <c r="D291" s="74"/>
      <c r="E291" s="75"/>
      <c r="F291" s="130"/>
      <c r="G291" s="131"/>
      <c r="H291" s="131"/>
      <c r="I291" s="131"/>
      <c r="J291" s="131"/>
      <c r="K291" s="131"/>
      <c r="L291" s="131"/>
      <c r="M291" s="131"/>
      <c r="N291" s="131"/>
      <c r="O291" s="131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039"/>
        <v>InitUnitState('',,,,,,,,,,)</v>
      </c>
      <c r="CO291" s="96" t="str">
        <f t="shared" si="4040"/>
        <v>InitUnitNormal('',,,,,,,,,,)</v>
      </c>
      <c r="CP291" s="96" t="str">
        <f t="shared" si="4041"/>
        <v>InitUnitMagic('',,,,,,,,,,)</v>
      </c>
      <c r="CQ291" s="96" t="str">
        <f t="shared" si="4042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807"/>
        <v>|n</v>
      </c>
      <c r="CV291" s="70"/>
      <c r="DB291" s="71" t="str">
        <f t="shared" si="3808"/>
        <v/>
      </c>
      <c r="DC291" s="71" t="str">
        <f t="shared" si="3809"/>
        <v/>
      </c>
      <c r="DD291" s="71" t="str">
        <f t="shared" si="3810"/>
        <v/>
      </c>
      <c r="DE291" s="71" t="str">
        <f t="shared" si="3811"/>
        <v/>
      </c>
      <c r="DF291" s="71" t="str">
        <f t="shared" si="3812"/>
        <v/>
      </c>
      <c r="DG291" s="71" t="str">
        <f t="shared" si="3813"/>
        <v/>
      </c>
      <c r="DH291" s="71" t="str">
        <f t="shared" si="3814"/>
        <v/>
      </c>
      <c r="DI291" s="71" t="str">
        <f t="shared" si="3815"/>
        <v/>
      </c>
      <c r="DJ291" s="71" t="str">
        <f t="shared" si="3816"/>
        <v/>
      </c>
      <c r="DK291" s="71" t="str">
        <f t="shared" si="3817"/>
        <v/>
      </c>
      <c r="DL291" s="71" t="str">
        <f t="shared" si="3818"/>
        <v/>
      </c>
      <c r="DM291" s="71" t="str">
        <f t="shared" si="3819"/>
        <v/>
      </c>
      <c r="DN291" s="71" t="str">
        <f t="shared" si="3820"/>
        <v/>
      </c>
      <c r="DO291" s="71" t="str">
        <f t="shared" si="3821"/>
        <v/>
      </c>
      <c r="DP291" s="71" t="str">
        <f t="shared" si="3822"/>
        <v/>
      </c>
      <c r="DQ291" s="71" t="str">
        <f t="shared" si="3823"/>
        <v/>
      </c>
      <c r="DR291" s="71" t="str">
        <f t="shared" si="3824"/>
        <v/>
      </c>
      <c r="DS291" s="71" t="str">
        <f t="shared" si="3825"/>
        <v/>
      </c>
      <c r="DT291" s="71" t="str">
        <f t="shared" si="3826"/>
        <v/>
      </c>
      <c r="DU291" s="71" t="str">
        <f t="shared" si="3827"/>
        <v/>
      </c>
      <c r="DV291" s="71" t="str">
        <f t="shared" si="3828"/>
        <v/>
      </c>
      <c r="DW291" s="71" t="str">
        <f t="shared" si="3829"/>
        <v/>
      </c>
      <c r="DX291" s="71" t="str">
        <f t="shared" si="3830"/>
        <v/>
      </c>
      <c r="DY291" s="71" t="str">
        <f t="shared" si="3831"/>
        <v/>
      </c>
      <c r="DZ291" s="71" t="str">
        <f t="shared" si="3832"/>
        <v/>
      </c>
      <c r="EA291" s="71" t="str">
        <f t="shared" si="3833"/>
        <v/>
      </c>
      <c r="EB291" s="71" t="str">
        <f t="shared" si="3834"/>
        <v/>
      </c>
      <c r="EC291" s="71" t="str">
        <f t="shared" si="3835"/>
        <v/>
      </c>
      <c r="ED291" s="71" t="str">
        <f t="shared" si="3836"/>
        <v/>
      </c>
      <c r="EE291" s="71" t="str">
        <f t="shared" si="3837"/>
        <v/>
      </c>
      <c r="EF291" s="71" t="str">
        <f t="shared" si="3838"/>
        <v/>
      </c>
      <c r="EG291" s="71" t="str">
        <f t="shared" si="3839"/>
        <v/>
      </c>
      <c r="EH291" s="71" t="str">
        <f t="shared" si="3840"/>
        <v/>
      </c>
      <c r="EI291" s="71" t="str">
        <f t="shared" si="3841"/>
        <v/>
      </c>
      <c r="EJ291" s="71" t="str">
        <f t="shared" si="3842"/>
        <v/>
      </c>
      <c r="EK291" s="71" t="str">
        <f t="shared" si="3843"/>
        <v/>
      </c>
      <c r="EL291" s="71" t="str">
        <f t="shared" si="3844"/>
        <v/>
      </c>
      <c r="EM291" s="71" t="str">
        <f t="shared" si="3845"/>
        <v/>
      </c>
      <c r="EN291" s="71" t="str">
        <f t="shared" si="3846"/>
        <v/>
      </c>
      <c r="EO291" s="71" t="str">
        <f t="shared" si="3847"/>
        <v/>
      </c>
      <c r="EP291" s="71" t="str">
        <f t="shared" si="3848"/>
        <v/>
      </c>
      <c r="EQ291" s="71" t="str">
        <f t="shared" si="3849"/>
        <v/>
      </c>
      <c r="ER291" s="71" t="str">
        <f t="shared" si="3850"/>
        <v/>
      </c>
      <c r="ES291" s="71" t="str">
        <f t="shared" si="3851"/>
        <v/>
      </c>
      <c r="ET291" s="71" t="str">
        <f t="shared" si="3852"/>
        <v/>
      </c>
      <c r="EU291" s="71" t="str">
        <f t="shared" si="3853"/>
        <v/>
      </c>
      <c r="EV291" s="71" t="str">
        <f t="shared" si="3854"/>
        <v/>
      </c>
      <c r="EW291" s="71" t="str">
        <f t="shared" si="3855"/>
        <v/>
      </c>
      <c r="EX291" s="71" t="str">
        <f t="shared" si="3856"/>
        <v/>
      </c>
      <c r="EY291" s="71" t="str">
        <f t="shared" si="3857"/>
        <v/>
      </c>
      <c r="EZ291" s="71" t="str">
        <f t="shared" si="3858"/>
        <v/>
      </c>
      <c r="FA291" s="71" t="str">
        <f t="shared" si="3859"/>
        <v/>
      </c>
      <c r="FB291" s="71" t="str">
        <f t="shared" si="3860"/>
        <v/>
      </c>
      <c r="FC291" s="71" t="str">
        <f t="shared" si="3861"/>
        <v/>
      </c>
      <c r="FD291" s="71" t="str">
        <f t="shared" si="3862"/>
        <v/>
      </c>
      <c r="FE291" s="71" t="str">
        <f t="shared" si="3863"/>
        <v/>
      </c>
      <c r="FF291" s="71" t="str">
        <f t="shared" si="3864"/>
        <v/>
      </c>
      <c r="FG291" s="71" t="str">
        <f t="shared" si="3865"/>
        <v/>
      </c>
      <c r="FH291" s="71" t="str">
        <f t="shared" si="3866"/>
        <v/>
      </c>
      <c r="FI291" s="71" t="str">
        <f t="shared" si="3867"/>
        <v/>
      </c>
      <c r="FJ291" s="71" t="str">
        <f t="shared" si="3868"/>
        <v/>
      </c>
      <c r="FK291" s="71" t="str">
        <f t="shared" si="3869"/>
        <v/>
      </c>
      <c r="FL291" s="71" t="str">
        <f t="shared" si="3870"/>
        <v/>
      </c>
      <c r="FM291" s="71" t="str">
        <f t="shared" si="3871"/>
        <v/>
      </c>
      <c r="FN291" s="71" t="str">
        <f t="shared" si="3872"/>
        <v/>
      </c>
      <c r="FO291" s="71" t="str">
        <f t="shared" si="3873"/>
        <v/>
      </c>
      <c r="FP291" s="71" t="str">
        <f t="shared" si="3874"/>
        <v/>
      </c>
      <c r="FQ291" s="71" t="str">
        <f t="shared" si="3875"/>
        <v/>
      </c>
      <c r="FR291" s="71" t="str">
        <f t="shared" si="3876"/>
        <v/>
      </c>
      <c r="FS291" s="71" t="str">
        <f t="shared" si="3877"/>
        <v/>
      </c>
    </row>
    <row r="292" spans="1:175" s="60" customFormat="1" ht="16.5">
      <c r="A292" s="129"/>
      <c r="B292" s="73"/>
      <c r="C292" s="129"/>
      <c r="D292" s="74"/>
      <c r="E292" s="75"/>
      <c r="F292" s="130"/>
      <c r="G292" s="131"/>
      <c r="H292" s="131"/>
      <c r="I292" s="131"/>
      <c r="J292" s="131"/>
      <c r="K292" s="131"/>
      <c r="L292" s="131"/>
      <c r="M292" s="131"/>
      <c r="N292" s="131"/>
      <c r="O292" s="131"/>
      <c r="P292" s="82"/>
      <c r="Q292" s="82"/>
      <c r="R292" s="82"/>
      <c r="S292" s="82"/>
      <c r="T292" s="90"/>
      <c r="U292" s="86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039"/>
        <v>InitUnitState('',,,,,,,,,,)</v>
      </c>
      <c r="CO292" s="96" t="str">
        <f t="shared" si="4040"/>
        <v>InitUnitNormal('',,,,,,,,,,)</v>
      </c>
      <c r="CP292" s="96" t="str">
        <f t="shared" si="4041"/>
        <v>InitUnitMagic('',,,,,,,,,,)</v>
      </c>
      <c r="CQ292" s="96" t="str">
        <f t="shared" si="4042"/>
        <v>InitUnitAdd('',,,,,,,,,,)</v>
      </c>
      <c r="CR292" s="96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294&amp;CR$1&amp;")"</f>
        <v>InitEquipData('',,"",,,,,'','','','','','',"")</v>
      </c>
      <c r="CS292" s="96"/>
      <c r="CT292" s="96"/>
      <c r="CU292" s="98" t="str">
        <f t="shared" si="3807"/>
        <v>|n</v>
      </c>
      <c r="CV292" s="70"/>
      <c r="DB292" s="71" t="str">
        <f t="shared" si="3808"/>
        <v/>
      </c>
      <c r="DC292" s="71" t="str">
        <f t="shared" si="3809"/>
        <v/>
      </c>
      <c r="DD292" s="71" t="str">
        <f t="shared" si="3810"/>
        <v/>
      </c>
      <c r="DE292" s="71" t="str">
        <f t="shared" si="3811"/>
        <v/>
      </c>
      <c r="DF292" s="71" t="str">
        <f t="shared" si="3812"/>
        <v/>
      </c>
      <c r="DG292" s="71" t="str">
        <f t="shared" si="3813"/>
        <v/>
      </c>
      <c r="DH292" s="71" t="str">
        <f t="shared" si="3814"/>
        <v/>
      </c>
      <c r="DI292" s="71" t="str">
        <f t="shared" si="3815"/>
        <v/>
      </c>
      <c r="DJ292" s="71" t="str">
        <f t="shared" si="3816"/>
        <v/>
      </c>
      <c r="DK292" s="71" t="str">
        <f t="shared" si="3817"/>
        <v/>
      </c>
      <c r="DL292" s="71" t="str">
        <f t="shared" si="3818"/>
        <v/>
      </c>
      <c r="DM292" s="71" t="str">
        <f t="shared" si="3819"/>
        <v/>
      </c>
      <c r="DN292" s="71" t="str">
        <f t="shared" si="3820"/>
        <v/>
      </c>
      <c r="DO292" s="71" t="str">
        <f t="shared" si="3821"/>
        <v/>
      </c>
      <c r="DP292" s="71" t="str">
        <f t="shared" si="3822"/>
        <v/>
      </c>
      <c r="DQ292" s="71" t="str">
        <f t="shared" si="3823"/>
        <v/>
      </c>
      <c r="DR292" s="71" t="str">
        <f t="shared" si="3824"/>
        <v/>
      </c>
      <c r="DS292" s="71" t="str">
        <f t="shared" si="3825"/>
        <v/>
      </c>
      <c r="DT292" s="71" t="str">
        <f t="shared" si="3826"/>
        <v/>
      </c>
      <c r="DU292" s="71" t="str">
        <f t="shared" si="3827"/>
        <v/>
      </c>
      <c r="DV292" s="71" t="str">
        <f t="shared" si="3828"/>
        <v/>
      </c>
      <c r="DW292" s="71" t="str">
        <f t="shared" si="3829"/>
        <v/>
      </c>
      <c r="DX292" s="71" t="str">
        <f t="shared" si="3830"/>
        <v/>
      </c>
      <c r="DY292" s="71" t="str">
        <f t="shared" si="3831"/>
        <v/>
      </c>
      <c r="DZ292" s="71" t="str">
        <f t="shared" si="3832"/>
        <v/>
      </c>
      <c r="EA292" s="71" t="str">
        <f t="shared" si="3833"/>
        <v/>
      </c>
      <c r="EB292" s="71" t="str">
        <f t="shared" si="3834"/>
        <v/>
      </c>
      <c r="EC292" s="71" t="str">
        <f t="shared" si="3835"/>
        <v/>
      </c>
      <c r="ED292" s="71" t="str">
        <f t="shared" si="3836"/>
        <v/>
      </c>
      <c r="EE292" s="71" t="str">
        <f t="shared" si="3837"/>
        <v/>
      </c>
      <c r="EF292" s="71" t="str">
        <f t="shared" si="3838"/>
        <v/>
      </c>
      <c r="EG292" s="71" t="str">
        <f t="shared" si="3839"/>
        <v/>
      </c>
      <c r="EH292" s="71" t="str">
        <f t="shared" si="3840"/>
        <v/>
      </c>
      <c r="EI292" s="71" t="str">
        <f t="shared" si="3841"/>
        <v/>
      </c>
      <c r="EJ292" s="71" t="str">
        <f t="shared" si="3842"/>
        <v/>
      </c>
      <c r="EK292" s="71" t="str">
        <f t="shared" si="3843"/>
        <v/>
      </c>
      <c r="EL292" s="71" t="str">
        <f t="shared" si="3844"/>
        <v/>
      </c>
      <c r="EM292" s="71" t="str">
        <f t="shared" si="3845"/>
        <v/>
      </c>
      <c r="EN292" s="71" t="str">
        <f t="shared" si="3846"/>
        <v/>
      </c>
      <c r="EO292" s="71" t="str">
        <f t="shared" si="3847"/>
        <v/>
      </c>
      <c r="EP292" s="71" t="str">
        <f t="shared" si="3848"/>
        <v/>
      </c>
      <c r="EQ292" s="71" t="str">
        <f t="shared" si="3849"/>
        <v/>
      </c>
      <c r="ER292" s="71" t="str">
        <f t="shared" si="3850"/>
        <v/>
      </c>
      <c r="ES292" s="71" t="str">
        <f t="shared" si="3851"/>
        <v/>
      </c>
      <c r="ET292" s="71" t="str">
        <f t="shared" si="3852"/>
        <v/>
      </c>
      <c r="EU292" s="71" t="str">
        <f t="shared" si="3853"/>
        <v/>
      </c>
      <c r="EV292" s="71" t="str">
        <f t="shared" si="3854"/>
        <v/>
      </c>
      <c r="EW292" s="71" t="str">
        <f t="shared" si="3855"/>
        <v/>
      </c>
      <c r="EX292" s="71" t="str">
        <f t="shared" si="3856"/>
        <v/>
      </c>
      <c r="EY292" s="71" t="str">
        <f t="shared" si="3857"/>
        <v/>
      </c>
      <c r="EZ292" s="71" t="str">
        <f t="shared" si="3858"/>
        <v/>
      </c>
      <c r="FA292" s="71" t="str">
        <f t="shared" si="3859"/>
        <v/>
      </c>
      <c r="FB292" s="71" t="str">
        <f t="shared" si="3860"/>
        <v/>
      </c>
      <c r="FC292" s="71" t="str">
        <f t="shared" si="3861"/>
        <v/>
      </c>
      <c r="FD292" s="71" t="str">
        <f t="shared" si="3862"/>
        <v/>
      </c>
      <c r="FE292" s="71" t="str">
        <f t="shared" si="3863"/>
        <v/>
      </c>
      <c r="FF292" s="71" t="str">
        <f t="shared" si="3864"/>
        <v/>
      </c>
      <c r="FG292" s="71" t="str">
        <f t="shared" si="3865"/>
        <v/>
      </c>
      <c r="FH292" s="71" t="str">
        <f t="shared" si="3866"/>
        <v/>
      </c>
      <c r="FI292" s="71" t="str">
        <f t="shared" si="3867"/>
        <v/>
      </c>
      <c r="FJ292" s="71" t="str">
        <f t="shared" si="3868"/>
        <v/>
      </c>
      <c r="FK292" s="71" t="str">
        <f t="shared" si="3869"/>
        <v/>
      </c>
      <c r="FL292" s="71" t="str">
        <f t="shared" si="3870"/>
        <v/>
      </c>
      <c r="FM292" s="71" t="str">
        <f t="shared" si="3871"/>
        <v/>
      </c>
      <c r="FN292" s="71" t="str">
        <f t="shared" si="3872"/>
        <v/>
      </c>
      <c r="FO292" s="71" t="str">
        <f t="shared" si="3873"/>
        <v/>
      </c>
      <c r="FP292" s="71" t="str">
        <f t="shared" si="3874"/>
        <v/>
      </c>
      <c r="FQ292" s="71" t="str">
        <f t="shared" si="3875"/>
        <v/>
      </c>
      <c r="FR292" s="71" t="str">
        <f t="shared" si="3876"/>
        <v/>
      </c>
      <c r="FS292" s="71" t="str">
        <f t="shared" si="3877"/>
        <v/>
      </c>
    </row>
    <row r="293" spans="1:175" ht="16.5">
      <c r="A293" s="72"/>
      <c r="B293" s="133"/>
      <c r="C293" s="72"/>
      <c r="E293" s="132"/>
      <c r="T293" s="135"/>
      <c r="U293" s="86"/>
      <c r="CU293" s="98" t="str">
        <f t="shared" si="3807"/>
        <v>|n</v>
      </c>
      <c r="CW293" s="60"/>
      <c r="CX293" s="60"/>
      <c r="CY293" s="60"/>
      <c r="CZ293" s="60"/>
      <c r="DA293" s="60"/>
      <c r="DB293" s="71" t="str">
        <f t="shared" si="3808"/>
        <v/>
      </c>
      <c r="DC293" s="71" t="str">
        <f t="shared" si="3809"/>
        <v/>
      </c>
      <c r="DD293" s="71" t="str">
        <f t="shared" si="3810"/>
        <v/>
      </c>
      <c r="DE293" s="71" t="str">
        <f t="shared" si="3811"/>
        <v/>
      </c>
      <c r="DF293" s="71" t="str">
        <f t="shared" si="3812"/>
        <v/>
      </c>
      <c r="DG293" s="71" t="str">
        <f t="shared" si="3813"/>
        <v/>
      </c>
      <c r="DH293" s="71" t="str">
        <f t="shared" si="3814"/>
        <v/>
      </c>
      <c r="DI293" s="71" t="str">
        <f t="shared" si="3815"/>
        <v/>
      </c>
      <c r="DJ293" s="71" t="str">
        <f t="shared" si="3816"/>
        <v/>
      </c>
      <c r="DK293" s="71" t="str">
        <f t="shared" si="3817"/>
        <v/>
      </c>
      <c r="DL293" s="71" t="str">
        <f t="shared" si="3818"/>
        <v/>
      </c>
      <c r="DM293" s="71" t="str">
        <f t="shared" si="3819"/>
        <v/>
      </c>
      <c r="DN293" s="71" t="str">
        <f t="shared" si="3820"/>
        <v/>
      </c>
      <c r="DO293" s="71" t="str">
        <f t="shared" si="3821"/>
        <v/>
      </c>
      <c r="DP293" s="71" t="str">
        <f t="shared" si="3822"/>
        <v/>
      </c>
      <c r="DQ293" s="71" t="str">
        <f t="shared" si="3823"/>
        <v/>
      </c>
      <c r="DR293" s="71" t="str">
        <f t="shared" si="3824"/>
        <v/>
      </c>
      <c r="DS293" s="71" t="str">
        <f t="shared" si="3825"/>
        <v/>
      </c>
      <c r="DT293" s="71" t="str">
        <f t="shared" si="3826"/>
        <v/>
      </c>
      <c r="DU293" s="71" t="str">
        <f t="shared" si="3827"/>
        <v/>
      </c>
      <c r="DV293" s="71" t="str">
        <f t="shared" si="3828"/>
        <v/>
      </c>
      <c r="DW293" s="71" t="str">
        <f t="shared" si="3829"/>
        <v/>
      </c>
      <c r="DX293" s="71" t="str">
        <f t="shared" si="3830"/>
        <v/>
      </c>
      <c r="DY293" s="71" t="str">
        <f t="shared" si="3831"/>
        <v/>
      </c>
      <c r="DZ293" s="71" t="str">
        <f t="shared" si="3832"/>
        <v/>
      </c>
      <c r="EA293" s="71" t="str">
        <f t="shared" si="3833"/>
        <v/>
      </c>
      <c r="EB293" s="71" t="str">
        <f t="shared" si="3834"/>
        <v/>
      </c>
      <c r="EC293" s="71" t="str">
        <f t="shared" si="3835"/>
        <v/>
      </c>
      <c r="ED293" s="71" t="str">
        <f t="shared" si="3836"/>
        <v/>
      </c>
      <c r="EE293" s="71" t="str">
        <f t="shared" si="3837"/>
        <v/>
      </c>
      <c r="EF293" s="71" t="str">
        <f t="shared" si="3838"/>
        <v/>
      </c>
      <c r="EG293" s="71" t="str">
        <f t="shared" si="3839"/>
        <v/>
      </c>
      <c r="EH293" s="71" t="str">
        <f t="shared" si="3840"/>
        <v/>
      </c>
      <c r="EI293" s="71" t="str">
        <f t="shared" si="3841"/>
        <v/>
      </c>
      <c r="EJ293" s="71" t="str">
        <f t="shared" si="3842"/>
        <v/>
      </c>
      <c r="EK293" s="71" t="str">
        <f t="shared" si="3843"/>
        <v/>
      </c>
      <c r="EL293" s="71" t="str">
        <f t="shared" si="3844"/>
        <v/>
      </c>
      <c r="EM293" s="71" t="str">
        <f t="shared" si="3845"/>
        <v/>
      </c>
      <c r="EN293" s="71" t="str">
        <f t="shared" si="3846"/>
        <v/>
      </c>
      <c r="EO293" s="71" t="str">
        <f t="shared" si="3847"/>
        <v/>
      </c>
      <c r="EP293" s="71" t="str">
        <f t="shared" si="3848"/>
        <v/>
      </c>
      <c r="EQ293" s="71" t="str">
        <f t="shared" si="3849"/>
        <v/>
      </c>
      <c r="ER293" s="71" t="str">
        <f t="shared" si="3850"/>
        <v/>
      </c>
      <c r="ES293" s="71" t="str">
        <f t="shared" si="3851"/>
        <v/>
      </c>
      <c r="ET293" s="71" t="str">
        <f t="shared" si="3852"/>
        <v/>
      </c>
      <c r="EU293" s="71" t="str">
        <f t="shared" si="3853"/>
        <v/>
      </c>
      <c r="EV293" s="71" t="str">
        <f t="shared" si="3854"/>
        <v/>
      </c>
      <c r="EW293" s="71" t="str">
        <f t="shared" si="3855"/>
        <v/>
      </c>
      <c r="EX293" s="71" t="str">
        <f t="shared" si="3856"/>
        <v/>
      </c>
      <c r="EY293" s="71" t="str">
        <f t="shared" si="3857"/>
        <v/>
      </c>
      <c r="EZ293" s="71" t="str">
        <f t="shared" si="3858"/>
        <v/>
      </c>
      <c r="FA293" s="71" t="str">
        <f t="shared" si="3859"/>
        <v/>
      </c>
      <c r="FB293" s="71" t="str">
        <f t="shared" si="3860"/>
        <v/>
      </c>
      <c r="FC293" s="71" t="str">
        <f t="shared" si="3861"/>
        <v/>
      </c>
      <c r="FD293" s="71" t="str">
        <f t="shared" si="3862"/>
        <v/>
      </c>
      <c r="FE293" s="71" t="str">
        <f t="shared" si="3863"/>
        <v/>
      </c>
      <c r="FF293" s="71" t="str">
        <f t="shared" si="3864"/>
        <v/>
      </c>
      <c r="FG293" s="71" t="str">
        <f t="shared" si="3865"/>
        <v/>
      </c>
      <c r="FH293" s="71" t="str">
        <f t="shared" si="3866"/>
        <v/>
      </c>
      <c r="FI293" s="71" t="str">
        <f t="shared" si="3867"/>
        <v/>
      </c>
      <c r="FJ293" s="71" t="str">
        <f t="shared" si="3868"/>
        <v/>
      </c>
      <c r="FK293" s="71" t="str">
        <f t="shared" si="3869"/>
        <v/>
      </c>
      <c r="FL293" s="71" t="str">
        <f t="shared" si="3870"/>
        <v/>
      </c>
      <c r="FM293" s="71" t="str">
        <f t="shared" si="3871"/>
        <v/>
      </c>
      <c r="FN293" s="71" t="str">
        <f t="shared" si="3872"/>
        <v/>
      </c>
      <c r="FO293" s="71" t="str">
        <f t="shared" si="3873"/>
        <v/>
      </c>
      <c r="FP293" s="71" t="str">
        <f t="shared" si="3874"/>
        <v/>
      </c>
      <c r="FQ293" s="71" t="str">
        <f t="shared" si="3875"/>
        <v/>
      </c>
      <c r="FR293" s="71" t="str">
        <f t="shared" si="3876"/>
        <v/>
      </c>
      <c r="FS293" s="71" t="str">
        <f t="shared" si="3877"/>
        <v/>
      </c>
    </row>
    <row r="294" spans="1:175" ht="16.5">
      <c r="A294" s="72"/>
      <c r="B294" s="133"/>
      <c r="C294" s="72"/>
      <c r="E294" s="132"/>
      <c r="T294" s="135"/>
      <c r="U294" s="86"/>
      <c r="CU294" s="98" t="str">
        <f t="shared" si="3807"/>
        <v>|n</v>
      </c>
      <c r="CW294" s="60"/>
      <c r="CX294" s="60"/>
      <c r="CY294" s="60"/>
      <c r="CZ294" s="60"/>
      <c r="DA294" s="60"/>
      <c r="DB294" s="71" t="str">
        <f t="shared" si="3808"/>
        <v/>
      </c>
      <c r="DC294" s="71" t="str">
        <f t="shared" si="3809"/>
        <v/>
      </c>
      <c r="DD294" s="71" t="str">
        <f t="shared" si="3810"/>
        <v/>
      </c>
      <c r="DE294" s="71" t="str">
        <f t="shared" si="3811"/>
        <v/>
      </c>
      <c r="DF294" s="71" t="str">
        <f t="shared" si="3812"/>
        <v/>
      </c>
      <c r="DG294" s="71" t="str">
        <f t="shared" si="3813"/>
        <v/>
      </c>
      <c r="DH294" s="71" t="str">
        <f t="shared" si="3814"/>
        <v/>
      </c>
      <c r="DI294" s="71" t="str">
        <f t="shared" si="3815"/>
        <v/>
      </c>
      <c r="DJ294" s="71" t="str">
        <f t="shared" si="3816"/>
        <v/>
      </c>
      <c r="DK294" s="71" t="str">
        <f t="shared" si="3817"/>
        <v/>
      </c>
      <c r="DL294" s="71" t="str">
        <f t="shared" si="3818"/>
        <v/>
      </c>
      <c r="DM294" s="71" t="str">
        <f t="shared" si="3819"/>
        <v/>
      </c>
      <c r="DN294" s="71" t="str">
        <f t="shared" si="3820"/>
        <v/>
      </c>
      <c r="DO294" s="71" t="str">
        <f t="shared" si="3821"/>
        <v/>
      </c>
      <c r="DP294" s="71" t="str">
        <f t="shared" si="3822"/>
        <v/>
      </c>
      <c r="DQ294" s="71" t="str">
        <f t="shared" si="3823"/>
        <v/>
      </c>
      <c r="DR294" s="71" t="str">
        <f t="shared" si="3824"/>
        <v/>
      </c>
      <c r="DS294" s="71" t="str">
        <f t="shared" si="3825"/>
        <v/>
      </c>
      <c r="DT294" s="71" t="str">
        <f t="shared" si="3826"/>
        <v/>
      </c>
      <c r="DU294" s="71" t="str">
        <f t="shared" si="3827"/>
        <v/>
      </c>
      <c r="DV294" s="71" t="str">
        <f t="shared" si="3828"/>
        <v/>
      </c>
      <c r="DW294" s="71" t="str">
        <f t="shared" si="3829"/>
        <v/>
      </c>
      <c r="DX294" s="71" t="str">
        <f t="shared" si="3830"/>
        <v/>
      </c>
      <c r="DY294" s="71" t="str">
        <f t="shared" si="3831"/>
        <v/>
      </c>
      <c r="DZ294" s="71" t="str">
        <f t="shared" si="3832"/>
        <v/>
      </c>
      <c r="EA294" s="71" t="str">
        <f t="shared" si="3833"/>
        <v/>
      </c>
      <c r="EB294" s="71" t="str">
        <f t="shared" si="3834"/>
        <v/>
      </c>
      <c r="EC294" s="71" t="str">
        <f t="shared" si="3835"/>
        <v/>
      </c>
      <c r="ED294" s="71" t="str">
        <f t="shared" si="3836"/>
        <v/>
      </c>
      <c r="EE294" s="71" t="str">
        <f t="shared" si="3837"/>
        <v/>
      </c>
      <c r="EF294" s="71" t="str">
        <f t="shared" si="3838"/>
        <v/>
      </c>
      <c r="EG294" s="71" t="str">
        <f t="shared" si="3839"/>
        <v/>
      </c>
      <c r="EH294" s="71" t="str">
        <f t="shared" si="3840"/>
        <v/>
      </c>
      <c r="EI294" s="71" t="str">
        <f t="shared" si="3841"/>
        <v/>
      </c>
      <c r="EJ294" s="71" t="str">
        <f t="shared" si="3842"/>
        <v/>
      </c>
      <c r="EK294" s="71" t="str">
        <f t="shared" si="3843"/>
        <v/>
      </c>
      <c r="EL294" s="71" t="str">
        <f t="shared" si="3844"/>
        <v/>
      </c>
      <c r="EM294" s="71" t="str">
        <f t="shared" si="3845"/>
        <v/>
      </c>
      <c r="EN294" s="71" t="str">
        <f t="shared" si="3846"/>
        <v/>
      </c>
      <c r="EO294" s="71" t="str">
        <f t="shared" si="3847"/>
        <v/>
      </c>
      <c r="EP294" s="71" t="str">
        <f t="shared" si="3848"/>
        <v/>
      </c>
      <c r="EQ294" s="71" t="str">
        <f t="shared" si="3849"/>
        <v/>
      </c>
      <c r="ER294" s="71" t="str">
        <f t="shared" si="3850"/>
        <v/>
      </c>
      <c r="ES294" s="71" t="str">
        <f t="shared" si="3851"/>
        <v/>
      </c>
      <c r="ET294" s="71" t="str">
        <f t="shared" si="3852"/>
        <v/>
      </c>
      <c r="EU294" s="71" t="str">
        <f t="shared" si="3853"/>
        <v/>
      </c>
      <c r="EV294" s="71" t="str">
        <f t="shared" si="3854"/>
        <v/>
      </c>
      <c r="EW294" s="71" t="str">
        <f t="shared" si="3855"/>
        <v/>
      </c>
      <c r="EX294" s="71" t="str">
        <f t="shared" si="3856"/>
        <v/>
      </c>
      <c r="EY294" s="71" t="str">
        <f t="shared" si="3857"/>
        <v/>
      </c>
      <c r="EZ294" s="71" t="str">
        <f t="shared" si="3858"/>
        <v/>
      </c>
      <c r="FA294" s="71" t="str">
        <f t="shared" si="3859"/>
        <v/>
      </c>
      <c r="FB294" s="71" t="str">
        <f t="shared" si="3860"/>
        <v/>
      </c>
      <c r="FC294" s="71" t="str">
        <f t="shared" si="3861"/>
        <v/>
      </c>
      <c r="FD294" s="71" t="str">
        <f t="shared" si="3862"/>
        <v/>
      </c>
      <c r="FE294" s="71" t="str">
        <f t="shared" si="3863"/>
        <v/>
      </c>
      <c r="FF294" s="71" t="str">
        <f t="shared" si="3864"/>
        <v/>
      </c>
      <c r="FG294" s="71" t="str">
        <f t="shared" si="3865"/>
        <v/>
      </c>
      <c r="FH294" s="71" t="str">
        <f t="shared" si="3866"/>
        <v/>
      </c>
      <c r="FI294" s="71" t="str">
        <f t="shared" si="3867"/>
        <v/>
      </c>
      <c r="FJ294" s="71" t="str">
        <f t="shared" si="3868"/>
        <v/>
      </c>
      <c r="FK294" s="71" t="str">
        <f t="shared" si="3869"/>
        <v/>
      </c>
      <c r="FL294" s="71" t="str">
        <f t="shared" si="3870"/>
        <v/>
      </c>
      <c r="FM294" s="71" t="str">
        <f t="shared" si="3871"/>
        <v/>
      </c>
      <c r="FN294" s="71" t="str">
        <f t="shared" si="3872"/>
        <v/>
      </c>
      <c r="FO294" s="71" t="str">
        <f t="shared" si="3873"/>
        <v/>
      </c>
      <c r="FP294" s="71" t="str">
        <f t="shared" si="3874"/>
        <v/>
      </c>
      <c r="FQ294" s="71" t="str">
        <f t="shared" si="3875"/>
        <v/>
      </c>
      <c r="FR294" s="71" t="str">
        <f t="shared" si="3876"/>
        <v/>
      </c>
      <c r="FS294" s="71" t="str">
        <f t="shared" si="3877"/>
        <v/>
      </c>
    </row>
    <row r="295" spans="1:175" ht="16.5">
      <c r="A295" s="72"/>
      <c r="B295" s="133"/>
      <c r="C295" s="72"/>
      <c r="E295" s="132"/>
      <c r="T295" s="135"/>
      <c r="U295" s="86"/>
      <c r="CU295" s="98" t="str">
        <f t="shared" si="3807"/>
        <v>|n</v>
      </c>
      <c r="CW295" s="60"/>
      <c r="CX295" s="60"/>
      <c r="CY295" s="60"/>
      <c r="CZ295" s="60"/>
      <c r="DA295" s="60"/>
      <c r="DB295" s="71" t="str">
        <f t="shared" si="3808"/>
        <v/>
      </c>
      <c r="DC295" s="71" t="str">
        <f t="shared" si="3809"/>
        <v/>
      </c>
      <c r="DD295" s="71" t="str">
        <f t="shared" si="3810"/>
        <v/>
      </c>
      <c r="DE295" s="71" t="str">
        <f t="shared" si="3811"/>
        <v/>
      </c>
      <c r="DF295" s="71" t="str">
        <f t="shared" si="3812"/>
        <v/>
      </c>
      <c r="DG295" s="71" t="str">
        <f t="shared" si="3813"/>
        <v/>
      </c>
      <c r="DH295" s="71" t="str">
        <f t="shared" si="3814"/>
        <v/>
      </c>
      <c r="DI295" s="71" t="str">
        <f t="shared" si="3815"/>
        <v/>
      </c>
      <c r="DJ295" s="71" t="str">
        <f t="shared" si="3816"/>
        <v/>
      </c>
      <c r="DK295" s="71" t="str">
        <f t="shared" si="3817"/>
        <v/>
      </c>
      <c r="DL295" s="71" t="str">
        <f t="shared" si="3818"/>
        <v/>
      </c>
      <c r="DM295" s="71" t="str">
        <f t="shared" si="3819"/>
        <v/>
      </c>
      <c r="DN295" s="71" t="str">
        <f t="shared" si="3820"/>
        <v/>
      </c>
      <c r="DO295" s="71" t="str">
        <f t="shared" si="3821"/>
        <v/>
      </c>
      <c r="DP295" s="71" t="str">
        <f t="shared" si="3822"/>
        <v/>
      </c>
      <c r="DQ295" s="71" t="str">
        <f t="shared" si="3823"/>
        <v/>
      </c>
      <c r="DR295" s="71" t="str">
        <f t="shared" si="3824"/>
        <v/>
      </c>
      <c r="DS295" s="71" t="str">
        <f t="shared" si="3825"/>
        <v/>
      </c>
      <c r="DT295" s="71" t="str">
        <f t="shared" si="3826"/>
        <v/>
      </c>
      <c r="DU295" s="71" t="str">
        <f t="shared" si="3827"/>
        <v/>
      </c>
      <c r="DV295" s="71" t="str">
        <f t="shared" si="3828"/>
        <v/>
      </c>
      <c r="DW295" s="71" t="str">
        <f t="shared" si="3829"/>
        <v/>
      </c>
      <c r="DX295" s="71" t="str">
        <f t="shared" si="3830"/>
        <v/>
      </c>
      <c r="DY295" s="71" t="str">
        <f t="shared" si="3831"/>
        <v/>
      </c>
      <c r="DZ295" s="71" t="str">
        <f t="shared" si="3832"/>
        <v/>
      </c>
      <c r="EA295" s="71" t="str">
        <f t="shared" si="3833"/>
        <v/>
      </c>
      <c r="EB295" s="71" t="str">
        <f t="shared" si="3834"/>
        <v/>
      </c>
      <c r="EC295" s="71" t="str">
        <f t="shared" si="3835"/>
        <v/>
      </c>
      <c r="ED295" s="71" t="str">
        <f t="shared" si="3836"/>
        <v/>
      </c>
      <c r="EE295" s="71" t="str">
        <f t="shared" si="3837"/>
        <v/>
      </c>
      <c r="EF295" s="71" t="str">
        <f t="shared" si="3838"/>
        <v/>
      </c>
      <c r="EG295" s="71" t="str">
        <f t="shared" si="3839"/>
        <v/>
      </c>
      <c r="EH295" s="71" t="str">
        <f t="shared" si="3840"/>
        <v/>
      </c>
      <c r="EI295" s="71" t="str">
        <f t="shared" si="3841"/>
        <v/>
      </c>
      <c r="EJ295" s="71" t="str">
        <f t="shared" si="3842"/>
        <v/>
      </c>
      <c r="EK295" s="71" t="str">
        <f t="shared" si="3843"/>
        <v/>
      </c>
      <c r="EL295" s="71" t="str">
        <f t="shared" si="3844"/>
        <v/>
      </c>
      <c r="EM295" s="71" t="str">
        <f t="shared" si="3845"/>
        <v/>
      </c>
      <c r="EN295" s="71" t="str">
        <f t="shared" si="3846"/>
        <v/>
      </c>
      <c r="EO295" s="71" t="str">
        <f t="shared" si="3847"/>
        <v/>
      </c>
      <c r="EP295" s="71" t="str">
        <f t="shared" si="3848"/>
        <v/>
      </c>
      <c r="EQ295" s="71" t="str">
        <f t="shared" si="3849"/>
        <v/>
      </c>
      <c r="ER295" s="71" t="str">
        <f t="shared" si="3850"/>
        <v/>
      </c>
      <c r="ES295" s="71" t="str">
        <f t="shared" si="3851"/>
        <v/>
      </c>
      <c r="ET295" s="71" t="str">
        <f t="shared" si="3852"/>
        <v/>
      </c>
      <c r="EU295" s="71" t="str">
        <f t="shared" si="3853"/>
        <v/>
      </c>
      <c r="EV295" s="71" t="str">
        <f t="shared" si="3854"/>
        <v/>
      </c>
      <c r="EW295" s="71" t="str">
        <f t="shared" si="3855"/>
        <v/>
      </c>
      <c r="EX295" s="71" t="str">
        <f t="shared" si="3856"/>
        <v/>
      </c>
      <c r="EY295" s="71" t="str">
        <f t="shared" si="3857"/>
        <v/>
      </c>
      <c r="EZ295" s="71" t="str">
        <f t="shared" si="3858"/>
        <v/>
      </c>
      <c r="FA295" s="71" t="str">
        <f t="shared" si="3859"/>
        <v/>
      </c>
      <c r="FB295" s="71" t="str">
        <f t="shared" si="3860"/>
        <v/>
      </c>
      <c r="FC295" s="71" t="str">
        <f t="shared" si="3861"/>
        <v/>
      </c>
      <c r="FD295" s="71" t="str">
        <f t="shared" si="3862"/>
        <v/>
      </c>
      <c r="FE295" s="71" t="str">
        <f t="shared" si="3863"/>
        <v/>
      </c>
      <c r="FF295" s="71" t="str">
        <f t="shared" si="3864"/>
        <v/>
      </c>
      <c r="FG295" s="71" t="str">
        <f t="shared" si="3865"/>
        <v/>
      </c>
      <c r="FH295" s="71" t="str">
        <f t="shared" si="3866"/>
        <v/>
      </c>
      <c r="FI295" s="71" t="str">
        <f t="shared" si="3867"/>
        <v/>
      </c>
      <c r="FJ295" s="71" t="str">
        <f t="shared" si="3868"/>
        <v/>
      </c>
      <c r="FK295" s="71" t="str">
        <f t="shared" si="3869"/>
        <v/>
      </c>
      <c r="FL295" s="71" t="str">
        <f t="shared" si="3870"/>
        <v/>
      </c>
      <c r="FM295" s="71" t="str">
        <f t="shared" si="3871"/>
        <v/>
      </c>
      <c r="FN295" s="71" t="str">
        <f t="shared" si="3872"/>
        <v/>
      </c>
      <c r="FO295" s="71" t="str">
        <f t="shared" si="3873"/>
        <v/>
      </c>
      <c r="FP295" s="71" t="str">
        <f t="shared" si="3874"/>
        <v/>
      </c>
      <c r="FQ295" s="71" t="str">
        <f t="shared" si="3875"/>
        <v/>
      </c>
      <c r="FR295" s="71" t="str">
        <f t="shared" si="3876"/>
        <v/>
      </c>
      <c r="FS295" s="71" t="str">
        <f t="shared" si="3877"/>
        <v/>
      </c>
    </row>
    <row r="296" spans="1:175" ht="16.5">
      <c r="A296" s="72"/>
      <c r="B296" s="133"/>
      <c r="C296" s="72"/>
      <c r="E296" s="132"/>
      <c r="T296" s="135"/>
      <c r="U296" s="86"/>
      <c r="CU296" s="98" t="str">
        <f t="shared" si="3807"/>
        <v>|n</v>
      </c>
      <c r="CW296" s="60"/>
      <c r="CX296" s="60"/>
      <c r="CY296" s="60"/>
      <c r="CZ296" s="60"/>
      <c r="DA296" s="60"/>
      <c r="DB296" s="71" t="str">
        <f t="shared" si="3808"/>
        <v/>
      </c>
      <c r="DC296" s="71" t="str">
        <f t="shared" si="3809"/>
        <v/>
      </c>
      <c r="DD296" s="71" t="str">
        <f t="shared" si="3810"/>
        <v/>
      </c>
      <c r="DE296" s="71" t="str">
        <f t="shared" si="3811"/>
        <v/>
      </c>
      <c r="DF296" s="71" t="str">
        <f t="shared" si="3812"/>
        <v/>
      </c>
      <c r="DG296" s="71" t="str">
        <f t="shared" si="3813"/>
        <v/>
      </c>
      <c r="DH296" s="71" t="str">
        <f t="shared" si="3814"/>
        <v/>
      </c>
      <c r="DI296" s="71" t="str">
        <f t="shared" si="3815"/>
        <v/>
      </c>
      <c r="DJ296" s="71" t="str">
        <f t="shared" si="3816"/>
        <v/>
      </c>
      <c r="DK296" s="71" t="str">
        <f t="shared" si="3817"/>
        <v/>
      </c>
      <c r="DL296" s="71" t="str">
        <f t="shared" si="3818"/>
        <v/>
      </c>
      <c r="DM296" s="71" t="str">
        <f t="shared" si="3819"/>
        <v/>
      </c>
      <c r="DN296" s="71" t="str">
        <f t="shared" si="3820"/>
        <v/>
      </c>
      <c r="DO296" s="71" t="str">
        <f t="shared" si="3821"/>
        <v/>
      </c>
      <c r="DP296" s="71" t="str">
        <f t="shared" si="3822"/>
        <v/>
      </c>
      <c r="DQ296" s="71" t="str">
        <f t="shared" si="3823"/>
        <v/>
      </c>
      <c r="DR296" s="71" t="str">
        <f t="shared" si="3824"/>
        <v/>
      </c>
      <c r="DS296" s="71" t="str">
        <f t="shared" si="3825"/>
        <v/>
      </c>
      <c r="DT296" s="71" t="str">
        <f t="shared" si="3826"/>
        <v/>
      </c>
      <c r="DU296" s="71" t="str">
        <f t="shared" si="3827"/>
        <v/>
      </c>
      <c r="DV296" s="71" t="str">
        <f t="shared" si="3828"/>
        <v/>
      </c>
      <c r="DW296" s="71" t="str">
        <f t="shared" si="3829"/>
        <v/>
      </c>
      <c r="DX296" s="71" t="str">
        <f t="shared" si="3830"/>
        <v/>
      </c>
      <c r="DY296" s="71" t="str">
        <f t="shared" si="3831"/>
        <v/>
      </c>
      <c r="DZ296" s="71" t="str">
        <f t="shared" si="3832"/>
        <v/>
      </c>
      <c r="EA296" s="71" t="str">
        <f t="shared" si="3833"/>
        <v/>
      </c>
      <c r="EB296" s="71" t="str">
        <f t="shared" si="3834"/>
        <v/>
      </c>
      <c r="EC296" s="71" t="str">
        <f t="shared" si="3835"/>
        <v/>
      </c>
      <c r="ED296" s="71" t="str">
        <f t="shared" si="3836"/>
        <v/>
      </c>
      <c r="EE296" s="71" t="str">
        <f t="shared" si="3837"/>
        <v/>
      </c>
      <c r="EF296" s="71" t="str">
        <f t="shared" si="3838"/>
        <v/>
      </c>
      <c r="EG296" s="71" t="str">
        <f t="shared" si="3839"/>
        <v/>
      </c>
      <c r="EH296" s="71" t="str">
        <f t="shared" si="3840"/>
        <v/>
      </c>
      <c r="EI296" s="71" t="str">
        <f t="shared" si="3841"/>
        <v/>
      </c>
      <c r="EJ296" s="71" t="str">
        <f t="shared" si="3842"/>
        <v/>
      </c>
      <c r="EK296" s="71" t="str">
        <f t="shared" si="3843"/>
        <v/>
      </c>
      <c r="EL296" s="71" t="str">
        <f t="shared" si="3844"/>
        <v/>
      </c>
      <c r="EM296" s="71" t="str">
        <f t="shared" si="3845"/>
        <v/>
      </c>
      <c r="EN296" s="71" t="str">
        <f t="shared" si="3846"/>
        <v/>
      </c>
      <c r="EO296" s="71" t="str">
        <f t="shared" si="3847"/>
        <v/>
      </c>
      <c r="EP296" s="71" t="str">
        <f t="shared" si="3848"/>
        <v/>
      </c>
      <c r="EQ296" s="71" t="str">
        <f t="shared" si="3849"/>
        <v/>
      </c>
      <c r="ER296" s="71" t="str">
        <f t="shared" si="3850"/>
        <v/>
      </c>
      <c r="ES296" s="71" t="str">
        <f t="shared" si="3851"/>
        <v/>
      </c>
      <c r="ET296" s="71" t="str">
        <f t="shared" si="3852"/>
        <v/>
      </c>
      <c r="EU296" s="71" t="str">
        <f t="shared" si="3853"/>
        <v/>
      </c>
      <c r="EV296" s="71" t="str">
        <f t="shared" si="3854"/>
        <v/>
      </c>
      <c r="EW296" s="71" t="str">
        <f t="shared" si="3855"/>
        <v/>
      </c>
      <c r="EX296" s="71" t="str">
        <f t="shared" si="3856"/>
        <v/>
      </c>
      <c r="EY296" s="71" t="str">
        <f t="shared" si="3857"/>
        <v/>
      </c>
      <c r="EZ296" s="71" t="str">
        <f t="shared" si="3858"/>
        <v/>
      </c>
      <c r="FA296" s="71" t="str">
        <f t="shared" si="3859"/>
        <v/>
      </c>
      <c r="FB296" s="71" t="str">
        <f t="shared" si="3860"/>
        <v/>
      </c>
      <c r="FC296" s="71" t="str">
        <f t="shared" si="3861"/>
        <v/>
      </c>
      <c r="FD296" s="71" t="str">
        <f t="shared" si="3862"/>
        <v/>
      </c>
      <c r="FE296" s="71" t="str">
        <f t="shared" si="3863"/>
        <v/>
      </c>
      <c r="FF296" s="71" t="str">
        <f t="shared" si="3864"/>
        <v/>
      </c>
      <c r="FG296" s="71" t="str">
        <f t="shared" si="3865"/>
        <v/>
      </c>
      <c r="FH296" s="71" t="str">
        <f t="shared" si="3866"/>
        <v/>
      </c>
      <c r="FI296" s="71" t="str">
        <f t="shared" si="3867"/>
        <v/>
      </c>
      <c r="FJ296" s="71" t="str">
        <f t="shared" si="3868"/>
        <v/>
      </c>
      <c r="FK296" s="71" t="str">
        <f t="shared" si="3869"/>
        <v/>
      </c>
      <c r="FL296" s="71" t="str">
        <f t="shared" si="3870"/>
        <v/>
      </c>
      <c r="FM296" s="71" t="str">
        <f t="shared" si="3871"/>
        <v/>
      </c>
      <c r="FN296" s="71" t="str">
        <f t="shared" si="3872"/>
        <v/>
      </c>
      <c r="FO296" s="71" t="str">
        <f t="shared" si="3873"/>
        <v/>
      </c>
      <c r="FP296" s="71" t="str">
        <f t="shared" si="3874"/>
        <v/>
      </c>
      <c r="FQ296" s="71" t="str">
        <f t="shared" si="3875"/>
        <v/>
      </c>
      <c r="FR296" s="71" t="str">
        <f t="shared" si="3876"/>
        <v/>
      </c>
      <c r="FS296" s="71" t="str">
        <f t="shared" si="3877"/>
        <v/>
      </c>
    </row>
    <row r="297" spans="1:175" ht="16.5">
      <c r="A297" s="72"/>
      <c r="B297" s="133"/>
      <c r="C297" s="72"/>
      <c r="E297" s="132"/>
      <c r="T297" s="135"/>
      <c r="U297" s="86"/>
      <c r="CU297" s="98" t="str">
        <f t="shared" si="3807"/>
        <v>|n</v>
      </c>
      <c r="CW297" s="60"/>
      <c r="CX297" s="60"/>
      <c r="CY297" s="60"/>
      <c r="CZ297" s="60"/>
      <c r="DA297" s="60"/>
      <c r="DB297" s="71" t="str">
        <f t="shared" si="3808"/>
        <v/>
      </c>
      <c r="DC297" s="71" t="str">
        <f t="shared" si="3809"/>
        <v/>
      </c>
      <c r="DD297" s="71" t="str">
        <f t="shared" si="3810"/>
        <v/>
      </c>
      <c r="DE297" s="71" t="str">
        <f t="shared" si="3811"/>
        <v/>
      </c>
      <c r="DF297" s="71" t="str">
        <f t="shared" si="3812"/>
        <v/>
      </c>
      <c r="DG297" s="71" t="str">
        <f t="shared" si="3813"/>
        <v/>
      </c>
      <c r="DH297" s="71" t="str">
        <f t="shared" si="3814"/>
        <v/>
      </c>
      <c r="DI297" s="71" t="str">
        <f t="shared" si="3815"/>
        <v/>
      </c>
      <c r="DJ297" s="71" t="str">
        <f t="shared" si="3816"/>
        <v/>
      </c>
      <c r="DK297" s="71" t="str">
        <f t="shared" si="3817"/>
        <v/>
      </c>
      <c r="DL297" s="71" t="str">
        <f t="shared" si="3818"/>
        <v/>
      </c>
      <c r="DM297" s="71" t="str">
        <f t="shared" si="3819"/>
        <v/>
      </c>
      <c r="DN297" s="71" t="str">
        <f t="shared" si="3820"/>
        <v/>
      </c>
      <c r="DO297" s="71" t="str">
        <f t="shared" si="3821"/>
        <v/>
      </c>
      <c r="DP297" s="71" t="str">
        <f t="shared" si="3822"/>
        <v/>
      </c>
      <c r="DQ297" s="71" t="str">
        <f t="shared" si="3823"/>
        <v/>
      </c>
      <c r="DR297" s="71" t="str">
        <f t="shared" si="3824"/>
        <v/>
      </c>
      <c r="DS297" s="71" t="str">
        <f t="shared" si="3825"/>
        <v/>
      </c>
      <c r="DT297" s="71" t="str">
        <f t="shared" si="3826"/>
        <v/>
      </c>
      <c r="DU297" s="71" t="str">
        <f t="shared" si="3827"/>
        <v/>
      </c>
      <c r="DV297" s="71" t="str">
        <f t="shared" si="3828"/>
        <v/>
      </c>
      <c r="DW297" s="71" t="str">
        <f t="shared" si="3829"/>
        <v/>
      </c>
      <c r="DX297" s="71" t="str">
        <f t="shared" si="3830"/>
        <v/>
      </c>
      <c r="DY297" s="71" t="str">
        <f t="shared" si="3831"/>
        <v/>
      </c>
      <c r="DZ297" s="71" t="str">
        <f t="shared" si="3832"/>
        <v/>
      </c>
      <c r="EA297" s="71" t="str">
        <f t="shared" si="3833"/>
        <v/>
      </c>
      <c r="EB297" s="71" t="str">
        <f t="shared" si="3834"/>
        <v/>
      </c>
      <c r="EC297" s="71" t="str">
        <f t="shared" si="3835"/>
        <v/>
      </c>
      <c r="ED297" s="71" t="str">
        <f t="shared" si="3836"/>
        <v/>
      </c>
      <c r="EE297" s="71" t="str">
        <f t="shared" si="3837"/>
        <v/>
      </c>
      <c r="EF297" s="71" t="str">
        <f t="shared" si="3838"/>
        <v/>
      </c>
      <c r="EG297" s="71" t="str">
        <f t="shared" si="3839"/>
        <v/>
      </c>
      <c r="EH297" s="71" t="str">
        <f t="shared" si="3840"/>
        <v/>
      </c>
      <c r="EI297" s="71" t="str">
        <f t="shared" si="3841"/>
        <v/>
      </c>
      <c r="EJ297" s="71" t="str">
        <f t="shared" si="3842"/>
        <v/>
      </c>
      <c r="EK297" s="71" t="str">
        <f t="shared" si="3843"/>
        <v/>
      </c>
      <c r="EL297" s="71" t="str">
        <f t="shared" si="3844"/>
        <v/>
      </c>
      <c r="EM297" s="71" t="str">
        <f t="shared" si="3845"/>
        <v/>
      </c>
      <c r="EN297" s="71" t="str">
        <f t="shared" si="3846"/>
        <v/>
      </c>
      <c r="EO297" s="71" t="str">
        <f t="shared" si="3847"/>
        <v/>
      </c>
      <c r="EP297" s="71" t="str">
        <f t="shared" si="3848"/>
        <v/>
      </c>
      <c r="EQ297" s="71" t="str">
        <f t="shared" si="3849"/>
        <v/>
      </c>
      <c r="ER297" s="71" t="str">
        <f t="shared" si="3850"/>
        <v/>
      </c>
      <c r="ES297" s="71" t="str">
        <f t="shared" si="3851"/>
        <v/>
      </c>
      <c r="ET297" s="71" t="str">
        <f t="shared" si="3852"/>
        <v/>
      </c>
      <c r="EU297" s="71" t="str">
        <f t="shared" si="3853"/>
        <v/>
      </c>
      <c r="EV297" s="71" t="str">
        <f t="shared" si="3854"/>
        <v/>
      </c>
      <c r="EW297" s="71" t="str">
        <f t="shared" si="3855"/>
        <v/>
      </c>
      <c r="EX297" s="71" t="str">
        <f t="shared" si="3856"/>
        <v/>
      </c>
      <c r="EY297" s="71" t="str">
        <f t="shared" si="3857"/>
        <v/>
      </c>
      <c r="EZ297" s="71" t="str">
        <f t="shared" si="3858"/>
        <v/>
      </c>
      <c r="FA297" s="71" t="str">
        <f t="shared" si="3859"/>
        <v/>
      </c>
      <c r="FB297" s="71" t="str">
        <f t="shared" si="3860"/>
        <v/>
      </c>
      <c r="FC297" s="71" t="str">
        <f t="shared" si="3861"/>
        <v/>
      </c>
      <c r="FD297" s="71" t="str">
        <f t="shared" si="3862"/>
        <v/>
      </c>
      <c r="FE297" s="71" t="str">
        <f t="shared" si="3863"/>
        <v/>
      </c>
      <c r="FF297" s="71" t="str">
        <f t="shared" si="3864"/>
        <v/>
      </c>
      <c r="FG297" s="71" t="str">
        <f t="shared" si="3865"/>
        <v/>
      </c>
      <c r="FH297" s="71" t="str">
        <f t="shared" si="3866"/>
        <v/>
      </c>
      <c r="FI297" s="71" t="str">
        <f t="shared" si="3867"/>
        <v/>
      </c>
      <c r="FJ297" s="71" t="str">
        <f t="shared" si="3868"/>
        <v/>
      </c>
      <c r="FK297" s="71" t="str">
        <f t="shared" si="3869"/>
        <v/>
      </c>
      <c r="FL297" s="71" t="str">
        <f t="shared" si="3870"/>
        <v/>
      </c>
      <c r="FM297" s="71" t="str">
        <f t="shared" si="3871"/>
        <v/>
      </c>
      <c r="FN297" s="71" t="str">
        <f t="shared" si="3872"/>
        <v/>
      </c>
      <c r="FO297" s="71" t="str">
        <f t="shared" si="3873"/>
        <v/>
      </c>
      <c r="FP297" s="71" t="str">
        <f t="shared" si="3874"/>
        <v/>
      </c>
      <c r="FQ297" s="71" t="str">
        <f t="shared" si="3875"/>
        <v/>
      </c>
      <c r="FR297" s="71" t="str">
        <f t="shared" si="3876"/>
        <v/>
      </c>
      <c r="FS297" s="71" t="str">
        <f t="shared" si="3877"/>
        <v/>
      </c>
    </row>
    <row r="298" spans="1:175" ht="16.5">
      <c r="A298" s="72"/>
      <c r="B298" s="133"/>
      <c r="C298" s="72"/>
      <c r="E298" s="132"/>
      <c r="T298" s="135"/>
      <c r="U298" s="86"/>
      <c r="CU298" s="98" t="str">
        <f t="shared" si="3807"/>
        <v>|n</v>
      </c>
      <c r="CW298" s="60"/>
      <c r="CX298" s="60"/>
      <c r="CY298" s="60"/>
      <c r="CZ298" s="60"/>
      <c r="DA298" s="60"/>
      <c r="DB298" s="71" t="str">
        <f t="shared" si="3808"/>
        <v/>
      </c>
      <c r="DC298" s="71" t="str">
        <f t="shared" si="3809"/>
        <v/>
      </c>
      <c r="DD298" s="71" t="str">
        <f t="shared" si="3810"/>
        <v/>
      </c>
      <c r="DE298" s="71" t="str">
        <f t="shared" si="3811"/>
        <v/>
      </c>
      <c r="DF298" s="71" t="str">
        <f t="shared" si="3812"/>
        <v/>
      </c>
      <c r="DG298" s="71" t="str">
        <f t="shared" si="3813"/>
        <v/>
      </c>
      <c r="DH298" s="71" t="str">
        <f t="shared" si="3814"/>
        <v/>
      </c>
      <c r="DI298" s="71" t="str">
        <f t="shared" si="3815"/>
        <v/>
      </c>
      <c r="DJ298" s="71" t="str">
        <f t="shared" si="3816"/>
        <v/>
      </c>
      <c r="DK298" s="71" t="str">
        <f t="shared" si="3817"/>
        <v/>
      </c>
      <c r="DL298" s="71" t="str">
        <f t="shared" si="3818"/>
        <v/>
      </c>
      <c r="DM298" s="71" t="str">
        <f t="shared" si="3819"/>
        <v/>
      </c>
      <c r="DN298" s="71" t="str">
        <f t="shared" si="3820"/>
        <v/>
      </c>
      <c r="DO298" s="71" t="str">
        <f t="shared" si="3821"/>
        <v/>
      </c>
      <c r="DP298" s="71" t="str">
        <f t="shared" si="3822"/>
        <v/>
      </c>
      <c r="DQ298" s="71" t="str">
        <f t="shared" si="3823"/>
        <v/>
      </c>
      <c r="DR298" s="71" t="str">
        <f t="shared" si="3824"/>
        <v/>
      </c>
      <c r="DS298" s="71" t="str">
        <f t="shared" si="3825"/>
        <v/>
      </c>
      <c r="DT298" s="71" t="str">
        <f t="shared" si="3826"/>
        <v/>
      </c>
      <c r="DU298" s="71" t="str">
        <f t="shared" si="3827"/>
        <v/>
      </c>
      <c r="DV298" s="71" t="str">
        <f t="shared" si="3828"/>
        <v/>
      </c>
      <c r="DW298" s="71" t="str">
        <f t="shared" si="3829"/>
        <v/>
      </c>
      <c r="DX298" s="71" t="str">
        <f t="shared" si="3830"/>
        <v/>
      </c>
      <c r="DY298" s="71" t="str">
        <f t="shared" si="3831"/>
        <v/>
      </c>
      <c r="DZ298" s="71" t="str">
        <f t="shared" si="3832"/>
        <v/>
      </c>
      <c r="EA298" s="71" t="str">
        <f t="shared" si="3833"/>
        <v/>
      </c>
      <c r="EB298" s="71" t="str">
        <f t="shared" si="3834"/>
        <v/>
      </c>
      <c r="EC298" s="71" t="str">
        <f t="shared" si="3835"/>
        <v/>
      </c>
      <c r="ED298" s="71" t="str">
        <f t="shared" si="3836"/>
        <v/>
      </c>
      <c r="EE298" s="71" t="str">
        <f t="shared" si="3837"/>
        <v/>
      </c>
      <c r="EF298" s="71" t="str">
        <f t="shared" si="3838"/>
        <v/>
      </c>
      <c r="EG298" s="71" t="str">
        <f t="shared" si="3839"/>
        <v/>
      </c>
      <c r="EH298" s="71" t="str">
        <f t="shared" si="3840"/>
        <v/>
      </c>
      <c r="EI298" s="71" t="str">
        <f t="shared" si="3841"/>
        <v/>
      </c>
      <c r="EJ298" s="71" t="str">
        <f t="shared" si="3842"/>
        <v/>
      </c>
      <c r="EK298" s="71" t="str">
        <f t="shared" si="3843"/>
        <v/>
      </c>
      <c r="EL298" s="71" t="str">
        <f t="shared" si="3844"/>
        <v/>
      </c>
      <c r="EM298" s="71" t="str">
        <f t="shared" si="3845"/>
        <v/>
      </c>
      <c r="EN298" s="71" t="str">
        <f t="shared" si="3846"/>
        <v/>
      </c>
      <c r="EO298" s="71" t="str">
        <f t="shared" si="3847"/>
        <v/>
      </c>
      <c r="EP298" s="71" t="str">
        <f t="shared" si="3848"/>
        <v/>
      </c>
      <c r="EQ298" s="71" t="str">
        <f t="shared" si="3849"/>
        <v/>
      </c>
      <c r="ER298" s="71" t="str">
        <f t="shared" si="3850"/>
        <v/>
      </c>
      <c r="ES298" s="71" t="str">
        <f t="shared" si="3851"/>
        <v/>
      </c>
      <c r="ET298" s="71" t="str">
        <f t="shared" si="3852"/>
        <v/>
      </c>
      <c r="EU298" s="71" t="str">
        <f t="shared" si="3853"/>
        <v/>
      </c>
      <c r="EV298" s="71" t="str">
        <f t="shared" si="3854"/>
        <v/>
      </c>
      <c r="EW298" s="71" t="str">
        <f t="shared" si="3855"/>
        <v/>
      </c>
      <c r="EX298" s="71" t="str">
        <f t="shared" si="3856"/>
        <v/>
      </c>
      <c r="EY298" s="71" t="str">
        <f t="shared" si="3857"/>
        <v/>
      </c>
      <c r="EZ298" s="71" t="str">
        <f t="shared" si="3858"/>
        <v/>
      </c>
      <c r="FA298" s="71" t="str">
        <f t="shared" si="3859"/>
        <v/>
      </c>
      <c r="FB298" s="71" t="str">
        <f t="shared" si="3860"/>
        <v/>
      </c>
      <c r="FC298" s="71" t="str">
        <f t="shared" si="3861"/>
        <v/>
      </c>
      <c r="FD298" s="71" t="str">
        <f t="shared" si="3862"/>
        <v/>
      </c>
      <c r="FE298" s="71" t="str">
        <f t="shared" si="3863"/>
        <v/>
      </c>
      <c r="FF298" s="71" t="str">
        <f t="shared" si="3864"/>
        <v/>
      </c>
      <c r="FG298" s="71" t="str">
        <f t="shared" si="3865"/>
        <v/>
      </c>
      <c r="FH298" s="71" t="str">
        <f t="shared" si="3866"/>
        <v/>
      </c>
      <c r="FI298" s="71" t="str">
        <f t="shared" si="3867"/>
        <v/>
      </c>
      <c r="FJ298" s="71" t="str">
        <f t="shared" si="3868"/>
        <v/>
      </c>
      <c r="FK298" s="71" t="str">
        <f t="shared" si="3869"/>
        <v/>
      </c>
      <c r="FL298" s="71" t="str">
        <f t="shared" si="3870"/>
        <v/>
      </c>
      <c r="FM298" s="71" t="str">
        <f t="shared" si="3871"/>
        <v/>
      </c>
      <c r="FN298" s="71" t="str">
        <f t="shared" si="3872"/>
        <v/>
      </c>
      <c r="FO298" s="71" t="str">
        <f t="shared" si="3873"/>
        <v/>
      </c>
      <c r="FP298" s="71" t="str">
        <f t="shared" si="3874"/>
        <v/>
      </c>
      <c r="FQ298" s="71" t="str">
        <f t="shared" si="3875"/>
        <v/>
      </c>
      <c r="FR298" s="71" t="str">
        <f t="shared" si="3876"/>
        <v/>
      </c>
      <c r="FS298" s="71" t="str">
        <f t="shared" si="3877"/>
        <v/>
      </c>
    </row>
    <row r="299" spans="1:175" ht="16.5">
      <c r="A299" s="72"/>
      <c r="B299" s="133"/>
      <c r="C299" s="72"/>
      <c r="E299" s="132"/>
      <c r="T299" s="135"/>
      <c r="U299" s="86"/>
      <c r="CU299" s="98" t="str">
        <f t="shared" si="3807"/>
        <v>|n</v>
      </c>
      <c r="CW299" s="60"/>
      <c r="CX299" s="60"/>
      <c r="CY299" s="60"/>
      <c r="CZ299" s="60"/>
      <c r="DA299" s="60"/>
      <c r="DB299" s="71" t="str">
        <f t="shared" si="3808"/>
        <v/>
      </c>
      <c r="DC299" s="71" t="str">
        <f t="shared" si="3809"/>
        <v/>
      </c>
      <c r="DD299" s="71" t="str">
        <f t="shared" si="3810"/>
        <v/>
      </c>
      <c r="DE299" s="71" t="str">
        <f t="shared" si="3811"/>
        <v/>
      </c>
      <c r="DF299" s="71" t="str">
        <f t="shared" si="3812"/>
        <v/>
      </c>
      <c r="DG299" s="71" t="str">
        <f t="shared" si="3813"/>
        <v/>
      </c>
      <c r="DH299" s="71" t="str">
        <f t="shared" si="3814"/>
        <v/>
      </c>
      <c r="DI299" s="71" t="str">
        <f t="shared" si="3815"/>
        <v/>
      </c>
      <c r="DJ299" s="71" t="str">
        <f t="shared" si="3816"/>
        <v/>
      </c>
      <c r="DK299" s="71" t="str">
        <f t="shared" si="3817"/>
        <v/>
      </c>
      <c r="DL299" s="71" t="str">
        <f t="shared" si="3818"/>
        <v/>
      </c>
      <c r="DM299" s="71" t="str">
        <f t="shared" si="3819"/>
        <v/>
      </c>
      <c r="DN299" s="71" t="str">
        <f t="shared" si="3820"/>
        <v/>
      </c>
      <c r="DO299" s="71" t="str">
        <f t="shared" si="3821"/>
        <v/>
      </c>
      <c r="DP299" s="71" t="str">
        <f t="shared" si="3822"/>
        <v/>
      </c>
      <c r="DQ299" s="71" t="str">
        <f t="shared" si="3823"/>
        <v/>
      </c>
      <c r="DR299" s="71" t="str">
        <f t="shared" si="3824"/>
        <v/>
      </c>
      <c r="DS299" s="71" t="str">
        <f t="shared" si="3825"/>
        <v/>
      </c>
      <c r="DT299" s="71" t="str">
        <f t="shared" si="3826"/>
        <v/>
      </c>
      <c r="DU299" s="71" t="str">
        <f t="shared" si="3827"/>
        <v/>
      </c>
      <c r="DV299" s="71" t="str">
        <f t="shared" si="3828"/>
        <v/>
      </c>
      <c r="DW299" s="71" t="str">
        <f t="shared" si="3829"/>
        <v/>
      </c>
      <c r="DX299" s="71" t="str">
        <f t="shared" si="3830"/>
        <v/>
      </c>
      <c r="DY299" s="71" t="str">
        <f t="shared" si="3831"/>
        <v/>
      </c>
      <c r="DZ299" s="71" t="str">
        <f t="shared" si="3832"/>
        <v/>
      </c>
      <c r="EA299" s="71" t="str">
        <f t="shared" si="3833"/>
        <v/>
      </c>
      <c r="EB299" s="71" t="str">
        <f t="shared" si="3834"/>
        <v/>
      </c>
      <c r="EC299" s="71" t="str">
        <f t="shared" si="3835"/>
        <v/>
      </c>
      <c r="ED299" s="71" t="str">
        <f t="shared" si="3836"/>
        <v/>
      </c>
      <c r="EE299" s="71" t="str">
        <f t="shared" si="3837"/>
        <v/>
      </c>
      <c r="EF299" s="71" t="str">
        <f t="shared" si="3838"/>
        <v/>
      </c>
      <c r="EG299" s="71" t="str">
        <f t="shared" si="3839"/>
        <v/>
      </c>
      <c r="EH299" s="71" t="str">
        <f t="shared" si="3840"/>
        <v/>
      </c>
      <c r="EI299" s="71" t="str">
        <f t="shared" si="3841"/>
        <v/>
      </c>
      <c r="EJ299" s="71" t="str">
        <f t="shared" si="3842"/>
        <v/>
      </c>
      <c r="EK299" s="71" t="str">
        <f t="shared" si="3843"/>
        <v/>
      </c>
      <c r="EL299" s="71" t="str">
        <f t="shared" si="3844"/>
        <v/>
      </c>
      <c r="EM299" s="71" t="str">
        <f t="shared" si="3845"/>
        <v/>
      </c>
      <c r="EN299" s="71" t="str">
        <f t="shared" si="3846"/>
        <v/>
      </c>
      <c r="EO299" s="71" t="str">
        <f t="shared" si="3847"/>
        <v/>
      </c>
      <c r="EP299" s="71" t="str">
        <f t="shared" si="3848"/>
        <v/>
      </c>
      <c r="EQ299" s="71" t="str">
        <f t="shared" si="3849"/>
        <v/>
      </c>
      <c r="ER299" s="71" t="str">
        <f t="shared" si="3850"/>
        <v/>
      </c>
      <c r="ES299" s="71" t="str">
        <f t="shared" si="3851"/>
        <v/>
      </c>
      <c r="ET299" s="71" t="str">
        <f t="shared" si="3852"/>
        <v/>
      </c>
      <c r="EU299" s="71" t="str">
        <f t="shared" si="3853"/>
        <v/>
      </c>
      <c r="EV299" s="71" t="str">
        <f t="shared" si="3854"/>
        <v/>
      </c>
      <c r="EW299" s="71" t="str">
        <f t="shared" si="3855"/>
        <v/>
      </c>
      <c r="EX299" s="71" t="str">
        <f t="shared" si="3856"/>
        <v/>
      </c>
      <c r="EY299" s="71" t="str">
        <f t="shared" si="3857"/>
        <v/>
      </c>
      <c r="EZ299" s="71" t="str">
        <f t="shared" si="3858"/>
        <v/>
      </c>
      <c r="FA299" s="71" t="str">
        <f t="shared" si="3859"/>
        <v/>
      </c>
      <c r="FB299" s="71" t="str">
        <f t="shared" si="3860"/>
        <v/>
      </c>
      <c r="FC299" s="71" t="str">
        <f t="shared" si="3861"/>
        <v/>
      </c>
      <c r="FD299" s="71" t="str">
        <f t="shared" si="3862"/>
        <v/>
      </c>
      <c r="FE299" s="71" t="str">
        <f t="shared" si="3863"/>
        <v/>
      </c>
      <c r="FF299" s="71" t="str">
        <f t="shared" si="3864"/>
        <v/>
      </c>
      <c r="FG299" s="71" t="str">
        <f t="shared" si="3865"/>
        <v/>
      </c>
      <c r="FH299" s="71" t="str">
        <f t="shared" si="3866"/>
        <v/>
      </c>
      <c r="FI299" s="71" t="str">
        <f t="shared" si="3867"/>
        <v/>
      </c>
      <c r="FJ299" s="71" t="str">
        <f t="shared" si="3868"/>
        <v/>
      </c>
      <c r="FK299" s="71" t="str">
        <f t="shared" si="3869"/>
        <v/>
      </c>
      <c r="FL299" s="71" t="str">
        <f t="shared" si="3870"/>
        <v/>
      </c>
      <c r="FM299" s="71" t="str">
        <f t="shared" si="3871"/>
        <v/>
      </c>
      <c r="FN299" s="71" t="str">
        <f t="shared" si="3872"/>
        <v/>
      </c>
      <c r="FO299" s="71" t="str">
        <f t="shared" si="3873"/>
        <v/>
      </c>
      <c r="FP299" s="71" t="str">
        <f t="shared" si="3874"/>
        <v/>
      </c>
      <c r="FQ299" s="71" t="str">
        <f t="shared" si="3875"/>
        <v/>
      </c>
      <c r="FR299" s="71" t="str">
        <f t="shared" si="3876"/>
        <v/>
      </c>
      <c r="FS299" s="71" t="str">
        <f t="shared" si="3877"/>
        <v/>
      </c>
    </row>
    <row r="300" spans="1:175" ht="16.5">
      <c r="A300" s="72"/>
      <c r="B300" s="133"/>
      <c r="C300" s="72"/>
      <c r="E300" s="132"/>
      <c r="T300" s="135"/>
      <c r="U300" s="86"/>
      <c r="CU300" s="98" t="str">
        <f t="shared" si="3807"/>
        <v>|n</v>
      </c>
      <c r="CW300" s="60"/>
      <c r="CX300" s="60"/>
      <c r="CY300" s="60"/>
      <c r="CZ300" s="60"/>
      <c r="DA300" s="60"/>
      <c r="DB300" s="71" t="str">
        <f t="shared" si="3808"/>
        <v/>
      </c>
      <c r="DC300" s="71" t="str">
        <f t="shared" si="3809"/>
        <v/>
      </c>
      <c r="DD300" s="71" t="str">
        <f t="shared" si="3810"/>
        <v/>
      </c>
      <c r="DE300" s="71" t="str">
        <f t="shared" si="3811"/>
        <v/>
      </c>
      <c r="DF300" s="71" t="str">
        <f t="shared" si="3812"/>
        <v/>
      </c>
      <c r="DG300" s="71" t="str">
        <f t="shared" si="3813"/>
        <v/>
      </c>
      <c r="DH300" s="71" t="str">
        <f t="shared" si="3814"/>
        <v/>
      </c>
      <c r="DI300" s="71" t="str">
        <f t="shared" si="3815"/>
        <v/>
      </c>
      <c r="DJ300" s="71" t="str">
        <f t="shared" si="3816"/>
        <v/>
      </c>
      <c r="DK300" s="71" t="str">
        <f t="shared" si="3817"/>
        <v/>
      </c>
      <c r="DL300" s="71" t="str">
        <f t="shared" si="3818"/>
        <v/>
      </c>
      <c r="DM300" s="71" t="str">
        <f t="shared" si="3819"/>
        <v/>
      </c>
      <c r="DN300" s="71" t="str">
        <f t="shared" si="3820"/>
        <v/>
      </c>
      <c r="DO300" s="71" t="str">
        <f t="shared" si="3821"/>
        <v/>
      </c>
      <c r="DP300" s="71" t="str">
        <f t="shared" si="3822"/>
        <v/>
      </c>
      <c r="DQ300" s="71" t="str">
        <f t="shared" si="3823"/>
        <v/>
      </c>
      <c r="DR300" s="71" t="str">
        <f t="shared" si="3824"/>
        <v/>
      </c>
      <c r="DS300" s="71" t="str">
        <f t="shared" si="3825"/>
        <v/>
      </c>
      <c r="DT300" s="71" t="str">
        <f t="shared" si="3826"/>
        <v/>
      </c>
      <c r="DU300" s="71" t="str">
        <f t="shared" si="3827"/>
        <v/>
      </c>
      <c r="DV300" s="71" t="str">
        <f t="shared" si="3828"/>
        <v/>
      </c>
      <c r="DW300" s="71" t="str">
        <f t="shared" si="3829"/>
        <v/>
      </c>
      <c r="DX300" s="71" t="str">
        <f t="shared" si="3830"/>
        <v/>
      </c>
      <c r="DY300" s="71" t="str">
        <f t="shared" si="3831"/>
        <v/>
      </c>
      <c r="DZ300" s="71" t="str">
        <f t="shared" si="3832"/>
        <v/>
      </c>
      <c r="EA300" s="71" t="str">
        <f t="shared" si="3833"/>
        <v/>
      </c>
      <c r="EB300" s="71" t="str">
        <f t="shared" si="3834"/>
        <v/>
      </c>
      <c r="EC300" s="71" t="str">
        <f t="shared" si="3835"/>
        <v/>
      </c>
      <c r="ED300" s="71" t="str">
        <f t="shared" si="3836"/>
        <v/>
      </c>
      <c r="EE300" s="71" t="str">
        <f t="shared" si="3837"/>
        <v/>
      </c>
      <c r="EF300" s="71" t="str">
        <f t="shared" si="3838"/>
        <v/>
      </c>
      <c r="EG300" s="71" t="str">
        <f t="shared" si="3839"/>
        <v/>
      </c>
      <c r="EH300" s="71" t="str">
        <f t="shared" si="3840"/>
        <v/>
      </c>
      <c r="EI300" s="71" t="str">
        <f t="shared" si="3841"/>
        <v/>
      </c>
      <c r="EJ300" s="71" t="str">
        <f t="shared" si="3842"/>
        <v/>
      </c>
      <c r="EK300" s="71" t="str">
        <f t="shared" si="3843"/>
        <v/>
      </c>
      <c r="EL300" s="71" t="str">
        <f t="shared" si="3844"/>
        <v/>
      </c>
      <c r="EM300" s="71" t="str">
        <f t="shared" si="3845"/>
        <v/>
      </c>
      <c r="EN300" s="71" t="str">
        <f t="shared" si="3846"/>
        <v/>
      </c>
      <c r="EO300" s="71" t="str">
        <f t="shared" si="3847"/>
        <v/>
      </c>
      <c r="EP300" s="71" t="str">
        <f t="shared" si="3848"/>
        <v/>
      </c>
      <c r="EQ300" s="71" t="str">
        <f t="shared" si="3849"/>
        <v/>
      </c>
      <c r="ER300" s="71" t="str">
        <f t="shared" si="3850"/>
        <v/>
      </c>
      <c r="ES300" s="71" t="str">
        <f t="shared" si="3851"/>
        <v/>
      </c>
      <c r="ET300" s="71" t="str">
        <f t="shared" si="3852"/>
        <v/>
      </c>
      <c r="EU300" s="71" t="str">
        <f t="shared" si="3853"/>
        <v/>
      </c>
      <c r="EV300" s="71" t="str">
        <f t="shared" si="3854"/>
        <v/>
      </c>
      <c r="EW300" s="71" t="str">
        <f t="shared" si="3855"/>
        <v/>
      </c>
      <c r="EX300" s="71" t="str">
        <f t="shared" si="3856"/>
        <v/>
      </c>
      <c r="EY300" s="71" t="str">
        <f t="shared" si="3857"/>
        <v/>
      </c>
      <c r="EZ300" s="71" t="str">
        <f t="shared" si="3858"/>
        <v/>
      </c>
      <c r="FA300" s="71" t="str">
        <f t="shared" si="3859"/>
        <v/>
      </c>
      <c r="FB300" s="71" t="str">
        <f t="shared" si="3860"/>
        <v/>
      </c>
      <c r="FC300" s="71" t="str">
        <f t="shared" si="3861"/>
        <v/>
      </c>
      <c r="FD300" s="71" t="str">
        <f t="shared" si="3862"/>
        <v/>
      </c>
      <c r="FE300" s="71" t="str">
        <f t="shared" si="3863"/>
        <v/>
      </c>
      <c r="FF300" s="71" t="str">
        <f t="shared" si="3864"/>
        <v/>
      </c>
      <c r="FG300" s="71" t="str">
        <f t="shared" si="3865"/>
        <v/>
      </c>
      <c r="FH300" s="71" t="str">
        <f t="shared" si="3866"/>
        <v/>
      </c>
      <c r="FI300" s="71" t="str">
        <f t="shared" si="3867"/>
        <v/>
      </c>
      <c r="FJ300" s="71" t="str">
        <f t="shared" si="3868"/>
        <v/>
      </c>
      <c r="FK300" s="71" t="str">
        <f t="shared" si="3869"/>
        <v/>
      </c>
      <c r="FL300" s="71" t="str">
        <f t="shared" si="3870"/>
        <v/>
      </c>
      <c r="FM300" s="71" t="str">
        <f t="shared" si="3871"/>
        <v/>
      </c>
      <c r="FN300" s="71" t="str">
        <f t="shared" si="3872"/>
        <v/>
      </c>
      <c r="FO300" s="71" t="str">
        <f t="shared" si="3873"/>
        <v/>
      </c>
      <c r="FP300" s="71" t="str">
        <f t="shared" si="3874"/>
        <v/>
      </c>
      <c r="FQ300" s="71" t="str">
        <f t="shared" si="3875"/>
        <v/>
      </c>
      <c r="FR300" s="71" t="str">
        <f t="shared" si="3876"/>
        <v/>
      </c>
      <c r="FS300" s="71" t="str">
        <f t="shared" si="3877"/>
        <v/>
      </c>
    </row>
    <row r="301" spans="1:175" ht="16.5">
      <c r="A301" s="72"/>
      <c r="B301" s="133"/>
      <c r="C301" s="72"/>
      <c r="E301" s="132"/>
      <c r="T301" s="135"/>
      <c r="U301" s="86"/>
      <c r="CU301" s="98" t="str">
        <f t="shared" si="3807"/>
        <v>|n</v>
      </c>
      <c r="CW301" s="60"/>
      <c r="CX301" s="60"/>
      <c r="CY301" s="60"/>
      <c r="CZ301" s="60"/>
      <c r="DA301" s="60"/>
      <c r="DB301" s="71" t="str">
        <f t="shared" si="3808"/>
        <v/>
      </c>
      <c r="DC301" s="71" t="str">
        <f t="shared" si="3809"/>
        <v/>
      </c>
      <c r="DD301" s="71" t="str">
        <f t="shared" si="3810"/>
        <v/>
      </c>
      <c r="DE301" s="71" t="str">
        <f t="shared" si="3811"/>
        <v/>
      </c>
      <c r="DF301" s="71" t="str">
        <f t="shared" si="3812"/>
        <v/>
      </c>
      <c r="DG301" s="71" t="str">
        <f t="shared" si="3813"/>
        <v/>
      </c>
      <c r="DH301" s="71" t="str">
        <f t="shared" si="3814"/>
        <v/>
      </c>
      <c r="DI301" s="71" t="str">
        <f t="shared" si="3815"/>
        <v/>
      </c>
      <c r="DJ301" s="71" t="str">
        <f t="shared" si="3816"/>
        <v/>
      </c>
      <c r="DK301" s="71" t="str">
        <f t="shared" si="3817"/>
        <v/>
      </c>
      <c r="DL301" s="71" t="str">
        <f t="shared" si="3818"/>
        <v/>
      </c>
      <c r="DM301" s="71" t="str">
        <f t="shared" si="3819"/>
        <v/>
      </c>
      <c r="DN301" s="71" t="str">
        <f t="shared" si="3820"/>
        <v/>
      </c>
      <c r="DO301" s="71" t="str">
        <f t="shared" si="3821"/>
        <v/>
      </c>
      <c r="DP301" s="71" t="str">
        <f t="shared" si="3822"/>
        <v/>
      </c>
      <c r="DQ301" s="71" t="str">
        <f t="shared" si="3823"/>
        <v/>
      </c>
      <c r="DR301" s="71" t="str">
        <f t="shared" si="3824"/>
        <v/>
      </c>
      <c r="DS301" s="71" t="str">
        <f t="shared" si="3825"/>
        <v/>
      </c>
      <c r="DT301" s="71" t="str">
        <f t="shared" si="3826"/>
        <v/>
      </c>
      <c r="DU301" s="71" t="str">
        <f t="shared" si="3827"/>
        <v/>
      </c>
      <c r="DV301" s="71" t="str">
        <f t="shared" si="3828"/>
        <v/>
      </c>
      <c r="DW301" s="71" t="str">
        <f t="shared" si="3829"/>
        <v/>
      </c>
      <c r="DX301" s="71" t="str">
        <f t="shared" si="3830"/>
        <v/>
      </c>
      <c r="DY301" s="71" t="str">
        <f t="shared" si="3831"/>
        <v/>
      </c>
      <c r="DZ301" s="71" t="str">
        <f t="shared" si="3832"/>
        <v/>
      </c>
      <c r="EA301" s="71" t="str">
        <f t="shared" si="3833"/>
        <v/>
      </c>
      <c r="EB301" s="71" t="str">
        <f t="shared" si="3834"/>
        <v/>
      </c>
      <c r="EC301" s="71" t="str">
        <f t="shared" si="3835"/>
        <v/>
      </c>
      <c r="ED301" s="71" t="str">
        <f t="shared" si="3836"/>
        <v/>
      </c>
      <c r="EE301" s="71" t="str">
        <f t="shared" si="3837"/>
        <v/>
      </c>
      <c r="EF301" s="71" t="str">
        <f t="shared" si="3838"/>
        <v/>
      </c>
      <c r="EG301" s="71" t="str">
        <f t="shared" si="3839"/>
        <v/>
      </c>
      <c r="EH301" s="71" t="str">
        <f t="shared" si="3840"/>
        <v/>
      </c>
      <c r="EI301" s="71" t="str">
        <f t="shared" si="3841"/>
        <v/>
      </c>
      <c r="EJ301" s="71" t="str">
        <f t="shared" si="3842"/>
        <v/>
      </c>
      <c r="EK301" s="71" t="str">
        <f t="shared" si="3843"/>
        <v/>
      </c>
      <c r="EL301" s="71" t="str">
        <f t="shared" si="3844"/>
        <v/>
      </c>
      <c r="EM301" s="71" t="str">
        <f t="shared" si="3845"/>
        <v/>
      </c>
      <c r="EN301" s="71" t="str">
        <f t="shared" si="3846"/>
        <v/>
      </c>
      <c r="EO301" s="71" t="str">
        <f t="shared" si="3847"/>
        <v/>
      </c>
      <c r="EP301" s="71" t="str">
        <f t="shared" si="3848"/>
        <v/>
      </c>
      <c r="EQ301" s="71" t="str">
        <f t="shared" si="3849"/>
        <v/>
      </c>
      <c r="ER301" s="71" t="str">
        <f t="shared" si="3850"/>
        <v/>
      </c>
      <c r="ES301" s="71" t="str">
        <f t="shared" si="3851"/>
        <v/>
      </c>
      <c r="ET301" s="71" t="str">
        <f t="shared" si="3852"/>
        <v/>
      </c>
      <c r="EU301" s="71" t="str">
        <f t="shared" si="3853"/>
        <v/>
      </c>
      <c r="EV301" s="71" t="str">
        <f t="shared" si="3854"/>
        <v/>
      </c>
      <c r="EW301" s="71" t="str">
        <f t="shared" si="3855"/>
        <v/>
      </c>
      <c r="EX301" s="71" t="str">
        <f t="shared" si="3856"/>
        <v/>
      </c>
      <c r="EY301" s="71" t="str">
        <f t="shared" si="3857"/>
        <v/>
      </c>
      <c r="EZ301" s="71" t="str">
        <f t="shared" si="3858"/>
        <v/>
      </c>
      <c r="FA301" s="71" t="str">
        <f t="shared" si="3859"/>
        <v/>
      </c>
      <c r="FB301" s="71" t="str">
        <f t="shared" si="3860"/>
        <v/>
      </c>
      <c r="FC301" s="71" t="str">
        <f t="shared" si="3861"/>
        <v/>
      </c>
      <c r="FD301" s="71" t="str">
        <f t="shared" si="3862"/>
        <v/>
      </c>
      <c r="FE301" s="71" t="str">
        <f t="shared" si="3863"/>
        <v/>
      </c>
      <c r="FF301" s="71" t="str">
        <f t="shared" si="3864"/>
        <v/>
      </c>
      <c r="FG301" s="71" t="str">
        <f t="shared" si="3865"/>
        <v/>
      </c>
      <c r="FH301" s="71" t="str">
        <f t="shared" si="3866"/>
        <v/>
      </c>
      <c r="FI301" s="71" t="str">
        <f t="shared" si="3867"/>
        <v/>
      </c>
      <c r="FJ301" s="71" t="str">
        <f t="shared" si="3868"/>
        <v/>
      </c>
      <c r="FK301" s="71" t="str">
        <f t="shared" si="3869"/>
        <v/>
      </c>
      <c r="FL301" s="71" t="str">
        <f t="shared" si="3870"/>
        <v/>
      </c>
      <c r="FM301" s="71" t="str">
        <f t="shared" si="3871"/>
        <v/>
      </c>
      <c r="FN301" s="71" t="str">
        <f t="shared" si="3872"/>
        <v/>
      </c>
      <c r="FO301" s="71" t="str">
        <f t="shared" si="3873"/>
        <v/>
      </c>
      <c r="FP301" s="71" t="str">
        <f t="shared" si="3874"/>
        <v/>
      </c>
      <c r="FQ301" s="71" t="str">
        <f t="shared" si="3875"/>
        <v/>
      </c>
      <c r="FR301" s="71" t="str">
        <f t="shared" si="3876"/>
        <v/>
      </c>
      <c r="FS301" s="71" t="str">
        <f t="shared" si="3877"/>
        <v/>
      </c>
    </row>
    <row r="302" spans="1:175" ht="16.5">
      <c r="A302" s="72"/>
      <c r="B302" s="133"/>
      <c r="C302" s="72"/>
      <c r="E302" s="132"/>
      <c r="T302" s="135"/>
      <c r="U302" s="86"/>
      <c r="CU302" s="98" t="str">
        <f t="shared" si="3807"/>
        <v>|n</v>
      </c>
      <c r="CW302" s="60"/>
      <c r="CX302" s="60"/>
      <c r="CY302" s="60"/>
      <c r="CZ302" s="60"/>
      <c r="DA302" s="60"/>
      <c r="DB302" s="71" t="str">
        <f t="shared" si="3808"/>
        <v/>
      </c>
      <c r="DC302" s="71" t="str">
        <f t="shared" si="3809"/>
        <v/>
      </c>
      <c r="DD302" s="71" t="str">
        <f t="shared" si="3810"/>
        <v/>
      </c>
      <c r="DE302" s="71" t="str">
        <f t="shared" si="3811"/>
        <v/>
      </c>
      <c r="DF302" s="71" t="str">
        <f t="shared" si="3812"/>
        <v/>
      </c>
      <c r="DG302" s="71" t="str">
        <f t="shared" si="3813"/>
        <v/>
      </c>
      <c r="DH302" s="71" t="str">
        <f t="shared" si="3814"/>
        <v/>
      </c>
      <c r="DI302" s="71" t="str">
        <f t="shared" si="3815"/>
        <v/>
      </c>
      <c r="DJ302" s="71" t="str">
        <f t="shared" si="3816"/>
        <v/>
      </c>
      <c r="DK302" s="71" t="str">
        <f t="shared" si="3817"/>
        <v/>
      </c>
      <c r="DL302" s="71" t="str">
        <f t="shared" si="3818"/>
        <v/>
      </c>
      <c r="DM302" s="71" t="str">
        <f t="shared" si="3819"/>
        <v/>
      </c>
      <c r="DN302" s="71" t="str">
        <f t="shared" si="3820"/>
        <v/>
      </c>
      <c r="DO302" s="71" t="str">
        <f t="shared" si="3821"/>
        <v/>
      </c>
      <c r="DP302" s="71" t="str">
        <f t="shared" si="3822"/>
        <v/>
      </c>
      <c r="DQ302" s="71" t="str">
        <f t="shared" si="3823"/>
        <v/>
      </c>
      <c r="DR302" s="71" t="str">
        <f t="shared" si="3824"/>
        <v/>
      </c>
      <c r="DS302" s="71" t="str">
        <f t="shared" si="3825"/>
        <v/>
      </c>
      <c r="DT302" s="71" t="str">
        <f t="shared" si="3826"/>
        <v/>
      </c>
      <c r="DU302" s="71" t="str">
        <f t="shared" si="3827"/>
        <v/>
      </c>
      <c r="DV302" s="71" t="str">
        <f t="shared" si="3828"/>
        <v/>
      </c>
      <c r="DW302" s="71" t="str">
        <f t="shared" si="3829"/>
        <v/>
      </c>
      <c r="DX302" s="71" t="str">
        <f t="shared" si="3830"/>
        <v/>
      </c>
      <c r="DY302" s="71" t="str">
        <f t="shared" si="3831"/>
        <v/>
      </c>
      <c r="DZ302" s="71" t="str">
        <f t="shared" si="3832"/>
        <v/>
      </c>
      <c r="EA302" s="71" t="str">
        <f t="shared" si="3833"/>
        <v/>
      </c>
      <c r="EB302" s="71" t="str">
        <f t="shared" si="3834"/>
        <v/>
      </c>
      <c r="EC302" s="71" t="str">
        <f t="shared" si="3835"/>
        <v/>
      </c>
      <c r="ED302" s="71" t="str">
        <f t="shared" si="3836"/>
        <v/>
      </c>
      <c r="EE302" s="71" t="str">
        <f t="shared" si="3837"/>
        <v/>
      </c>
      <c r="EF302" s="71" t="str">
        <f t="shared" si="3838"/>
        <v/>
      </c>
      <c r="EG302" s="71" t="str">
        <f t="shared" si="3839"/>
        <v/>
      </c>
      <c r="EH302" s="71" t="str">
        <f t="shared" si="3840"/>
        <v/>
      </c>
      <c r="EI302" s="71" t="str">
        <f t="shared" si="3841"/>
        <v/>
      </c>
      <c r="EJ302" s="71" t="str">
        <f t="shared" si="3842"/>
        <v/>
      </c>
      <c r="EK302" s="71" t="str">
        <f t="shared" si="3843"/>
        <v/>
      </c>
      <c r="EL302" s="71" t="str">
        <f t="shared" si="3844"/>
        <v/>
      </c>
      <c r="EM302" s="71" t="str">
        <f t="shared" si="3845"/>
        <v/>
      </c>
      <c r="EN302" s="71" t="str">
        <f t="shared" si="3846"/>
        <v/>
      </c>
      <c r="EO302" s="71" t="str">
        <f t="shared" si="3847"/>
        <v/>
      </c>
      <c r="EP302" s="71" t="str">
        <f t="shared" si="3848"/>
        <v/>
      </c>
      <c r="EQ302" s="71" t="str">
        <f t="shared" si="3849"/>
        <v/>
      </c>
      <c r="ER302" s="71" t="str">
        <f t="shared" si="3850"/>
        <v/>
      </c>
      <c r="ES302" s="71" t="str">
        <f t="shared" si="3851"/>
        <v/>
      </c>
      <c r="ET302" s="71" t="str">
        <f t="shared" si="3852"/>
        <v/>
      </c>
      <c r="EU302" s="71" t="str">
        <f t="shared" si="3853"/>
        <v/>
      </c>
      <c r="EV302" s="71" t="str">
        <f t="shared" si="3854"/>
        <v/>
      </c>
      <c r="EW302" s="71" t="str">
        <f t="shared" si="3855"/>
        <v/>
      </c>
      <c r="EX302" s="71" t="str">
        <f t="shared" si="3856"/>
        <v/>
      </c>
      <c r="EY302" s="71" t="str">
        <f t="shared" si="3857"/>
        <v/>
      </c>
      <c r="EZ302" s="71" t="str">
        <f t="shared" si="3858"/>
        <v/>
      </c>
      <c r="FA302" s="71" t="str">
        <f t="shared" si="3859"/>
        <v/>
      </c>
      <c r="FB302" s="71" t="str">
        <f t="shared" si="3860"/>
        <v/>
      </c>
      <c r="FC302" s="71" t="str">
        <f t="shared" si="3861"/>
        <v/>
      </c>
      <c r="FD302" s="71" t="str">
        <f t="shared" si="3862"/>
        <v/>
      </c>
      <c r="FE302" s="71" t="str">
        <f t="shared" si="3863"/>
        <v/>
      </c>
      <c r="FF302" s="71" t="str">
        <f t="shared" si="3864"/>
        <v/>
      </c>
      <c r="FG302" s="71" t="str">
        <f t="shared" si="3865"/>
        <v/>
      </c>
      <c r="FH302" s="71" t="str">
        <f t="shared" si="3866"/>
        <v/>
      </c>
      <c r="FI302" s="71" t="str">
        <f t="shared" si="3867"/>
        <v/>
      </c>
      <c r="FJ302" s="71" t="str">
        <f t="shared" si="3868"/>
        <v/>
      </c>
      <c r="FK302" s="71" t="str">
        <f t="shared" si="3869"/>
        <v/>
      </c>
      <c r="FL302" s="71" t="str">
        <f t="shared" si="3870"/>
        <v/>
      </c>
      <c r="FM302" s="71" t="str">
        <f t="shared" si="3871"/>
        <v/>
      </c>
      <c r="FN302" s="71" t="str">
        <f t="shared" si="3872"/>
        <v/>
      </c>
      <c r="FO302" s="71" t="str">
        <f t="shared" si="3873"/>
        <v/>
      </c>
      <c r="FP302" s="71" t="str">
        <f t="shared" si="3874"/>
        <v/>
      </c>
      <c r="FQ302" s="71" t="str">
        <f t="shared" si="3875"/>
        <v/>
      </c>
      <c r="FR302" s="71" t="str">
        <f t="shared" si="3876"/>
        <v/>
      </c>
      <c r="FS302" s="71" t="str">
        <f t="shared" si="3877"/>
        <v/>
      </c>
    </row>
    <row r="303" spans="1:175" ht="16.5">
      <c r="A303" s="72"/>
      <c r="B303" s="133"/>
      <c r="C303" s="72"/>
      <c r="E303" s="132"/>
      <c r="T303" s="135"/>
      <c r="U303" s="86"/>
      <c r="CU303" s="98" t="str">
        <f t="shared" si="3807"/>
        <v>|n</v>
      </c>
      <c r="CW303" s="60"/>
      <c r="CX303" s="60"/>
      <c r="CY303" s="60"/>
      <c r="CZ303" s="60"/>
      <c r="DA303" s="60"/>
      <c r="DB303" s="71" t="str">
        <f t="shared" si="3808"/>
        <v/>
      </c>
      <c r="DC303" s="71" t="str">
        <f t="shared" si="3809"/>
        <v/>
      </c>
      <c r="DD303" s="71" t="str">
        <f t="shared" si="3810"/>
        <v/>
      </c>
      <c r="DE303" s="71" t="str">
        <f t="shared" si="3811"/>
        <v/>
      </c>
      <c r="DF303" s="71" t="str">
        <f t="shared" si="3812"/>
        <v/>
      </c>
      <c r="DG303" s="71" t="str">
        <f t="shared" si="3813"/>
        <v/>
      </c>
      <c r="DH303" s="71" t="str">
        <f t="shared" si="3814"/>
        <v/>
      </c>
      <c r="DI303" s="71" t="str">
        <f t="shared" si="3815"/>
        <v/>
      </c>
      <c r="DJ303" s="71" t="str">
        <f t="shared" si="3816"/>
        <v/>
      </c>
      <c r="DK303" s="71" t="str">
        <f t="shared" si="3817"/>
        <v/>
      </c>
      <c r="DL303" s="71" t="str">
        <f t="shared" si="3818"/>
        <v/>
      </c>
      <c r="DM303" s="71" t="str">
        <f t="shared" si="3819"/>
        <v/>
      </c>
      <c r="DN303" s="71" t="str">
        <f t="shared" si="3820"/>
        <v/>
      </c>
      <c r="DO303" s="71" t="str">
        <f t="shared" si="3821"/>
        <v/>
      </c>
      <c r="DP303" s="71" t="str">
        <f t="shared" si="3822"/>
        <v/>
      </c>
      <c r="DQ303" s="71" t="str">
        <f t="shared" si="3823"/>
        <v/>
      </c>
      <c r="DR303" s="71" t="str">
        <f t="shared" si="3824"/>
        <v/>
      </c>
      <c r="DS303" s="71" t="str">
        <f t="shared" si="3825"/>
        <v/>
      </c>
      <c r="DT303" s="71" t="str">
        <f t="shared" si="3826"/>
        <v/>
      </c>
      <c r="DU303" s="71" t="str">
        <f t="shared" si="3827"/>
        <v/>
      </c>
      <c r="DV303" s="71" t="str">
        <f t="shared" si="3828"/>
        <v/>
      </c>
      <c r="DW303" s="71" t="str">
        <f t="shared" si="3829"/>
        <v/>
      </c>
      <c r="DX303" s="71" t="str">
        <f t="shared" si="3830"/>
        <v/>
      </c>
      <c r="DY303" s="71" t="str">
        <f t="shared" si="3831"/>
        <v/>
      </c>
      <c r="DZ303" s="71" t="str">
        <f t="shared" si="3832"/>
        <v/>
      </c>
      <c r="EA303" s="71" t="str">
        <f t="shared" si="3833"/>
        <v/>
      </c>
      <c r="EB303" s="71" t="str">
        <f t="shared" si="3834"/>
        <v/>
      </c>
      <c r="EC303" s="71" t="str">
        <f t="shared" si="3835"/>
        <v/>
      </c>
      <c r="ED303" s="71" t="str">
        <f t="shared" si="3836"/>
        <v/>
      </c>
      <c r="EE303" s="71" t="str">
        <f t="shared" si="3837"/>
        <v/>
      </c>
      <c r="EF303" s="71" t="str">
        <f t="shared" si="3838"/>
        <v/>
      </c>
      <c r="EG303" s="71" t="str">
        <f t="shared" si="3839"/>
        <v/>
      </c>
      <c r="EH303" s="71" t="str">
        <f t="shared" si="3840"/>
        <v/>
      </c>
      <c r="EI303" s="71" t="str">
        <f t="shared" si="3841"/>
        <v/>
      </c>
      <c r="EJ303" s="71" t="str">
        <f t="shared" si="3842"/>
        <v/>
      </c>
      <c r="EK303" s="71" t="str">
        <f t="shared" si="3843"/>
        <v/>
      </c>
      <c r="EL303" s="71" t="str">
        <f t="shared" si="3844"/>
        <v/>
      </c>
      <c r="EM303" s="71" t="str">
        <f t="shared" si="3845"/>
        <v/>
      </c>
      <c r="EN303" s="71" t="str">
        <f t="shared" si="3846"/>
        <v/>
      </c>
      <c r="EO303" s="71" t="str">
        <f t="shared" si="3847"/>
        <v/>
      </c>
      <c r="EP303" s="71" t="str">
        <f t="shared" si="3848"/>
        <v/>
      </c>
      <c r="EQ303" s="71" t="str">
        <f t="shared" si="3849"/>
        <v/>
      </c>
      <c r="ER303" s="71" t="str">
        <f t="shared" si="3850"/>
        <v/>
      </c>
      <c r="ES303" s="71" t="str">
        <f t="shared" si="3851"/>
        <v/>
      </c>
      <c r="ET303" s="71" t="str">
        <f t="shared" si="3852"/>
        <v/>
      </c>
      <c r="EU303" s="71" t="str">
        <f t="shared" si="3853"/>
        <v/>
      </c>
      <c r="EV303" s="71" t="str">
        <f t="shared" si="3854"/>
        <v/>
      </c>
      <c r="EW303" s="71" t="str">
        <f t="shared" si="3855"/>
        <v/>
      </c>
      <c r="EX303" s="71" t="str">
        <f t="shared" si="3856"/>
        <v/>
      </c>
      <c r="EY303" s="71" t="str">
        <f t="shared" si="3857"/>
        <v/>
      </c>
      <c r="EZ303" s="71" t="str">
        <f t="shared" si="3858"/>
        <v/>
      </c>
      <c r="FA303" s="71" t="str">
        <f t="shared" si="3859"/>
        <v/>
      </c>
      <c r="FB303" s="71" t="str">
        <f t="shared" si="3860"/>
        <v/>
      </c>
      <c r="FC303" s="71" t="str">
        <f t="shared" si="3861"/>
        <v/>
      </c>
      <c r="FD303" s="71" t="str">
        <f t="shared" si="3862"/>
        <v/>
      </c>
      <c r="FE303" s="71" t="str">
        <f t="shared" si="3863"/>
        <v/>
      </c>
      <c r="FF303" s="71" t="str">
        <f t="shared" si="3864"/>
        <v/>
      </c>
      <c r="FG303" s="71" t="str">
        <f t="shared" si="3865"/>
        <v/>
      </c>
      <c r="FH303" s="71" t="str">
        <f t="shared" si="3866"/>
        <v/>
      </c>
      <c r="FI303" s="71" t="str">
        <f t="shared" si="3867"/>
        <v/>
      </c>
      <c r="FJ303" s="71" t="str">
        <f t="shared" si="3868"/>
        <v/>
      </c>
      <c r="FK303" s="71" t="str">
        <f t="shared" si="3869"/>
        <v/>
      </c>
      <c r="FL303" s="71" t="str">
        <f t="shared" si="3870"/>
        <v/>
      </c>
      <c r="FM303" s="71" t="str">
        <f t="shared" si="3871"/>
        <v/>
      </c>
      <c r="FN303" s="71" t="str">
        <f t="shared" si="3872"/>
        <v/>
      </c>
      <c r="FO303" s="71" t="str">
        <f t="shared" si="3873"/>
        <v/>
      </c>
      <c r="FP303" s="71" t="str">
        <f t="shared" si="3874"/>
        <v/>
      </c>
      <c r="FQ303" s="71" t="str">
        <f t="shared" si="3875"/>
        <v/>
      </c>
      <c r="FR303" s="71" t="str">
        <f t="shared" si="3876"/>
        <v/>
      </c>
      <c r="FS303" s="71" t="str">
        <f t="shared" si="3877"/>
        <v/>
      </c>
    </row>
    <row r="304" spans="1:175" ht="16.5">
      <c r="A304" s="72"/>
      <c r="B304" s="133"/>
      <c r="C304" s="72"/>
      <c r="E304" s="132"/>
      <c r="T304" s="135"/>
      <c r="U304" s="86"/>
      <c r="CU304" s="98" t="str">
        <f t="shared" si="3807"/>
        <v>|n</v>
      </c>
      <c r="CW304" s="60"/>
      <c r="CX304" s="60"/>
      <c r="CY304" s="60"/>
      <c r="CZ304" s="60"/>
      <c r="DA304" s="60"/>
      <c r="DB304" s="71" t="str">
        <f t="shared" si="3808"/>
        <v/>
      </c>
      <c r="DC304" s="71" t="str">
        <f t="shared" si="3809"/>
        <v/>
      </c>
      <c r="DD304" s="71" t="str">
        <f t="shared" si="3810"/>
        <v/>
      </c>
      <c r="DE304" s="71" t="str">
        <f t="shared" si="3811"/>
        <v/>
      </c>
      <c r="DF304" s="71" t="str">
        <f t="shared" si="3812"/>
        <v/>
      </c>
      <c r="DG304" s="71" t="str">
        <f t="shared" si="3813"/>
        <v/>
      </c>
      <c r="DH304" s="71" t="str">
        <f t="shared" si="3814"/>
        <v/>
      </c>
      <c r="DI304" s="71" t="str">
        <f t="shared" si="3815"/>
        <v/>
      </c>
      <c r="DJ304" s="71" t="str">
        <f t="shared" si="3816"/>
        <v/>
      </c>
      <c r="DK304" s="71" t="str">
        <f t="shared" si="3817"/>
        <v/>
      </c>
      <c r="DL304" s="71" t="str">
        <f t="shared" si="3818"/>
        <v/>
      </c>
      <c r="DM304" s="71" t="str">
        <f t="shared" si="3819"/>
        <v/>
      </c>
      <c r="DN304" s="71" t="str">
        <f t="shared" si="3820"/>
        <v/>
      </c>
      <c r="DO304" s="71" t="str">
        <f t="shared" si="3821"/>
        <v/>
      </c>
      <c r="DP304" s="71" t="str">
        <f t="shared" si="3822"/>
        <v/>
      </c>
      <c r="DQ304" s="71" t="str">
        <f t="shared" si="3823"/>
        <v/>
      </c>
      <c r="DR304" s="71" t="str">
        <f t="shared" si="3824"/>
        <v/>
      </c>
      <c r="DS304" s="71" t="str">
        <f t="shared" si="3825"/>
        <v/>
      </c>
      <c r="DT304" s="71" t="str">
        <f t="shared" si="3826"/>
        <v/>
      </c>
      <c r="DU304" s="71" t="str">
        <f t="shared" si="3827"/>
        <v/>
      </c>
      <c r="DV304" s="71" t="str">
        <f t="shared" si="3828"/>
        <v/>
      </c>
      <c r="DW304" s="71" t="str">
        <f t="shared" si="3829"/>
        <v/>
      </c>
      <c r="DX304" s="71" t="str">
        <f t="shared" si="3830"/>
        <v/>
      </c>
      <c r="DY304" s="71" t="str">
        <f t="shared" si="3831"/>
        <v/>
      </c>
      <c r="DZ304" s="71" t="str">
        <f t="shared" si="3832"/>
        <v/>
      </c>
      <c r="EA304" s="71" t="str">
        <f t="shared" si="3833"/>
        <v/>
      </c>
      <c r="EB304" s="71" t="str">
        <f t="shared" si="3834"/>
        <v/>
      </c>
      <c r="EC304" s="71" t="str">
        <f t="shared" si="3835"/>
        <v/>
      </c>
      <c r="ED304" s="71" t="str">
        <f t="shared" si="3836"/>
        <v/>
      </c>
      <c r="EE304" s="71" t="str">
        <f t="shared" si="3837"/>
        <v/>
      </c>
      <c r="EF304" s="71" t="str">
        <f t="shared" si="3838"/>
        <v/>
      </c>
      <c r="EG304" s="71" t="str">
        <f t="shared" si="3839"/>
        <v/>
      </c>
      <c r="EH304" s="71" t="str">
        <f t="shared" si="3840"/>
        <v/>
      </c>
      <c r="EI304" s="71" t="str">
        <f t="shared" si="3841"/>
        <v/>
      </c>
      <c r="EJ304" s="71" t="str">
        <f t="shared" si="3842"/>
        <v/>
      </c>
      <c r="EK304" s="71" t="str">
        <f t="shared" si="3843"/>
        <v/>
      </c>
      <c r="EL304" s="71" t="str">
        <f t="shared" si="3844"/>
        <v/>
      </c>
      <c r="EM304" s="71" t="str">
        <f t="shared" si="3845"/>
        <v/>
      </c>
      <c r="EN304" s="71" t="str">
        <f t="shared" si="3846"/>
        <v/>
      </c>
      <c r="EO304" s="71" t="str">
        <f t="shared" si="3847"/>
        <v/>
      </c>
      <c r="EP304" s="71" t="str">
        <f t="shared" si="3848"/>
        <v/>
      </c>
      <c r="EQ304" s="71" t="str">
        <f t="shared" si="3849"/>
        <v/>
      </c>
      <c r="ER304" s="71" t="str">
        <f t="shared" si="3850"/>
        <v/>
      </c>
      <c r="ES304" s="71" t="str">
        <f t="shared" si="3851"/>
        <v/>
      </c>
      <c r="ET304" s="71" t="str">
        <f t="shared" si="3852"/>
        <v/>
      </c>
      <c r="EU304" s="71" t="str">
        <f t="shared" si="3853"/>
        <v/>
      </c>
      <c r="EV304" s="71" t="str">
        <f t="shared" si="3854"/>
        <v/>
      </c>
      <c r="EW304" s="71" t="str">
        <f t="shared" si="3855"/>
        <v/>
      </c>
      <c r="EX304" s="71" t="str">
        <f t="shared" si="3856"/>
        <v/>
      </c>
      <c r="EY304" s="71" t="str">
        <f t="shared" si="3857"/>
        <v/>
      </c>
      <c r="EZ304" s="71" t="str">
        <f t="shared" si="3858"/>
        <v/>
      </c>
      <c r="FA304" s="71" t="str">
        <f t="shared" si="3859"/>
        <v/>
      </c>
      <c r="FB304" s="71" t="str">
        <f t="shared" si="3860"/>
        <v/>
      </c>
      <c r="FC304" s="71" t="str">
        <f t="shared" si="3861"/>
        <v/>
      </c>
      <c r="FD304" s="71" t="str">
        <f t="shared" si="3862"/>
        <v/>
      </c>
      <c r="FE304" s="71" t="str">
        <f t="shared" si="3863"/>
        <v/>
      </c>
      <c r="FF304" s="71" t="str">
        <f t="shared" si="3864"/>
        <v/>
      </c>
      <c r="FG304" s="71" t="str">
        <f t="shared" si="3865"/>
        <v/>
      </c>
      <c r="FH304" s="71" t="str">
        <f t="shared" si="3866"/>
        <v/>
      </c>
      <c r="FI304" s="71" t="str">
        <f t="shared" si="3867"/>
        <v/>
      </c>
      <c r="FJ304" s="71" t="str">
        <f t="shared" si="3868"/>
        <v/>
      </c>
      <c r="FK304" s="71" t="str">
        <f t="shared" si="3869"/>
        <v/>
      </c>
      <c r="FL304" s="71" t="str">
        <f t="shared" si="3870"/>
        <v/>
      </c>
      <c r="FM304" s="71" t="str">
        <f t="shared" si="3871"/>
        <v/>
      </c>
      <c r="FN304" s="71" t="str">
        <f t="shared" si="3872"/>
        <v/>
      </c>
      <c r="FO304" s="71" t="str">
        <f t="shared" si="3873"/>
        <v/>
      </c>
      <c r="FP304" s="71" t="str">
        <f t="shared" si="3874"/>
        <v/>
      </c>
      <c r="FQ304" s="71" t="str">
        <f t="shared" si="3875"/>
        <v/>
      </c>
      <c r="FR304" s="71" t="str">
        <f t="shared" si="3876"/>
        <v/>
      </c>
      <c r="FS304" s="71" t="str">
        <f t="shared" si="3877"/>
        <v/>
      </c>
    </row>
    <row r="305" spans="1:175" ht="16.5">
      <c r="A305" s="72"/>
      <c r="B305" s="133"/>
      <c r="C305" s="72"/>
      <c r="E305" s="132"/>
      <c r="T305" s="135"/>
      <c r="U305" s="86"/>
      <c r="CU305" s="98" t="str">
        <f t="shared" si="3807"/>
        <v>|n</v>
      </c>
      <c r="CW305" s="60"/>
      <c r="CX305" s="60"/>
      <c r="CY305" s="60"/>
      <c r="CZ305" s="60"/>
      <c r="DA305" s="60"/>
      <c r="DB305" s="71" t="str">
        <f t="shared" si="3808"/>
        <v/>
      </c>
      <c r="DC305" s="71" t="str">
        <f t="shared" si="3809"/>
        <v/>
      </c>
      <c r="DD305" s="71" t="str">
        <f t="shared" si="3810"/>
        <v/>
      </c>
      <c r="DE305" s="71" t="str">
        <f t="shared" si="3811"/>
        <v/>
      </c>
      <c r="DF305" s="71" t="str">
        <f t="shared" si="3812"/>
        <v/>
      </c>
      <c r="DG305" s="71" t="str">
        <f t="shared" si="3813"/>
        <v/>
      </c>
      <c r="DH305" s="71" t="str">
        <f t="shared" si="3814"/>
        <v/>
      </c>
      <c r="DI305" s="71" t="str">
        <f t="shared" si="3815"/>
        <v/>
      </c>
      <c r="DJ305" s="71" t="str">
        <f t="shared" si="3816"/>
        <v/>
      </c>
      <c r="DK305" s="71" t="str">
        <f t="shared" si="3817"/>
        <v/>
      </c>
      <c r="DL305" s="71" t="str">
        <f t="shared" si="3818"/>
        <v/>
      </c>
      <c r="DM305" s="71" t="str">
        <f t="shared" si="3819"/>
        <v/>
      </c>
      <c r="DN305" s="71" t="str">
        <f t="shared" si="3820"/>
        <v/>
      </c>
      <c r="DO305" s="71" t="str">
        <f t="shared" si="3821"/>
        <v/>
      </c>
      <c r="DP305" s="71" t="str">
        <f t="shared" si="3822"/>
        <v/>
      </c>
      <c r="DQ305" s="71" t="str">
        <f t="shared" si="3823"/>
        <v/>
      </c>
      <c r="DR305" s="71" t="str">
        <f t="shared" si="3824"/>
        <v/>
      </c>
      <c r="DS305" s="71" t="str">
        <f t="shared" si="3825"/>
        <v/>
      </c>
      <c r="DT305" s="71" t="str">
        <f t="shared" si="3826"/>
        <v/>
      </c>
      <c r="DU305" s="71" t="str">
        <f t="shared" si="3827"/>
        <v/>
      </c>
      <c r="DV305" s="71" t="str">
        <f t="shared" si="3828"/>
        <v/>
      </c>
      <c r="DW305" s="71" t="str">
        <f t="shared" si="3829"/>
        <v/>
      </c>
      <c r="DX305" s="71" t="str">
        <f t="shared" si="3830"/>
        <v/>
      </c>
      <c r="DY305" s="71" t="str">
        <f t="shared" si="3831"/>
        <v/>
      </c>
      <c r="DZ305" s="71" t="str">
        <f t="shared" si="3832"/>
        <v/>
      </c>
      <c r="EA305" s="71" t="str">
        <f t="shared" si="3833"/>
        <v/>
      </c>
      <c r="EB305" s="71" t="str">
        <f t="shared" si="3834"/>
        <v/>
      </c>
      <c r="EC305" s="71" t="str">
        <f t="shared" si="3835"/>
        <v/>
      </c>
      <c r="ED305" s="71" t="str">
        <f t="shared" si="3836"/>
        <v/>
      </c>
      <c r="EE305" s="71" t="str">
        <f t="shared" si="3837"/>
        <v/>
      </c>
      <c r="EF305" s="71" t="str">
        <f t="shared" si="3838"/>
        <v/>
      </c>
      <c r="EG305" s="71" t="str">
        <f t="shared" si="3839"/>
        <v/>
      </c>
      <c r="EH305" s="71" t="str">
        <f t="shared" si="3840"/>
        <v/>
      </c>
      <c r="EI305" s="71" t="str">
        <f t="shared" si="3841"/>
        <v/>
      </c>
      <c r="EJ305" s="71" t="str">
        <f t="shared" si="3842"/>
        <v/>
      </c>
      <c r="EK305" s="71" t="str">
        <f t="shared" si="3843"/>
        <v/>
      </c>
      <c r="EL305" s="71" t="str">
        <f t="shared" si="3844"/>
        <v/>
      </c>
      <c r="EM305" s="71" t="str">
        <f t="shared" si="3845"/>
        <v/>
      </c>
      <c r="EN305" s="71" t="str">
        <f t="shared" si="3846"/>
        <v/>
      </c>
      <c r="EO305" s="71" t="str">
        <f t="shared" si="3847"/>
        <v/>
      </c>
      <c r="EP305" s="71" t="str">
        <f t="shared" si="3848"/>
        <v/>
      </c>
      <c r="EQ305" s="71" t="str">
        <f t="shared" si="3849"/>
        <v/>
      </c>
      <c r="ER305" s="71" t="str">
        <f t="shared" si="3850"/>
        <v/>
      </c>
      <c r="ES305" s="71" t="str">
        <f t="shared" si="3851"/>
        <v/>
      </c>
      <c r="ET305" s="71" t="str">
        <f t="shared" si="3852"/>
        <v/>
      </c>
      <c r="EU305" s="71" t="str">
        <f t="shared" si="3853"/>
        <v/>
      </c>
      <c r="EV305" s="71" t="str">
        <f t="shared" si="3854"/>
        <v/>
      </c>
      <c r="EW305" s="71" t="str">
        <f t="shared" si="3855"/>
        <v/>
      </c>
      <c r="EX305" s="71" t="str">
        <f t="shared" si="3856"/>
        <v/>
      </c>
      <c r="EY305" s="71" t="str">
        <f t="shared" si="3857"/>
        <v/>
      </c>
      <c r="EZ305" s="71" t="str">
        <f t="shared" si="3858"/>
        <v/>
      </c>
      <c r="FA305" s="71" t="str">
        <f t="shared" si="3859"/>
        <v/>
      </c>
      <c r="FB305" s="71" t="str">
        <f t="shared" si="3860"/>
        <v/>
      </c>
      <c r="FC305" s="71" t="str">
        <f t="shared" si="3861"/>
        <v/>
      </c>
      <c r="FD305" s="71" t="str">
        <f t="shared" si="3862"/>
        <v/>
      </c>
      <c r="FE305" s="71" t="str">
        <f t="shared" si="3863"/>
        <v/>
      </c>
      <c r="FF305" s="71" t="str">
        <f t="shared" si="3864"/>
        <v/>
      </c>
      <c r="FG305" s="71" t="str">
        <f t="shared" si="3865"/>
        <v/>
      </c>
      <c r="FH305" s="71" t="str">
        <f t="shared" si="3866"/>
        <v/>
      </c>
      <c r="FI305" s="71" t="str">
        <f t="shared" si="3867"/>
        <v/>
      </c>
      <c r="FJ305" s="71" t="str">
        <f t="shared" si="3868"/>
        <v/>
      </c>
      <c r="FK305" s="71" t="str">
        <f t="shared" si="3869"/>
        <v/>
      </c>
      <c r="FL305" s="71" t="str">
        <f t="shared" si="3870"/>
        <v/>
      </c>
      <c r="FM305" s="71" t="str">
        <f t="shared" si="3871"/>
        <v/>
      </c>
      <c r="FN305" s="71" t="str">
        <f t="shared" si="3872"/>
        <v/>
      </c>
      <c r="FO305" s="71" t="str">
        <f t="shared" si="3873"/>
        <v/>
      </c>
      <c r="FP305" s="71" t="str">
        <f t="shared" si="3874"/>
        <v/>
      </c>
      <c r="FQ305" s="71" t="str">
        <f t="shared" si="3875"/>
        <v/>
      </c>
      <c r="FR305" s="71" t="str">
        <f t="shared" si="3876"/>
        <v/>
      </c>
      <c r="FS305" s="71" t="str">
        <f t="shared" si="3877"/>
        <v/>
      </c>
    </row>
    <row r="306" spans="1:175" ht="16.5">
      <c r="A306" s="72"/>
      <c r="B306" s="133"/>
      <c r="C306" s="72"/>
      <c r="E306" s="132"/>
      <c r="T306" s="135"/>
      <c r="U306" s="86"/>
      <c r="CU306" s="98" t="str">
        <f t="shared" si="3807"/>
        <v>|n</v>
      </c>
      <c r="CW306" s="60"/>
      <c r="CX306" s="60"/>
      <c r="CY306" s="60"/>
      <c r="CZ306" s="60"/>
      <c r="DA306" s="60"/>
      <c r="DB306" s="71" t="str">
        <f t="shared" si="3808"/>
        <v/>
      </c>
      <c r="DC306" s="71" t="str">
        <f t="shared" si="3809"/>
        <v/>
      </c>
      <c r="DD306" s="71" t="str">
        <f t="shared" si="3810"/>
        <v/>
      </c>
      <c r="DE306" s="71" t="str">
        <f t="shared" si="3811"/>
        <v/>
      </c>
      <c r="DF306" s="71" t="str">
        <f t="shared" si="3812"/>
        <v/>
      </c>
      <c r="DG306" s="71" t="str">
        <f t="shared" si="3813"/>
        <v/>
      </c>
      <c r="DH306" s="71" t="str">
        <f t="shared" si="3814"/>
        <v/>
      </c>
      <c r="DI306" s="71" t="str">
        <f t="shared" si="3815"/>
        <v/>
      </c>
      <c r="DJ306" s="71" t="str">
        <f t="shared" si="3816"/>
        <v/>
      </c>
      <c r="DK306" s="71" t="str">
        <f t="shared" si="3817"/>
        <v/>
      </c>
      <c r="DL306" s="71" t="str">
        <f t="shared" si="3818"/>
        <v/>
      </c>
      <c r="DM306" s="71" t="str">
        <f t="shared" si="3819"/>
        <v/>
      </c>
      <c r="DN306" s="71" t="str">
        <f t="shared" si="3820"/>
        <v/>
      </c>
      <c r="DO306" s="71" t="str">
        <f t="shared" si="3821"/>
        <v/>
      </c>
      <c r="DP306" s="71" t="str">
        <f t="shared" si="3822"/>
        <v/>
      </c>
      <c r="DQ306" s="71" t="str">
        <f t="shared" si="3823"/>
        <v/>
      </c>
      <c r="DR306" s="71" t="str">
        <f t="shared" si="3824"/>
        <v/>
      </c>
      <c r="DS306" s="71" t="str">
        <f t="shared" si="3825"/>
        <v/>
      </c>
      <c r="DT306" s="71" t="str">
        <f t="shared" si="3826"/>
        <v/>
      </c>
      <c r="DU306" s="71" t="str">
        <f t="shared" si="3827"/>
        <v/>
      </c>
      <c r="DV306" s="71" t="str">
        <f t="shared" si="3828"/>
        <v/>
      </c>
      <c r="DW306" s="71" t="str">
        <f t="shared" si="3829"/>
        <v/>
      </c>
      <c r="DX306" s="71" t="str">
        <f t="shared" si="3830"/>
        <v/>
      </c>
      <c r="DY306" s="71" t="str">
        <f t="shared" si="3831"/>
        <v/>
      </c>
      <c r="DZ306" s="71" t="str">
        <f t="shared" si="3832"/>
        <v/>
      </c>
      <c r="EA306" s="71" t="str">
        <f t="shared" si="3833"/>
        <v/>
      </c>
      <c r="EB306" s="71" t="str">
        <f t="shared" si="3834"/>
        <v/>
      </c>
      <c r="EC306" s="71" t="str">
        <f t="shared" si="3835"/>
        <v/>
      </c>
      <c r="ED306" s="71" t="str">
        <f t="shared" si="3836"/>
        <v/>
      </c>
      <c r="EE306" s="71" t="str">
        <f t="shared" si="3837"/>
        <v/>
      </c>
      <c r="EF306" s="71" t="str">
        <f t="shared" si="3838"/>
        <v/>
      </c>
      <c r="EG306" s="71" t="str">
        <f t="shared" si="3839"/>
        <v/>
      </c>
      <c r="EH306" s="71" t="str">
        <f t="shared" si="3840"/>
        <v/>
      </c>
      <c r="EI306" s="71" t="str">
        <f t="shared" si="3841"/>
        <v/>
      </c>
      <c r="EJ306" s="71" t="str">
        <f t="shared" si="3842"/>
        <v/>
      </c>
      <c r="EK306" s="71" t="str">
        <f t="shared" si="3843"/>
        <v/>
      </c>
      <c r="EL306" s="71" t="str">
        <f t="shared" si="3844"/>
        <v/>
      </c>
      <c r="EM306" s="71" t="str">
        <f t="shared" si="3845"/>
        <v/>
      </c>
      <c r="EN306" s="71" t="str">
        <f t="shared" si="3846"/>
        <v/>
      </c>
      <c r="EO306" s="71" t="str">
        <f t="shared" si="3847"/>
        <v/>
      </c>
      <c r="EP306" s="71" t="str">
        <f t="shared" si="3848"/>
        <v/>
      </c>
      <c r="EQ306" s="71" t="str">
        <f t="shared" si="3849"/>
        <v/>
      </c>
      <c r="ER306" s="71" t="str">
        <f t="shared" si="3850"/>
        <v/>
      </c>
      <c r="ES306" s="71" t="str">
        <f t="shared" si="3851"/>
        <v/>
      </c>
      <c r="ET306" s="71" t="str">
        <f t="shared" si="3852"/>
        <v/>
      </c>
      <c r="EU306" s="71" t="str">
        <f t="shared" si="3853"/>
        <v/>
      </c>
      <c r="EV306" s="71" t="str">
        <f t="shared" si="3854"/>
        <v/>
      </c>
      <c r="EW306" s="71" t="str">
        <f t="shared" si="3855"/>
        <v/>
      </c>
      <c r="EX306" s="71" t="str">
        <f t="shared" si="3856"/>
        <v/>
      </c>
      <c r="EY306" s="71" t="str">
        <f t="shared" si="3857"/>
        <v/>
      </c>
      <c r="EZ306" s="71" t="str">
        <f t="shared" si="3858"/>
        <v/>
      </c>
      <c r="FA306" s="71" t="str">
        <f t="shared" si="3859"/>
        <v/>
      </c>
      <c r="FB306" s="71" t="str">
        <f t="shared" si="3860"/>
        <v/>
      </c>
      <c r="FC306" s="71" t="str">
        <f t="shared" si="3861"/>
        <v/>
      </c>
      <c r="FD306" s="71" t="str">
        <f t="shared" si="3862"/>
        <v/>
      </c>
      <c r="FE306" s="71" t="str">
        <f t="shared" si="3863"/>
        <v/>
      </c>
      <c r="FF306" s="71" t="str">
        <f t="shared" si="3864"/>
        <v/>
      </c>
      <c r="FG306" s="71" t="str">
        <f t="shared" si="3865"/>
        <v/>
      </c>
      <c r="FH306" s="71" t="str">
        <f t="shared" si="3866"/>
        <v/>
      </c>
      <c r="FI306" s="71" t="str">
        <f t="shared" si="3867"/>
        <v/>
      </c>
      <c r="FJ306" s="71" t="str">
        <f t="shared" si="3868"/>
        <v/>
      </c>
      <c r="FK306" s="71" t="str">
        <f t="shared" si="3869"/>
        <v/>
      </c>
      <c r="FL306" s="71" t="str">
        <f t="shared" si="3870"/>
        <v/>
      </c>
      <c r="FM306" s="71" t="str">
        <f t="shared" si="3871"/>
        <v/>
      </c>
      <c r="FN306" s="71" t="str">
        <f t="shared" si="3872"/>
        <v/>
      </c>
      <c r="FO306" s="71" t="str">
        <f t="shared" si="3873"/>
        <v/>
      </c>
      <c r="FP306" s="71" t="str">
        <f t="shared" si="3874"/>
        <v/>
      </c>
      <c r="FQ306" s="71" t="str">
        <f t="shared" si="3875"/>
        <v/>
      </c>
      <c r="FR306" s="71" t="str">
        <f t="shared" si="3876"/>
        <v/>
      </c>
      <c r="FS306" s="71" t="str">
        <f t="shared" si="3877"/>
        <v/>
      </c>
    </row>
    <row r="307" spans="1:175">
      <c r="CN307" s="69" t="str">
        <f t="shared" ref="CN307:CN338" si="4043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69" t="str">
        <f t="shared" ref="CO307:CO338" si="4044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69" t="str">
        <f t="shared" ref="CP307:CP338" si="4045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69" t="str">
        <f t="shared" ref="CQ307:CQ338" si="4046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69" t="str">
        <f t="shared" ref="CR307:CR338" si="4047"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U307" s="70" t="str">
        <f t="shared" ref="CU307:CU319" si="4048">CONCATENATE(DB307,DC307,DD307,DE307,DF307,DG307,DH307,DI307,DJ307,DK307,DL307,DM307,DN307,DO307,DP307,DQ307,DR307,DS307,DT307,DU307,DV307,DW307,DX307,DY307,DZ307,EA307,EB307,EC307,ED307,EE307,EF307,EG307,EH307,EI307,EJ307,EK307,EL307,EM307,EN307,EO307,EP307&amp;"|n")</f>
        <v>|n</v>
      </c>
      <c r="CW307" s="60"/>
      <c r="CX307" s="60"/>
      <c r="CY307" s="60"/>
      <c r="CZ307" s="60"/>
      <c r="DA307" s="60"/>
      <c r="DB307" s="71" t="str">
        <f t="shared" ref="DB307:DB327" si="4049">IF(V307="","","|n"&amp;DB$2&amp;"+"&amp;V307&amp;DB$1)</f>
        <v/>
      </c>
      <c r="DC307" s="71" t="str">
        <f t="shared" ref="DC307:DC327" si="4050">IF(W307="","","|n"&amp;DC$2&amp;"+"&amp;W307&amp;DC$1)</f>
        <v/>
      </c>
      <c r="DD307" s="71" t="str">
        <f t="shared" ref="DD307:DD327" si="4051">IF(X307="","","|n"&amp;DD$2&amp;"+"&amp;X307&amp;DD$1)</f>
        <v/>
      </c>
      <c r="DE307" s="71" t="str">
        <f t="shared" ref="DE307:DE327" si="4052">IF(Y307="","","|n"&amp;DE$2&amp;"+"&amp;Y307&amp;DE$1)</f>
        <v/>
      </c>
      <c r="DF307" s="71" t="str">
        <f t="shared" ref="DF307:DF327" si="4053">IF(Z307="","","|n"&amp;DF$2&amp;"+"&amp;Z307&amp;DF$1)</f>
        <v/>
      </c>
      <c r="DG307" s="71" t="str">
        <f t="shared" ref="DG307:DG327" si="4054">IF(AA307="","","|n"&amp;DG$2&amp;"+"&amp;AA307&amp;DG$1)</f>
        <v/>
      </c>
      <c r="DH307" s="71" t="str">
        <f t="shared" ref="DH307:DH327" si="4055">IF(AB307="","","|n"&amp;DH$2&amp;"+"&amp;AB307&amp;DH$1)</f>
        <v/>
      </c>
      <c r="DI307" s="71" t="str">
        <f t="shared" ref="DI307:DI327" si="4056">IF(AC307="","","|n"&amp;DI$2&amp;"+"&amp;AC307&amp;DI$1)</f>
        <v/>
      </c>
      <c r="DJ307" s="71" t="str">
        <f t="shared" ref="DJ307:DJ327" si="4057">IF(AD307="","","|n"&amp;DJ$2&amp;"+"&amp;AD307&amp;DJ$1)</f>
        <v/>
      </c>
      <c r="DK307" s="71" t="str">
        <f t="shared" ref="DK307:DK327" si="4058">IF(AE307="","","|n"&amp;DK$2&amp;"+"&amp;AE307&amp;DK$1)</f>
        <v/>
      </c>
      <c r="DL307" s="71" t="str">
        <f t="shared" ref="DL307:DL327" si="4059">IF(AF307="","","|n"&amp;DL$2&amp;"+"&amp;AF307&amp;DL$1)</f>
        <v/>
      </c>
      <c r="DM307" s="71" t="str">
        <f t="shared" ref="DM307:DM327" si="4060">IF(AG307="","","|n"&amp;DM$2&amp;"+"&amp;AG307&amp;DM$1)</f>
        <v/>
      </c>
      <c r="DN307" s="71" t="str">
        <f t="shared" ref="DN307:DN327" si="4061">IF(AH307="","","|n"&amp;DN$2&amp;"+"&amp;AH307&amp;DN$1)</f>
        <v/>
      </c>
      <c r="DO307" s="71" t="str">
        <f t="shared" ref="DO307:DO327" si="4062">IF(AI307="","","|n"&amp;DO$2&amp;"+"&amp;AI307&amp;DO$1)</f>
        <v/>
      </c>
      <c r="DP307" s="71" t="str">
        <f t="shared" ref="DP307:DP327" si="4063">IF(AJ307="","","|n"&amp;DP$2&amp;"+"&amp;AJ307&amp;DP$1)</f>
        <v/>
      </c>
      <c r="DQ307" s="71" t="str">
        <f t="shared" ref="DQ307:DQ327" si="4064">IF(AK307="","","|n"&amp;DQ$2&amp;"+"&amp;AK307&amp;DQ$1)</f>
        <v/>
      </c>
      <c r="DR307" s="71" t="str">
        <f t="shared" ref="DR307:DR327" si="4065">IF(AL307="","","|n"&amp;DR$2&amp;"+"&amp;AL307&amp;DR$1)</f>
        <v/>
      </c>
      <c r="DS307" s="71" t="str">
        <f t="shared" ref="DS307:DS327" si="4066">IF(AM307="","","|n"&amp;DS$2&amp;"+"&amp;AM307&amp;DS$1)</f>
        <v/>
      </c>
      <c r="DT307" s="71" t="str">
        <f t="shared" ref="DT307:DT327" si="4067">IF(AN307="","","|n"&amp;DT$2&amp;"+"&amp;AN307&amp;DT$1)</f>
        <v/>
      </c>
      <c r="DU307" s="71" t="str">
        <f t="shared" ref="DU307:DU327" si="4068">IF(AO307="","","|n"&amp;DU$2&amp;"+"&amp;AO307&amp;DU$1)</f>
        <v/>
      </c>
      <c r="DV307" s="71" t="str">
        <f t="shared" ref="DV307:DV327" si="4069">IF(AP307="","","|n"&amp;DV$2&amp;"+"&amp;AP307&amp;DV$1)</f>
        <v/>
      </c>
      <c r="DW307" s="71" t="str">
        <f t="shared" ref="DW307:DW327" si="4070">IF(AQ307="","","|n"&amp;DW$2&amp;"+"&amp;AQ307&amp;DW$1)</f>
        <v/>
      </c>
      <c r="DX307" s="71" t="str">
        <f t="shared" ref="DX307:DX327" si="4071">IF(AR307="","","|n"&amp;DX$2&amp;"+"&amp;AR307&amp;DX$1)</f>
        <v/>
      </c>
      <c r="DY307" s="71" t="str">
        <f t="shared" ref="DY307:DY327" si="4072">IF(AS307="","","|n"&amp;DY$2&amp;"+"&amp;AS307&amp;DY$1)</f>
        <v/>
      </c>
      <c r="DZ307" s="71" t="str">
        <f t="shared" ref="DZ307:DZ327" si="4073">IF(AT307="","","|n"&amp;DZ$2&amp;"+"&amp;AT307&amp;DZ$1)</f>
        <v/>
      </c>
      <c r="EA307" s="71" t="str">
        <f t="shared" ref="EA307:EA327" si="4074">IF(AU307="","","|n"&amp;EA$2&amp;"+"&amp;AU307&amp;EA$1)</f>
        <v/>
      </c>
      <c r="EB307" s="71" t="str">
        <f t="shared" ref="EB307:EB327" si="4075">IF(AV307="","","|n"&amp;EB$2&amp;"+"&amp;AV307&amp;EB$1)</f>
        <v/>
      </c>
      <c r="EC307" s="71" t="str">
        <f t="shared" ref="EC307:EC327" si="4076">IF(AW307="","","|n"&amp;EC$2&amp;"+"&amp;AW307&amp;EC$1)</f>
        <v/>
      </c>
      <c r="ED307" s="71" t="str">
        <f t="shared" ref="ED307:ED327" si="4077">IF(AX307="","","|n"&amp;ED$2&amp;"+"&amp;AX307&amp;ED$1)</f>
        <v/>
      </c>
      <c r="EE307" s="71" t="str">
        <f t="shared" ref="EE307:EE327" si="4078">IF(AY307="","","|n"&amp;EE$2&amp;"+"&amp;AY307&amp;EE$1)</f>
        <v/>
      </c>
      <c r="EF307" s="71" t="str">
        <f t="shared" ref="EF307:EF327" si="4079">IF(AZ307="","","|n"&amp;EF$2&amp;"+"&amp;AZ307&amp;EF$1)</f>
        <v/>
      </c>
      <c r="EG307" s="71" t="str">
        <f t="shared" ref="EG307:EG327" si="4080">IF(BA307="","","|n"&amp;EG$2&amp;"+"&amp;BA307&amp;EG$1)</f>
        <v/>
      </c>
      <c r="EH307" s="71" t="str">
        <f t="shared" ref="EH307:EH327" si="4081">IF(BB307="","","|n"&amp;EH$2&amp;"+"&amp;BB307&amp;EH$1)</f>
        <v/>
      </c>
      <c r="EI307" s="71" t="str">
        <f t="shared" ref="EI307:EI327" si="4082">IF(BC307="","","|n"&amp;EI$2&amp;"+"&amp;BC307&amp;EI$1)</f>
        <v/>
      </c>
      <c r="EJ307" s="71" t="str">
        <f t="shared" ref="EJ307:EJ327" si="4083">IF(BD307="","","|n"&amp;EJ$2&amp;"+"&amp;BD307&amp;EJ$1)</f>
        <v/>
      </c>
      <c r="EK307" s="71" t="str">
        <f t="shared" ref="EK307:EK327" si="4084">IF(BE307="","","|n"&amp;EK$2&amp;"+"&amp;BE307&amp;EK$1)</f>
        <v/>
      </c>
      <c r="EL307" s="71" t="str">
        <f t="shared" ref="EL307:EL327" si="4085">IF(BF307="","","|n"&amp;EL$2&amp;"+"&amp;BF307&amp;EL$1)</f>
        <v/>
      </c>
      <c r="EM307" s="71" t="str">
        <f t="shared" ref="EM307:EM327" si="4086">IF(BG307="","","|n"&amp;EM$2&amp;"+"&amp;BG307&amp;EM$1)</f>
        <v/>
      </c>
      <c r="EN307" s="71" t="str">
        <f t="shared" ref="EN307:EN327" si="4087">IF(BH307="","","|n"&amp;EN$2&amp;"+"&amp;BH307&amp;EN$1)</f>
        <v/>
      </c>
      <c r="EO307" s="71" t="str">
        <f t="shared" ref="EO307:EO327" si="4088">IF(BI307="","","|n"&amp;EO$2&amp;"+"&amp;BI307&amp;EO$1)</f>
        <v/>
      </c>
      <c r="EP307" s="71" t="str">
        <f t="shared" ref="EP307:EP327" si="4089">IF(BJ307="","","|n"&amp;EP$2&amp;"+"&amp;BJ307&amp;EP$1)</f>
        <v/>
      </c>
      <c r="EQ307" s="71" t="str">
        <f t="shared" ref="EQ307:EQ327" si="4090">IF(BK307="","","|n"&amp;EQ$2&amp;"+"&amp;BK307&amp;EQ$1)</f>
        <v/>
      </c>
      <c r="ER307" s="71" t="str">
        <f t="shared" ref="ER307:ER327" si="4091">IF(BL307="","","|n"&amp;ER$2&amp;"+"&amp;BL307&amp;ER$1)</f>
        <v/>
      </c>
      <c r="ES307" s="71" t="str">
        <f t="shared" ref="ES307:ES327" si="4092">IF(BM307="","","|n"&amp;ES$2&amp;"+"&amp;BM307&amp;ES$1)</f>
        <v/>
      </c>
      <c r="ET307" s="71" t="str">
        <f t="shared" ref="ET307:ET327" si="4093">IF(BN307="","","|n"&amp;ET$2&amp;"+"&amp;BN307&amp;ET$1)</f>
        <v/>
      </c>
      <c r="EU307" s="71" t="str">
        <f t="shared" ref="EU307:EU327" si="4094">IF(BO307="","","|n"&amp;EU$2&amp;"+"&amp;BO307&amp;EU$1)</f>
        <v/>
      </c>
      <c r="EV307" s="71" t="str">
        <f t="shared" ref="EV307:EV327" si="4095">IF(BP307="","","|n"&amp;EV$2&amp;"+"&amp;BP307&amp;EV$1)</f>
        <v/>
      </c>
      <c r="EW307" s="71" t="str">
        <f t="shared" ref="EW307:EW327" si="4096">IF(BQ307="","","|n"&amp;EW$2&amp;"+"&amp;BQ307&amp;EW$1)</f>
        <v/>
      </c>
      <c r="EX307" s="71" t="str">
        <f t="shared" ref="EX307:EX327" si="4097">IF(BR307="","","|n"&amp;EX$2&amp;"+"&amp;BR307&amp;EX$1)</f>
        <v/>
      </c>
      <c r="EY307" s="71" t="str">
        <f t="shared" ref="EY307:EY327" si="4098">IF(BS307="","","|n"&amp;EY$2&amp;"+"&amp;BS307&amp;EY$1)</f>
        <v/>
      </c>
      <c r="EZ307" s="71" t="str">
        <f t="shared" ref="EZ307:EZ327" si="4099">IF(BT307="","","|n"&amp;EZ$2&amp;"+"&amp;BT307&amp;EZ$1)</f>
        <v/>
      </c>
      <c r="FA307" s="71" t="str">
        <f t="shared" ref="FA307:FA327" si="4100">IF(BU307="","","|n"&amp;FA$2&amp;"+"&amp;BU307&amp;FA$1)</f>
        <v/>
      </c>
      <c r="FB307" s="71" t="str">
        <f t="shared" ref="FB307:FB327" si="4101">IF(BV307="","","|n"&amp;FB$2&amp;"+"&amp;BV307&amp;FB$1)</f>
        <v/>
      </c>
      <c r="FC307" s="71" t="str">
        <f t="shared" ref="FC307:FC327" si="4102">IF(BW307="","","|n"&amp;FC$2&amp;"+"&amp;BW307&amp;FC$1)</f>
        <v/>
      </c>
      <c r="FD307" s="71" t="str">
        <f t="shared" ref="FD307:FD327" si="4103">IF(BX307="","","|n"&amp;FD$2&amp;"+"&amp;BX307&amp;FD$1)</f>
        <v/>
      </c>
      <c r="FE307" s="71" t="str">
        <f t="shared" ref="FE307:FE327" si="4104">IF(BY307="","","|n"&amp;FE$2&amp;"+"&amp;BY307&amp;FE$1)</f>
        <v/>
      </c>
      <c r="FF307" s="71" t="str">
        <f t="shared" ref="FF307:FF327" si="4105">IF(BZ307="","","|n"&amp;FF$2&amp;"+"&amp;BZ307&amp;FF$1)</f>
        <v/>
      </c>
      <c r="FG307" s="71" t="str">
        <f t="shared" ref="FG307:FG327" si="4106">IF(CA307="","","|n"&amp;FG$2&amp;"+"&amp;CA307&amp;FG$1)</f>
        <v/>
      </c>
      <c r="FH307" s="71" t="str">
        <f t="shared" ref="FH307:FH327" si="4107">IF(CB307="","","|n"&amp;FH$2&amp;"+"&amp;CB307&amp;FH$1)</f>
        <v/>
      </c>
      <c r="FI307" s="71" t="str">
        <f t="shared" ref="FI307:FI327" si="4108">IF(CC307="","","|n"&amp;FI$2&amp;"+"&amp;CC307&amp;FI$1)</f>
        <v/>
      </c>
      <c r="FJ307" s="71" t="str">
        <f t="shared" ref="FJ307:FJ327" si="4109">IF(CD307="","","|n"&amp;FJ$2&amp;"+"&amp;CD307&amp;FJ$1)</f>
        <v/>
      </c>
      <c r="FK307" s="71" t="str">
        <f t="shared" ref="FK307:FK327" si="4110">IF(CE307="","","|n"&amp;FK$2&amp;"+"&amp;CE307&amp;FK$1)</f>
        <v/>
      </c>
      <c r="FL307" s="71" t="str">
        <f t="shared" ref="FL307:FL327" si="4111">IF(CF307="","","|n"&amp;FL$2&amp;"+"&amp;CF307&amp;FL$1)</f>
        <v/>
      </c>
      <c r="FM307" s="71" t="str">
        <f t="shared" ref="FM307:FM327" si="4112">IF(CG307="","","|n"&amp;FM$2&amp;"+"&amp;CG307&amp;FM$1)</f>
        <v/>
      </c>
      <c r="FN307" s="71" t="str">
        <f t="shared" ref="FN307:FN327" si="4113">IF(CH307="","","|n"&amp;FN$2&amp;"+"&amp;CH307&amp;FN$1)</f>
        <v/>
      </c>
      <c r="FO307" s="71" t="str">
        <f t="shared" ref="FO307:FO327" si="4114">IF(CI307="","","|n"&amp;FO$2&amp;"+"&amp;CI307&amp;FO$1)</f>
        <v/>
      </c>
      <c r="FP307" s="71" t="str">
        <f t="shared" ref="FP307:FP327" si="4115">IF(CJ307="","","|n"&amp;FP$2&amp;"+"&amp;CJ307&amp;FP$1)</f>
        <v/>
      </c>
      <c r="FQ307" s="71" t="str">
        <f t="shared" ref="FQ307:FQ327" si="4116">IF(CK307="","","|n"&amp;FQ$2&amp;"+"&amp;CK307&amp;FQ$1)</f>
        <v/>
      </c>
      <c r="FR307" s="71" t="str">
        <f t="shared" ref="FR307:FR327" si="4117">IF(CL307="","","|n"&amp;FR$2&amp;"+"&amp;CL307&amp;FR$1)</f>
        <v/>
      </c>
      <c r="FS307" s="71" t="str">
        <f t="shared" ref="FS307:FS327" si="4118">IF(CM307="","","|n"&amp;FS$2&amp;"+"&amp;CM307&amp;FS$1)</f>
        <v/>
      </c>
    </row>
    <row r="308" spans="1:175">
      <c r="CN308" s="69" t="str">
        <f t="shared" si="4043"/>
        <v>InitUnitState('',,,,,,,,,,)</v>
      </c>
      <c r="CO308" s="69" t="str">
        <f t="shared" si="4044"/>
        <v>InitUnitNormal('',,,,,,,,,,)</v>
      </c>
      <c r="CP308" s="69" t="str">
        <f t="shared" si="4045"/>
        <v>InitUnitMagic('',,,,,,,,,,)</v>
      </c>
      <c r="CQ308" s="69" t="str">
        <f t="shared" si="4046"/>
        <v>InitUnitAdd('',,,,,,,,,,)</v>
      </c>
      <c r="CR308" s="69" t="str">
        <f t="shared" si="4047"/>
        <v>InitEquipData('',,"",,,,,'','','','','','',"")</v>
      </c>
      <c r="CU308" s="70" t="str">
        <f t="shared" si="4048"/>
        <v>|n</v>
      </c>
      <c r="CW308" s="60"/>
      <c r="CX308" s="60"/>
      <c r="CY308" s="60"/>
      <c r="CZ308" s="60"/>
      <c r="DA308" s="60"/>
      <c r="DB308" s="71" t="str">
        <f t="shared" si="4049"/>
        <v/>
      </c>
      <c r="DC308" s="71" t="str">
        <f t="shared" si="4050"/>
        <v/>
      </c>
      <c r="DD308" s="71" t="str">
        <f t="shared" si="4051"/>
        <v/>
      </c>
      <c r="DE308" s="71" t="str">
        <f t="shared" si="4052"/>
        <v/>
      </c>
      <c r="DF308" s="71" t="str">
        <f t="shared" si="4053"/>
        <v/>
      </c>
      <c r="DG308" s="71" t="str">
        <f t="shared" si="4054"/>
        <v/>
      </c>
      <c r="DH308" s="71" t="str">
        <f t="shared" si="4055"/>
        <v/>
      </c>
      <c r="DI308" s="71" t="str">
        <f t="shared" si="4056"/>
        <v/>
      </c>
      <c r="DJ308" s="71" t="str">
        <f t="shared" si="4057"/>
        <v/>
      </c>
      <c r="DK308" s="71" t="str">
        <f t="shared" si="4058"/>
        <v/>
      </c>
      <c r="DL308" s="71" t="str">
        <f t="shared" si="4059"/>
        <v/>
      </c>
      <c r="DM308" s="71" t="str">
        <f t="shared" si="4060"/>
        <v/>
      </c>
      <c r="DN308" s="71" t="str">
        <f t="shared" si="4061"/>
        <v/>
      </c>
      <c r="DO308" s="71" t="str">
        <f t="shared" si="4062"/>
        <v/>
      </c>
      <c r="DP308" s="71" t="str">
        <f t="shared" si="4063"/>
        <v/>
      </c>
      <c r="DQ308" s="71" t="str">
        <f t="shared" si="4064"/>
        <v/>
      </c>
      <c r="DR308" s="71" t="str">
        <f t="shared" si="4065"/>
        <v/>
      </c>
      <c r="DS308" s="71" t="str">
        <f t="shared" si="4066"/>
        <v/>
      </c>
      <c r="DT308" s="71" t="str">
        <f t="shared" si="4067"/>
        <v/>
      </c>
      <c r="DU308" s="71" t="str">
        <f t="shared" si="4068"/>
        <v/>
      </c>
      <c r="DV308" s="71" t="str">
        <f t="shared" si="4069"/>
        <v/>
      </c>
      <c r="DW308" s="71" t="str">
        <f t="shared" si="4070"/>
        <v/>
      </c>
      <c r="DX308" s="71" t="str">
        <f t="shared" si="4071"/>
        <v/>
      </c>
      <c r="DY308" s="71" t="str">
        <f t="shared" si="4072"/>
        <v/>
      </c>
      <c r="DZ308" s="71" t="str">
        <f t="shared" si="4073"/>
        <v/>
      </c>
      <c r="EA308" s="71" t="str">
        <f t="shared" si="4074"/>
        <v/>
      </c>
      <c r="EB308" s="71" t="str">
        <f t="shared" si="4075"/>
        <v/>
      </c>
      <c r="EC308" s="71" t="str">
        <f t="shared" si="4076"/>
        <v/>
      </c>
      <c r="ED308" s="71" t="str">
        <f t="shared" si="4077"/>
        <v/>
      </c>
      <c r="EE308" s="71" t="str">
        <f t="shared" si="4078"/>
        <v/>
      </c>
      <c r="EF308" s="71" t="str">
        <f t="shared" si="4079"/>
        <v/>
      </c>
      <c r="EG308" s="71" t="str">
        <f t="shared" si="4080"/>
        <v/>
      </c>
      <c r="EH308" s="71" t="str">
        <f t="shared" si="4081"/>
        <v/>
      </c>
      <c r="EI308" s="71" t="str">
        <f t="shared" si="4082"/>
        <v/>
      </c>
      <c r="EJ308" s="71" t="str">
        <f t="shared" si="4083"/>
        <v/>
      </c>
      <c r="EK308" s="71" t="str">
        <f t="shared" si="4084"/>
        <v/>
      </c>
      <c r="EL308" s="71" t="str">
        <f t="shared" si="4085"/>
        <v/>
      </c>
      <c r="EM308" s="71" t="str">
        <f t="shared" si="4086"/>
        <v/>
      </c>
      <c r="EN308" s="71" t="str">
        <f t="shared" si="4087"/>
        <v/>
      </c>
      <c r="EO308" s="71" t="str">
        <f t="shared" si="4088"/>
        <v/>
      </c>
      <c r="EP308" s="71" t="str">
        <f t="shared" si="4089"/>
        <v/>
      </c>
      <c r="EQ308" s="71" t="str">
        <f t="shared" si="4090"/>
        <v/>
      </c>
      <c r="ER308" s="71" t="str">
        <f t="shared" si="4091"/>
        <v/>
      </c>
      <c r="ES308" s="71" t="str">
        <f t="shared" si="4092"/>
        <v/>
      </c>
      <c r="ET308" s="71" t="str">
        <f t="shared" si="4093"/>
        <v/>
      </c>
      <c r="EU308" s="71" t="str">
        <f t="shared" si="4094"/>
        <v/>
      </c>
      <c r="EV308" s="71" t="str">
        <f t="shared" si="4095"/>
        <v/>
      </c>
      <c r="EW308" s="71" t="str">
        <f t="shared" si="4096"/>
        <v/>
      </c>
      <c r="EX308" s="71" t="str">
        <f t="shared" si="4097"/>
        <v/>
      </c>
      <c r="EY308" s="71" t="str">
        <f t="shared" si="4098"/>
        <v/>
      </c>
      <c r="EZ308" s="71" t="str">
        <f t="shared" si="4099"/>
        <v/>
      </c>
      <c r="FA308" s="71" t="str">
        <f t="shared" si="4100"/>
        <v/>
      </c>
      <c r="FB308" s="71" t="str">
        <f t="shared" si="4101"/>
        <v/>
      </c>
      <c r="FC308" s="71" t="str">
        <f t="shared" si="4102"/>
        <v/>
      </c>
      <c r="FD308" s="71" t="str">
        <f t="shared" si="4103"/>
        <v/>
      </c>
      <c r="FE308" s="71" t="str">
        <f t="shared" si="4104"/>
        <v/>
      </c>
      <c r="FF308" s="71" t="str">
        <f t="shared" si="4105"/>
        <v/>
      </c>
      <c r="FG308" s="71" t="str">
        <f t="shared" si="4106"/>
        <v/>
      </c>
      <c r="FH308" s="71" t="str">
        <f t="shared" si="4107"/>
        <v/>
      </c>
      <c r="FI308" s="71" t="str">
        <f t="shared" si="4108"/>
        <v/>
      </c>
      <c r="FJ308" s="71" t="str">
        <f t="shared" si="4109"/>
        <v/>
      </c>
      <c r="FK308" s="71" t="str">
        <f t="shared" si="4110"/>
        <v/>
      </c>
      <c r="FL308" s="71" t="str">
        <f t="shared" si="4111"/>
        <v/>
      </c>
      <c r="FM308" s="71" t="str">
        <f t="shared" si="4112"/>
        <v/>
      </c>
      <c r="FN308" s="71" t="str">
        <f t="shared" si="4113"/>
        <v/>
      </c>
      <c r="FO308" s="71" t="str">
        <f t="shared" si="4114"/>
        <v/>
      </c>
      <c r="FP308" s="71" t="str">
        <f t="shared" si="4115"/>
        <v/>
      </c>
      <c r="FQ308" s="71" t="str">
        <f t="shared" si="4116"/>
        <v/>
      </c>
      <c r="FR308" s="71" t="str">
        <f t="shared" si="4117"/>
        <v/>
      </c>
      <c r="FS308" s="71" t="str">
        <f t="shared" si="4118"/>
        <v/>
      </c>
    </row>
    <row r="309" spans="1:175">
      <c r="CN309" s="69" t="str">
        <f t="shared" si="4043"/>
        <v>InitUnitState('',,,,,,,,,,)</v>
      </c>
      <c r="CO309" s="69" t="str">
        <f t="shared" si="4044"/>
        <v>InitUnitNormal('',,,,,,,,,,)</v>
      </c>
      <c r="CP309" s="69" t="str">
        <f t="shared" si="4045"/>
        <v>InitUnitMagic('',,,,,,,,,,)</v>
      </c>
      <c r="CQ309" s="69" t="str">
        <f t="shared" si="4046"/>
        <v>InitUnitAdd('',,,,,,,,,,)</v>
      </c>
      <c r="CR309" s="69" t="str">
        <f t="shared" si="4047"/>
        <v>InitEquipData('',,"",,,,,'','','','','','',"")</v>
      </c>
      <c r="CU309" s="70" t="str">
        <f t="shared" si="4048"/>
        <v>|n</v>
      </c>
      <c r="CW309" s="60"/>
      <c r="CX309" s="60"/>
      <c r="CY309" s="60"/>
      <c r="CZ309" s="60"/>
      <c r="DA309" s="60"/>
      <c r="DB309" s="71" t="str">
        <f t="shared" si="4049"/>
        <v/>
      </c>
      <c r="DC309" s="71" t="str">
        <f t="shared" si="4050"/>
        <v/>
      </c>
      <c r="DD309" s="71" t="str">
        <f t="shared" si="4051"/>
        <v/>
      </c>
      <c r="DE309" s="71" t="str">
        <f t="shared" si="4052"/>
        <v/>
      </c>
      <c r="DF309" s="71" t="str">
        <f t="shared" si="4053"/>
        <v/>
      </c>
      <c r="DG309" s="71" t="str">
        <f t="shared" si="4054"/>
        <v/>
      </c>
      <c r="DH309" s="71" t="str">
        <f t="shared" si="4055"/>
        <v/>
      </c>
      <c r="DI309" s="71" t="str">
        <f t="shared" si="4056"/>
        <v/>
      </c>
      <c r="DJ309" s="71" t="str">
        <f t="shared" si="4057"/>
        <v/>
      </c>
      <c r="DK309" s="71" t="str">
        <f t="shared" si="4058"/>
        <v/>
      </c>
      <c r="DL309" s="71" t="str">
        <f t="shared" si="4059"/>
        <v/>
      </c>
      <c r="DM309" s="71" t="str">
        <f t="shared" si="4060"/>
        <v/>
      </c>
      <c r="DN309" s="71" t="str">
        <f t="shared" si="4061"/>
        <v/>
      </c>
      <c r="DO309" s="71" t="str">
        <f t="shared" si="4062"/>
        <v/>
      </c>
      <c r="DP309" s="71" t="str">
        <f t="shared" si="4063"/>
        <v/>
      </c>
      <c r="DQ309" s="71" t="str">
        <f t="shared" si="4064"/>
        <v/>
      </c>
      <c r="DR309" s="71" t="str">
        <f t="shared" si="4065"/>
        <v/>
      </c>
      <c r="DS309" s="71" t="str">
        <f t="shared" si="4066"/>
        <v/>
      </c>
      <c r="DT309" s="71" t="str">
        <f t="shared" si="4067"/>
        <v/>
      </c>
      <c r="DU309" s="71" t="str">
        <f t="shared" si="4068"/>
        <v/>
      </c>
      <c r="DV309" s="71" t="str">
        <f t="shared" si="4069"/>
        <v/>
      </c>
      <c r="DW309" s="71" t="str">
        <f t="shared" si="4070"/>
        <v/>
      </c>
      <c r="DX309" s="71" t="str">
        <f t="shared" si="4071"/>
        <v/>
      </c>
      <c r="DY309" s="71" t="str">
        <f t="shared" si="4072"/>
        <v/>
      </c>
      <c r="DZ309" s="71" t="str">
        <f t="shared" si="4073"/>
        <v/>
      </c>
      <c r="EA309" s="71" t="str">
        <f t="shared" si="4074"/>
        <v/>
      </c>
      <c r="EB309" s="71" t="str">
        <f t="shared" si="4075"/>
        <v/>
      </c>
      <c r="EC309" s="71" t="str">
        <f t="shared" si="4076"/>
        <v/>
      </c>
      <c r="ED309" s="71" t="str">
        <f t="shared" si="4077"/>
        <v/>
      </c>
      <c r="EE309" s="71" t="str">
        <f t="shared" si="4078"/>
        <v/>
      </c>
      <c r="EF309" s="71" t="str">
        <f t="shared" si="4079"/>
        <v/>
      </c>
      <c r="EG309" s="71" t="str">
        <f t="shared" si="4080"/>
        <v/>
      </c>
      <c r="EH309" s="71" t="str">
        <f t="shared" si="4081"/>
        <v/>
      </c>
      <c r="EI309" s="71" t="str">
        <f t="shared" si="4082"/>
        <v/>
      </c>
      <c r="EJ309" s="71" t="str">
        <f t="shared" si="4083"/>
        <v/>
      </c>
      <c r="EK309" s="71" t="str">
        <f t="shared" si="4084"/>
        <v/>
      </c>
      <c r="EL309" s="71" t="str">
        <f t="shared" si="4085"/>
        <v/>
      </c>
      <c r="EM309" s="71" t="str">
        <f t="shared" si="4086"/>
        <v/>
      </c>
      <c r="EN309" s="71" t="str">
        <f t="shared" si="4087"/>
        <v/>
      </c>
      <c r="EO309" s="71" t="str">
        <f t="shared" si="4088"/>
        <v/>
      </c>
      <c r="EP309" s="71" t="str">
        <f t="shared" si="4089"/>
        <v/>
      </c>
      <c r="EQ309" s="71" t="str">
        <f t="shared" si="4090"/>
        <v/>
      </c>
      <c r="ER309" s="71" t="str">
        <f t="shared" si="4091"/>
        <v/>
      </c>
      <c r="ES309" s="71" t="str">
        <f t="shared" si="4092"/>
        <v/>
      </c>
      <c r="ET309" s="71" t="str">
        <f t="shared" si="4093"/>
        <v/>
      </c>
      <c r="EU309" s="71" t="str">
        <f t="shared" si="4094"/>
        <v/>
      </c>
      <c r="EV309" s="71" t="str">
        <f t="shared" si="4095"/>
        <v/>
      </c>
      <c r="EW309" s="71" t="str">
        <f t="shared" si="4096"/>
        <v/>
      </c>
      <c r="EX309" s="71" t="str">
        <f t="shared" si="4097"/>
        <v/>
      </c>
      <c r="EY309" s="71" t="str">
        <f t="shared" si="4098"/>
        <v/>
      </c>
      <c r="EZ309" s="71" t="str">
        <f t="shared" si="4099"/>
        <v/>
      </c>
      <c r="FA309" s="71" t="str">
        <f t="shared" si="4100"/>
        <v/>
      </c>
      <c r="FB309" s="71" t="str">
        <f t="shared" si="4101"/>
        <v/>
      </c>
      <c r="FC309" s="71" t="str">
        <f t="shared" si="4102"/>
        <v/>
      </c>
      <c r="FD309" s="71" t="str">
        <f t="shared" si="4103"/>
        <v/>
      </c>
      <c r="FE309" s="71" t="str">
        <f t="shared" si="4104"/>
        <v/>
      </c>
      <c r="FF309" s="71" t="str">
        <f t="shared" si="4105"/>
        <v/>
      </c>
      <c r="FG309" s="71" t="str">
        <f t="shared" si="4106"/>
        <v/>
      </c>
      <c r="FH309" s="71" t="str">
        <f t="shared" si="4107"/>
        <v/>
      </c>
      <c r="FI309" s="71" t="str">
        <f t="shared" si="4108"/>
        <v/>
      </c>
      <c r="FJ309" s="71" t="str">
        <f t="shared" si="4109"/>
        <v/>
      </c>
      <c r="FK309" s="71" t="str">
        <f t="shared" si="4110"/>
        <v/>
      </c>
      <c r="FL309" s="71" t="str">
        <f t="shared" si="4111"/>
        <v/>
      </c>
      <c r="FM309" s="71" t="str">
        <f t="shared" si="4112"/>
        <v/>
      </c>
      <c r="FN309" s="71" t="str">
        <f t="shared" si="4113"/>
        <v/>
      </c>
      <c r="FO309" s="71" t="str">
        <f t="shared" si="4114"/>
        <v/>
      </c>
      <c r="FP309" s="71" t="str">
        <f t="shared" si="4115"/>
        <v/>
      </c>
      <c r="FQ309" s="71" t="str">
        <f t="shared" si="4116"/>
        <v/>
      </c>
      <c r="FR309" s="71" t="str">
        <f t="shared" si="4117"/>
        <v/>
      </c>
      <c r="FS309" s="71" t="str">
        <f t="shared" si="4118"/>
        <v/>
      </c>
    </row>
    <row r="310" spans="1:175">
      <c r="CN310" s="69" t="str">
        <f t="shared" si="4043"/>
        <v>InitUnitState('',,,,,,,,,,)</v>
      </c>
      <c r="CO310" s="69" t="str">
        <f t="shared" si="4044"/>
        <v>InitUnitNormal('',,,,,,,,,,)</v>
      </c>
      <c r="CP310" s="69" t="str">
        <f t="shared" si="4045"/>
        <v>InitUnitMagic('',,,,,,,,,,)</v>
      </c>
      <c r="CQ310" s="69" t="str">
        <f t="shared" si="4046"/>
        <v>InitUnitAdd('',,,,,,,,,,)</v>
      </c>
      <c r="CR310" s="69" t="str">
        <f t="shared" si="4047"/>
        <v>InitEquipData('',,"",,,,,'','','','','','',"")</v>
      </c>
      <c r="CU310" s="70" t="str">
        <f t="shared" si="4048"/>
        <v>|n</v>
      </c>
      <c r="CW310" s="60"/>
      <c r="CX310" s="60"/>
      <c r="CY310" s="60"/>
      <c r="CZ310" s="60"/>
      <c r="DA310" s="60"/>
      <c r="DB310" s="71" t="str">
        <f t="shared" si="4049"/>
        <v/>
      </c>
      <c r="DC310" s="71" t="str">
        <f t="shared" si="4050"/>
        <v/>
      </c>
      <c r="DD310" s="71" t="str">
        <f t="shared" si="4051"/>
        <v/>
      </c>
      <c r="DE310" s="71" t="str">
        <f t="shared" si="4052"/>
        <v/>
      </c>
      <c r="DF310" s="71" t="str">
        <f t="shared" si="4053"/>
        <v/>
      </c>
      <c r="DG310" s="71" t="str">
        <f t="shared" si="4054"/>
        <v/>
      </c>
      <c r="DH310" s="71" t="str">
        <f t="shared" si="4055"/>
        <v/>
      </c>
      <c r="DI310" s="71" t="str">
        <f t="shared" si="4056"/>
        <v/>
      </c>
      <c r="DJ310" s="71" t="str">
        <f t="shared" si="4057"/>
        <v/>
      </c>
      <c r="DK310" s="71" t="str">
        <f t="shared" si="4058"/>
        <v/>
      </c>
      <c r="DL310" s="71" t="str">
        <f t="shared" si="4059"/>
        <v/>
      </c>
      <c r="DM310" s="71" t="str">
        <f t="shared" si="4060"/>
        <v/>
      </c>
      <c r="DN310" s="71" t="str">
        <f t="shared" si="4061"/>
        <v/>
      </c>
      <c r="DO310" s="71" t="str">
        <f t="shared" si="4062"/>
        <v/>
      </c>
      <c r="DP310" s="71" t="str">
        <f t="shared" si="4063"/>
        <v/>
      </c>
      <c r="DQ310" s="71" t="str">
        <f t="shared" si="4064"/>
        <v/>
      </c>
      <c r="DR310" s="71" t="str">
        <f t="shared" si="4065"/>
        <v/>
      </c>
      <c r="DS310" s="71" t="str">
        <f t="shared" si="4066"/>
        <v/>
      </c>
      <c r="DT310" s="71" t="str">
        <f t="shared" si="4067"/>
        <v/>
      </c>
      <c r="DU310" s="71" t="str">
        <f t="shared" si="4068"/>
        <v/>
      </c>
      <c r="DV310" s="71" t="str">
        <f t="shared" si="4069"/>
        <v/>
      </c>
      <c r="DW310" s="71" t="str">
        <f t="shared" si="4070"/>
        <v/>
      </c>
      <c r="DX310" s="71" t="str">
        <f t="shared" si="4071"/>
        <v/>
      </c>
      <c r="DY310" s="71" t="str">
        <f t="shared" si="4072"/>
        <v/>
      </c>
      <c r="DZ310" s="71" t="str">
        <f t="shared" si="4073"/>
        <v/>
      </c>
      <c r="EA310" s="71" t="str">
        <f t="shared" si="4074"/>
        <v/>
      </c>
      <c r="EB310" s="71" t="str">
        <f t="shared" si="4075"/>
        <v/>
      </c>
      <c r="EC310" s="71" t="str">
        <f t="shared" si="4076"/>
        <v/>
      </c>
      <c r="ED310" s="71" t="str">
        <f t="shared" si="4077"/>
        <v/>
      </c>
      <c r="EE310" s="71" t="str">
        <f t="shared" si="4078"/>
        <v/>
      </c>
      <c r="EF310" s="71" t="str">
        <f t="shared" si="4079"/>
        <v/>
      </c>
      <c r="EG310" s="71" t="str">
        <f t="shared" si="4080"/>
        <v/>
      </c>
      <c r="EH310" s="71" t="str">
        <f t="shared" si="4081"/>
        <v/>
      </c>
      <c r="EI310" s="71" t="str">
        <f t="shared" si="4082"/>
        <v/>
      </c>
      <c r="EJ310" s="71" t="str">
        <f t="shared" si="4083"/>
        <v/>
      </c>
      <c r="EK310" s="71" t="str">
        <f t="shared" si="4084"/>
        <v/>
      </c>
      <c r="EL310" s="71" t="str">
        <f t="shared" si="4085"/>
        <v/>
      </c>
      <c r="EM310" s="71" t="str">
        <f t="shared" si="4086"/>
        <v/>
      </c>
      <c r="EN310" s="71" t="str">
        <f t="shared" si="4087"/>
        <v/>
      </c>
      <c r="EO310" s="71" t="str">
        <f t="shared" si="4088"/>
        <v/>
      </c>
      <c r="EP310" s="71" t="str">
        <f t="shared" si="4089"/>
        <v/>
      </c>
      <c r="EQ310" s="71" t="str">
        <f t="shared" si="4090"/>
        <v/>
      </c>
      <c r="ER310" s="71" t="str">
        <f t="shared" si="4091"/>
        <v/>
      </c>
      <c r="ES310" s="71" t="str">
        <f t="shared" si="4092"/>
        <v/>
      </c>
      <c r="ET310" s="71" t="str">
        <f t="shared" si="4093"/>
        <v/>
      </c>
      <c r="EU310" s="71" t="str">
        <f t="shared" si="4094"/>
        <v/>
      </c>
      <c r="EV310" s="71" t="str">
        <f t="shared" si="4095"/>
        <v/>
      </c>
      <c r="EW310" s="71" t="str">
        <f t="shared" si="4096"/>
        <v/>
      </c>
      <c r="EX310" s="71" t="str">
        <f t="shared" si="4097"/>
        <v/>
      </c>
      <c r="EY310" s="71" t="str">
        <f t="shared" si="4098"/>
        <v/>
      </c>
      <c r="EZ310" s="71" t="str">
        <f t="shared" si="4099"/>
        <v/>
      </c>
      <c r="FA310" s="71" t="str">
        <f t="shared" si="4100"/>
        <v/>
      </c>
      <c r="FB310" s="71" t="str">
        <f t="shared" si="4101"/>
        <v/>
      </c>
      <c r="FC310" s="71" t="str">
        <f t="shared" si="4102"/>
        <v/>
      </c>
      <c r="FD310" s="71" t="str">
        <f t="shared" si="4103"/>
        <v/>
      </c>
      <c r="FE310" s="71" t="str">
        <f t="shared" si="4104"/>
        <v/>
      </c>
      <c r="FF310" s="71" t="str">
        <f t="shared" si="4105"/>
        <v/>
      </c>
      <c r="FG310" s="71" t="str">
        <f t="shared" si="4106"/>
        <v/>
      </c>
      <c r="FH310" s="71" t="str">
        <f t="shared" si="4107"/>
        <v/>
      </c>
      <c r="FI310" s="71" t="str">
        <f t="shared" si="4108"/>
        <v/>
      </c>
      <c r="FJ310" s="71" t="str">
        <f t="shared" si="4109"/>
        <v/>
      </c>
      <c r="FK310" s="71" t="str">
        <f t="shared" si="4110"/>
        <v/>
      </c>
      <c r="FL310" s="71" t="str">
        <f t="shared" si="4111"/>
        <v/>
      </c>
      <c r="FM310" s="71" t="str">
        <f t="shared" si="4112"/>
        <v/>
      </c>
      <c r="FN310" s="71" t="str">
        <f t="shared" si="4113"/>
        <v/>
      </c>
      <c r="FO310" s="71" t="str">
        <f t="shared" si="4114"/>
        <v/>
      </c>
      <c r="FP310" s="71" t="str">
        <f t="shared" si="4115"/>
        <v/>
      </c>
      <c r="FQ310" s="71" t="str">
        <f t="shared" si="4116"/>
        <v/>
      </c>
      <c r="FR310" s="71" t="str">
        <f t="shared" si="4117"/>
        <v/>
      </c>
      <c r="FS310" s="71" t="str">
        <f t="shared" si="4118"/>
        <v/>
      </c>
    </row>
    <row r="311" spans="1:175">
      <c r="CN311" s="69" t="str">
        <f t="shared" si="4043"/>
        <v>InitUnitState('',,,,,,,,,,)</v>
      </c>
      <c r="CO311" s="69" t="str">
        <f t="shared" si="4044"/>
        <v>InitUnitNormal('',,,,,,,,,,)</v>
      </c>
      <c r="CP311" s="69" t="str">
        <f t="shared" si="4045"/>
        <v>InitUnitMagic('',,,,,,,,,,)</v>
      </c>
      <c r="CQ311" s="69" t="str">
        <f t="shared" si="4046"/>
        <v>InitUnitAdd('',,,,,,,,,,)</v>
      </c>
      <c r="CR311" s="69" t="str">
        <f t="shared" si="4047"/>
        <v>InitEquipData('',,"",,,,,'','','','','','',"")</v>
      </c>
      <c r="CU311" s="70" t="str">
        <f t="shared" si="4048"/>
        <v>|n</v>
      </c>
      <c r="CW311" s="60"/>
      <c r="CX311" s="60"/>
      <c r="CY311" s="60"/>
      <c r="CZ311" s="60"/>
      <c r="DA311" s="60"/>
      <c r="DB311" s="71" t="str">
        <f t="shared" si="4049"/>
        <v/>
      </c>
      <c r="DC311" s="71" t="str">
        <f t="shared" si="4050"/>
        <v/>
      </c>
      <c r="DD311" s="71" t="str">
        <f t="shared" si="4051"/>
        <v/>
      </c>
      <c r="DE311" s="71" t="str">
        <f t="shared" si="4052"/>
        <v/>
      </c>
      <c r="DF311" s="71" t="str">
        <f t="shared" si="4053"/>
        <v/>
      </c>
      <c r="DG311" s="71" t="str">
        <f t="shared" si="4054"/>
        <v/>
      </c>
      <c r="DH311" s="71" t="str">
        <f t="shared" si="4055"/>
        <v/>
      </c>
      <c r="DI311" s="71" t="str">
        <f t="shared" si="4056"/>
        <v/>
      </c>
      <c r="DJ311" s="71" t="str">
        <f t="shared" si="4057"/>
        <v/>
      </c>
      <c r="DK311" s="71" t="str">
        <f t="shared" si="4058"/>
        <v/>
      </c>
      <c r="DL311" s="71" t="str">
        <f t="shared" si="4059"/>
        <v/>
      </c>
      <c r="DM311" s="71" t="str">
        <f t="shared" si="4060"/>
        <v/>
      </c>
      <c r="DN311" s="71" t="str">
        <f t="shared" si="4061"/>
        <v/>
      </c>
      <c r="DO311" s="71" t="str">
        <f t="shared" si="4062"/>
        <v/>
      </c>
      <c r="DP311" s="71" t="str">
        <f t="shared" si="4063"/>
        <v/>
      </c>
      <c r="DQ311" s="71" t="str">
        <f t="shared" si="4064"/>
        <v/>
      </c>
      <c r="DR311" s="71" t="str">
        <f t="shared" si="4065"/>
        <v/>
      </c>
      <c r="DS311" s="71" t="str">
        <f t="shared" si="4066"/>
        <v/>
      </c>
      <c r="DT311" s="71" t="str">
        <f t="shared" si="4067"/>
        <v/>
      </c>
      <c r="DU311" s="71" t="str">
        <f t="shared" si="4068"/>
        <v/>
      </c>
      <c r="DV311" s="71" t="str">
        <f t="shared" si="4069"/>
        <v/>
      </c>
      <c r="DW311" s="71" t="str">
        <f t="shared" si="4070"/>
        <v/>
      </c>
      <c r="DX311" s="71" t="str">
        <f t="shared" si="4071"/>
        <v/>
      </c>
      <c r="DY311" s="71" t="str">
        <f t="shared" si="4072"/>
        <v/>
      </c>
      <c r="DZ311" s="71" t="str">
        <f t="shared" si="4073"/>
        <v/>
      </c>
      <c r="EA311" s="71" t="str">
        <f t="shared" si="4074"/>
        <v/>
      </c>
      <c r="EB311" s="71" t="str">
        <f t="shared" si="4075"/>
        <v/>
      </c>
      <c r="EC311" s="71" t="str">
        <f t="shared" si="4076"/>
        <v/>
      </c>
      <c r="ED311" s="71" t="str">
        <f t="shared" si="4077"/>
        <v/>
      </c>
      <c r="EE311" s="71" t="str">
        <f t="shared" si="4078"/>
        <v/>
      </c>
      <c r="EF311" s="71" t="str">
        <f t="shared" si="4079"/>
        <v/>
      </c>
      <c r="EG311" s="71" t="str">
        <f t="shared" si="4080"/>
        <v/>
      </c>
      <c r="EH311" s="71" t="str">
        <f t="shared" si="4081"/>
        <v/>
      </c>
      <c r="EI311" s="71" t="str">
        <f t="shared" si="4082"/>
        <v/>
      </c>
      <c r="EJ311" s="71" t="str">
        <f t="shared" si="4083"/>
        <v/>
      </c>
      <c r="EK311" s="71" t="str">
        <f t="shared" si="4084"/>
        <v/>
      </c>
      <c r="EL311" s="71" t="str">
        <f t="shared" si="4085"/>
        <v/>
      </c>
      <c r="EM311" s="71" t="str">
        <f t="shared" si="4086"/>
        <v/>
      </c>
      <c r="EN311" s="71" t="str">
        <f t="shared" si="4087"/>
        <v/>
      </c>
      <c r="EO311" s="71" t="str">
        <f t="shared" si="4088"/>
        <v/>
      </c>
      <c r="EP311" s="71" t="str">
        <f t="shared" si="4089"/>
        <v/>
      </c>
      <c r="EQ311" s="71" t="str">
        <f t="shared" si="4090"/>
        <v/>
      </c>
      <c r="ER311" s="71" t="str">
        <f t="shared" si="4091"/>
        <v/>
      </c>
      <c r="ES311" s="71" t="str">
        <f t="shared" si="4092"/>
        <v/>
      </c>
      <c r="ET311" s="71" t="str">
        <f t="shared" si="4093"/>
        <v/>
      </c>
      <c r="EU311" s="71" t="str">
        <f t="shared" si="4094"/>
        <v/>
      </c>
      <c r="EV311" s="71" t="str">
        <f t="shared" si="4095"/>
        <v/>
      </c>
      <c r="EW311" s="71" t="str">
        <f t="shared" si="4096"/>
        <v/>
      </c>
      <c r="EX311" s="71" t="str">
        <f t="shared" si="4097"/>
        <v/>
      </c>
      <c r="EY311" s="71" t="str">
        <f t="shared" si="4098"/>
        <v/>
      </c>
      <c r="EZ311" s="71" t="str">
        <f t="shared" si="4099"/>
        <v/>
      </c>
      <c r="FA311" s="71" t="str">
        <f t="shared" si="4100"/>
        <v/>
      </c>
      <c r="FB311" s="71" t="str">
        <f t="shared" si="4101"/>
        <v/>
      </c>
      <c r="FC311" s="71" t="str">
        <f t="shared" si="4102"/>
        <v/>
      </c>
      <c r="FD311" s="71" t="str">
        <f t="shared" si="4103"/>
        <v/>
      </c>
      <c r="FE311" s="71" t="str">
        <f t="shared" si="4104"/>
        <v/>
      </c>
      <c r="FF311" s="71" t="str">
        <f t="shared" si="4105"/>
        <v/>
      </c>
      <c r="FG311" s="71" t="str">
        <f t="shared" si="4106"/>
        <v/>
      </c>
      <c r="FH311" s="71" t="str">
        <f t="shared" si="4107"/>
        <v/>
      </c>
      <c r="FI311" s="71" t="str">
        <f t="shared" si="4108"/>
        <v/>
      </c>
      <c r="FJ311" s="71" t="str">
        <f t="shared" si="4109"/>
        <v/>
      </c>
      <c r="FK311" s="71" t="str">
        <f t="shared" si="4110"/>
        <v/>
      </c>
      <c r="FL311" s="71" t="str">
        <f t="shared" si="4111"/>
        <v/>
      </c>
      <c r="FM311" s="71" t="str">
        <f t="shared" si="4112"/>
        <v/>
      </c>
      <c r="FN311" s="71" t="str">
        <f t="shared" si="4113"/>
        <v/>
      </c>
      <c r="FO311" s="71" t="str">
        <f t="shared" si="4114"/>
        <v/>
      </c>
      <c r="FP311" s="71" t="str">
        <f t="shared" si="4115"/>
        <v/>
      </c>
      <c r="FQ311" s="71" t="str">
        <f t="shared" si="4116"/>
        <v/>
      </c>
      <c r="FR311" s="71" t="str">
        <f t="shared" si="4117"/>
        <v/>
      </c>
      <c r="FS311" s="71" t="str">
        <f t="shared" si="4118"/>
        <v/>
      </c>
    </row>
    <row r="312" spans="1:175">
      <c r="CN312" s="69" t="str">
        <f t="shared" si="4043"/>
        <v>InitUnitState('',,,,,,,,,,)</v>
      </c>
      <c r="CO312" s="69" t="str">
        <f t="shared" si="4044"/>
        <v>InitUnitNormal('',,,,,,,,,,)</v>
      </c>
      <c r="CP312" s="69" t="str">
        <f t="shared" si="4045"/>
        <v>InitUnitMagic('',,,,,,,,,,)</v>
      </c>
      <c r="CQ312" s="69" t="str">
        <f t="shared" si="4046"/>
        <v>InitUnitAdd('',,,,,,,,,,)</v>
      </c>
      <c r="CR312" s="69" t="str">
        <f t="shared" si="4047"/>
        <v>InitEquipData('',,"",,,,,'','','','','','',"")</v>
      </c>
      <c r="CU312" s="70" t="str">
        <f t="shared" si="4048"/>
        <v>|n</v>
      </c>
      <c r="CW312" s="60"/>
      <c r="CX312" s="60"/>
      <c r="CY312" s="60"/>
      <c r="CZ312" s="60"/>
      <c r="DA312" s="60"/>
      <c r="DB312" s="71" t="str">
        <f t="shared" si="4049"/>
        <v/>
      </c>
      <c r="DC312" s="71" t="str">
        <f t="shared" si="4050"/>
        <v/>
      </c>
      <c r="DD312" s="71" t="str">
        <f t="shared" si="4051"/>
        <v/>
      </c>
      <c r="DE312" s="71" t="str">
        <f t="shared" si="4052"/>
        <v/>
      </c>
      <c r="DF312" s="71" t="str">
        <f t="shared" si="4053"/>
        <v/>
      </c>
      <c r="DG312" s="71" t="str">
        <f t="shared" si="4054"/>
        <v/>
      </c>
      <c r="DH312" s="71" t="str">
        <f t="shared" si="4055"/>
        <v/>
      </c>
      <c r="DI312" s="71" t="str">
        <f t="shared" si="4056"/>
        <v/>
      </c>
      <c r="DJ312" s="71" t="str">
        <f t="shared" si="4057"/>
        <v/>
      </c>
      <c r="DK312" s="71" t="str">
        <f t="shared" si="4058"/>
        <v/>
      </c>
      <c r="DL312" s="71" t="str">
        <f t="shared" si="4059"/>
        <v/>
      </c>
      <c r="DM312" s="71" t="str">
        <f t="shared" si="4060"/>
        <v/>
      </c>
      <c r="DN312" s="71" t="str">
        <f t="shared" si="4061"/>
        <v/>
      </c>
      <c r="DO312" s="71" t="str">
        <f t="shared" si="4062"/>
        <v/>
      </c>
      <c r="DP312" s="71" t="str">
        <f t="shared" si="4063"/>
        <v/>
      </c>
      <c r="DQ312" s="71" t="str">
        <f t="shared" si="4064"/>
        <v/>
      </c>
      <c r="DR312" s="71" t="str">
        <f t="shared" si="4065"/>
        <v/>
      </c>
      <c r="DS312" s="71" t="str">
        <f t="shared" si="4066"/>
        <v/>
      </c>
      <c r="DT312" s="71" t="str">
        <f t="shared" si="4067"/>
        <v/>
      </c>
      <c r="DU312" s="71" t="str">
        <f t="shared" si="4068"/>
        <v/>
      </c>
      <c r="DV312" s="71" t="str">
        <f t="shared" si="4069"/>
        <v/>
      </c>
      <c r="DW312" s="71" t="str">
        <f t="shared" si="4070"/>
        <v/>
      </c>
      <c r="DX312" s="71" t="str">
        <f t="shared" si="4071"/>
        <v/>
      </c>
      <c r="DY312" s="71" t="str">
        <f t="shared" si="4072"/>
        <v/>
      </c>
      <c r="DZ312" s="71" t="str">
        <f t="shared" si="4073"/>
        <v/>
      </c>
      <c r="EA312" s="71" t="str">
        <f t="shared" si="4074"/>
        <v/>
      </c>
      <c r="EB312" s="71" t="str">
        <f t="shared" si="4075"/>
        <v/>
      </c>
      <c r="EC312" s="71" t="str">
        <f t="shared" si="4076"/>
        <v/>
      </c>
      <c r="ED312" s="71" t="str">
        <f t="shared" si="4077"/>
        <v/>
      </c>
      <c r="EE312" s="71" t="str">
        <f t="shared" si="4078"/>
        <v/>
      </c>
      <c r="EF312" s="71" t="str">
        <f t="shared" si="4079"/>
        <v/>
      </c>
      <c r="EG312" s="71" t="str">
        <f t="shared" si="4080"/>
        <v/>
      </c>
      <c r="EH312" s="71" t="str">
        <f t="shared" si="4081"/>
        <v/>
      </c>
      <c r="EI312" s="71" t="str">
        <f t="shared" si="4082"/>
        <v/>
      </c>
      <c r="EJ312" s="71" t="str">
        <f t="shared" si="4083"/>
        <v/>
      </c>
      <c r="EK312" s="71" t="str">
        <f t="shared" si="4084"/>
        <v/>
      </c>
      <c r="EL312" s="71" t="str">
        <f t="shared" si="4085"/>
        <v/>
      </c>
      <c r="EM312" s="71" t="str">
        <f t="shared" si="4086"/>
        <v/>
      </c>
      <c r="EN312" s="71" t="str">
        <f t="shared" si="4087"/>
        <v/>
      </c>
      <c r="EO312" s="71" t="str">
        <f t="shared" si="4088"/>
        <v/>
      </c>
      <c r="EP312" s="71" t="str">
        <f t="shared" si="4089"/>
        <v/>
      </c>
      <c r="EQ312" s="71" t="str">
        <f t="shared" si="4090"/>
        <v/>
      </c>
      <c r="ER312" s="71" t="str">
        <f t="shared" si="4091"/>
        <v/>
      </c>
      <c r="ES312" s="71" t="str">
        <f t="shared" si="4092"/>
        <v/>
      </c>
      <c r="ET312" s="71" t="str">
        <f t="shared" si="4093"/>
        <v/>
      </c>
      <c r="EU312" s="71" t="str">
        <f t="shared" si="4094"/>
        <v/>
      </c>
      <c r="EV312" s="71" t="str">
        <f t="shared" si="4095"/>
        <v/>
      </c>
      <c r="EW312" s="71" t="str">
        <f t="shared" si="4096"/>
        <v/>
      </c>
      <c r="EX312" s="71" t="str">
        <f t="shared" si="4097"/>
        <v/>
      </c>
      <c r="EY312" s="71" t="str">
        <f t="shared" si="4098"/>
        <v/>
      </c>
      <c r="EZ312" s="71" t="str">
        <f t="shared" si="4099"/>
        <v/>
      </c>
      <c r="FA312" s="71" t="str">
        <f t="shared" si="4100"/>
        <v/>
      </c>
      <c r="FB312" s="71" t="str">
        <f t="shared" si="4101"/>
        <v/>
      </c>
      <c r="FC312" s="71" t="str">
        <f t="shared" si="4102"/>
        <v/>
      </c>
      <c r="FD312" s="71" t="str">
        <f t="shared" si="4103"/>
        <v/>
      </c>
      <c r="FE312" s="71" t="str">
        <f t="shared" si="4104"/>
        <v/>
      </c>
      <c r="FF312" s="71" t="str">
        <f t="shared" si="4105"/>
        <v/>
      </c>
      <c r="FG312" s="71" t="str">
        <f t="shared" si="4106"/>
        <v/>
      </c>
      <c r="FH312" s="71" t="str">
        <f t="shared" si="4107"/>
        <v/>
      </c>
      <c r="FI312" s="71" t="str">
        <f t="shared" si="4108"/>
        <v/>
      </c>
      <c r="FJ312" s="71" t="str">
        <f t="shared" si="4109"/>
        <v/>
      </c>
      <c r="FK312" s="71" t="str">
        <f t="shared" si="4110"/>
        <v/>
      </c>
      <c r="FL312" s="71" t="str">
        <f t="shared" si="4111"/>
        <v/>
      </c>
      <c r="FM312" s="71" t="str">
        <f t="shared" si="4112"/>
        <v/>
      </c>
      <c r="FN312" s="71" t="str">
        <f t="shared" si="4113"/>
        <v/>
      </c>
      <c r="FO312" s="71" t="str">
        <f t="shared" si="4114"/>
        <v/>
      </c>
      <c r="FP312" s="71" t="str">
        <f t="shared" si="4115"/>
        <v/>
      </c>
      <c r="FQ312" s="71" t="str">
        <f t="shared" si="4116"/>
        <v/>
      </c>
      <c r="FR312" s="71" t="str">
        <f t="shared" si="4117"/>
        <v/>
      </c>
      <c r="FS312" s="71" t="str">
        <f t="shared" si="4118"/>
        <v/>
      </c>
    </row>
    <row r="313" spans="1:175">
      <c r="CN313" s="69" t="str">
        <f t="shared" si="4043"/>
        <v>InitUnitState('',,,,,,,,,,)</v>
      </c>
      <c r="CO313" s="69" t="str">
        <f t="shared" si="4044"/>
        <v>InitUnitNormal('',,,,,,,,,,)</v>
      </c>
      <c r="CP313" s="69" t="str">
        <f t="shared" si="4045"/>
        <v>InitUnitMagic('',,,,,,,,,,)</v>
      </c>
      <c r="CQ313" s="69" t="str">
        <f t="shared" si="4046"/>
        <v>InitUnitAdd('',,,,,,,,,,)</v>
      </c>
      <c r="CR313" s="69" t="str">
        <f t="shared" si="4047"/>
        <v>InitEquipData('',,"",,,,,'','','','','','',"")</v>
      </c>
      <c r="CU313" s="70" t="str">
        <f t="shared" si="4048"/>
        <v>|n</v>
      </c>
      <c r="CW313" s="60"/>
      <c r="CX313" s="60"/>
      <c r="CY313" s="60"/>
      <c r="CZ313" s="60"/>
      <c r="DA313" s="60"/>
      <c r="DB313" s="71" t="str">
        <f t="shared" si="4049"/>
        <v/>
      </c>
      <c r="DC313" s="71" t="str">
        <f t="shared" si="4050"/>
        <v/>
      </c>
      <c r="DD313" s="71" t="str">
        <f t="shared" si="4051"/>
        <v/>
      </c>
      <c r="DE313" s="71" t="str">
        <f t="shared" si="4052"/>
        <v/>
      </c>
      <c r="DF313" s="71" t="str">
        <f t="shared" si="4053"/>
        <v/>
      </c>
      <c r="DG313" s="71" t="str">
        <f t="shared" si="4054"/>
        <v/>
      </c>
      <c r="DH313" s="71" t="str">
        <f t="shared" si="4055"/>
        <v/>
      </c>
      <c r="DI313" s="71" t="str">
        <f t="shared" si="4056"/>
        <v/>
      </c>
      <c r="DJ313" s="71" t="str">
        <f t="shared" si="4057"/>
        <v/>
      </c>
      <c r="DK313" s="71" t="str">
        <f t="shared" si="4058"/>
        <v/>
      </c>
      <c r="DL313" s="71" t="str">
        <f t="shared" si="4059"/>
        <v/>
      </c>
      <c r="DM313" s="71" t="str">
        <f t="shared" si="4060"/>
        <v/>
      </c>
      <c r="DN313" s="71" t="str">
        <f t="shared" si="4061"/>
        <v/>
      </c>
      <c r="DO313" s="71" t="str">
        <f t="shared" si="4062"/>
        <v/>
      </c>
      <c r="DP313" s="71" t="str">
        <f t="shared" si="4063"/>
        <v/>
      </c>
      <c r="DQ313" s="71" t="str">
        <f t="shared" si="4064"/>
        <v/>
      </c>
      <c r="DR313" s="71" t="str">
        <f t="shared" si="4065"/>
        <v/>
      </c>
      <c r="DS313" s="71" t="str">
        <f t="shared" si="4066"/>
        <v/>
      </c>
      <c r="DT313" s="71" t="str">
        <f t="shared" si="4067"/>
        <v/>
      </c>
      <c r="DU313" s="71" t="str">
        <f t="shared" si="4068"/>
        <v/>
      </c>
      <c r="DV313" s="71" t="str">
        <f t="shared" si="4069"/>
        <v/>
      </c>
      <c r="DW313" s="71" t="str">
        <f t="shared" si="4070"/>
        <v/>
      </c>
      <c r="DX313" s="71" t="str">
        <f t="shared" si="4071"/>
        <v/>
      </c>
      <c r="DY313" s="71" t="str">
        <f t="shared" si="4072"/>
        <v/>
      </c>
      <c r="DZ313" s="71" t="str">
        <f t="shared" si="4073"/>
        <v/>
      </c>
      <c r="EA313" s="71" t="str">
        <f t="shared" si="4074"/>
        <v/>
      </c>
      <c r="EB313" s="71" t="str">
        <f t="shared" si="4075"/>
        <v/>
      </c>
      <c r="EC313" s="71" t="str">
        <f t="shared" si="4076"/>
        <v/>
      </c>
      <c r="ED313" s="71" t="str">
        <f t="shared" si="4077"/>
        <v/>
      </c>
      <c r="EE313" s="71" t="str">
        <f t="shared" si="4078"/>
        <v/>
      </c>
      <c r="EF313" s="71" t="str">
        <f t="shared" si="4079"/>
        <v/>
      </c>
      <c r="EG313" s="71" t="str">
        <f t="shared" si="4080"/>
        <v/>
      </c>
      <c r="EH313" s="71" t="str">
        <f t="shared" si="4081"/>
        <v/>
      </c>
      <c r="EI313" s="71" t="str">
        <f t="shared" si="4082"/>
        <v/>
      </c>
      <c r="EJ313" s="71" t="str">
        <f t="shared" si="4083"/>
        <v/>
      </c>
      <c r="EK313" s="71" t="str">
        <f t="shared" si="4084"/>
        <v/>
      </c>
      <c r="EL313" s="71" t="str">
        <f t="shared" si="4085"/>
        <v/>
      </c>
      <c r="EM313" s="71" t="str">
        <f t="shared" si="4086"/>
        <v/>
      </c>
      <c r="EN313" s="71" t="str">
        <f t="shared" si="4087"/>
        <v/>
      </c>
      <c r="EO313" s="71" t="str">
        <f t="shared" si="4088"/>
        <v/>
      </c>
      <c r="EP313" s="71" t="str">
        <f t="shared" si="4089"/>
        <v/>
      </c>
      <c r="EQ313" s="71" t="str">
        <f t="shared" si="4090"/>
        <v/>
      </c>
      <c r="ER313" s="71" t="str">
        <f t="shared" si="4091"/>
        <v/>
      </c>
      <c r="ES313" s="71" t="str">
        <f t="shared" si="4092"/>
        <v/>
      </c>
      <c r="ET313" s="71" t="str">
        <f t="shared" si="4093"/>
        <v/>
      </c>
      <c r="EU313" s="71" t="str">
        <f t="shared" si="4094"/>
        <v/>
      </c>
      <c r="EV313" s="71" t="str">
        <f t="shared" si="4095"/>
        <v/>
      </c>
      <c r="EW313" s="71" t="str">
        <f t="shared" si="4096"/>
        <v/>
      </c>
      <c r="EX313" s="71" t="str">
        <f t="shared" si="4097"/>
        <v/>
      </c>
      <c r="EY313" s="71" t="str">
        <f t="shared" si="4098"/>
        <v/>
      </c>
      <c r="EZ313" s="71" t="str">
        <f t="shared" si="4099"/>
        <v/>
      </c>
      <c r="FA313" s="71" t="str">
        <f t="shared" si="4100"/>
        <v/>
      </c>
      <c r="FB313" s="71" t="str">
        <f t="shared" si="4101"/>
        <v/>
      </c>
      <c r="FC313" s="71" t="str">
        <f t="shared" si="4102"/>
        <v/>
      </c>
      <c r="FD313" s="71" t="str">
        <f t="shared" si="4103"/>
        <v/>
      </c>
      <c r="FE313" s="71" t="str">
        <f t="shared" si="4104"/>
        <v/>
      </c>
      <c r="FF313" s="71" t="str">
        <f t="shared" si="4105"/>
        <v/>
      </c>
      <c r="FG313" s="71" t="str">
        <f t="shared" si="4106"/>
        <v/>
      </c>
      <c r="FH313" s="71" t="str">
        <f t="shared" si="4107"/>
        <v/>
      </c>
      <c r="FI313" s="71" t="str">
        <f t="shared" si="4108"/>
        <v/>
      </c>
      <c r="FJ313" s="71" t="str">
        <f t="shared" si="4109"/>
        <v/>
      </c>
      <c r="FK313" s="71" t="str">
        <f t="shared" si="4110"/>
        <v/>
      </c>
      <c r="FL313" s="71" t="str">
        <f t="shared" si="4111"/>
        <v/>
      </c>
      <c r="FM313" s="71" t="str">
        <f t="shared" si="4112"/>
        <v/>
      </c>
      <c r="FN313" s="71" t="str">
        <f t="shared" si="4113"/>
        <v/>
      </c>
      <c r="FO313" s="71" t="str">
        <f t="shared" si="4114"/>
        <v/>
      </c>
      <c r="FP313" s="71" t="str">
        <f t="shared" si="4115"/>
        <v/>
      </c>
      <c r="FQ313" s="71" t="str">
        <f t="shared" si="4116"/>
        <v/>
      </c>
      <c r="FR313" s="71" t="str">
        <f t="shared" si="4117"/>
        <v/>
      </c>
      <c r="FS313" s="71" t="str">
        <f t="shared" si="4118"/>
        <v/>
      </c>
    </row>
    <row r="314" spans="1:175">
      <c r="CN314" s="69" t="str">
        <f t="shared" si="4043"/>
        <v>InitUnitState('',,,,,,,,,,)</v>
      </c>
      <c r="CO314" s="69" t="str">
        <f t="shared" si="4044"/>
        <v>InitUnitNormal('',,,,,,,,,,)</v>
      </c>
      <c r="CP314" s="69" t="str">
        <f t="shared" si="4045"/>
        <v>InitUnitMagic('',,,,,,,,,,)</v>
      </c>
      <c r="CQ314" s="69" t="str">
        <f t="shared" si="4046"/>
        <v>InitUnitAdd('',,,,,,,,,,)</v>
      </c>
      <c r="CR314" s="69" t="str">
        <f t="shared" si="4047"/>
        <v>InitEquipData('',,"",,,,,'','','','','','',"")</v>
      </c>
      <c r="CU314" s="70" t="str">
        <f t="shared" si="4048"/>
        <v>|n</v>
      </c>
      <c r="CW314" s="60"/>
      <c r="CX314" s="60"/>
      <c r="CY314" s="60"/>
      <c r="CZ314" s="60"/>
      <c r="DA314" s="60"/>
      <c r="DB314" s="71" t="str">
        <f t="shared" si="4049"/>
        <v/>
      </c>
      <c r="DC314" s="71" t="str">
        <f t="shared" si="4050"/>
        <v/>
      </c>
      <c r="DD314" s="71" t="str">
        <f t="shared" si="4051"/>
        <v/>
      </c>
      <c r="DE314" s="71" t="str">
        <f t="shared" si="4052"/>
        <v/>
      </c>
      <c r="DF314" s="71" t="str">
        <f t="shared" si="4053"/>
        <v/>
      </c>
      <c r="DG314" s="71" t="str">
        <f t="shared" si="4054"/>
        <v/>
      </c>
      <c r="DH314" s="71" t="str">
        <f t="shared" si="4055"/>
        <v/>
      </c>
      <c r="DI314" s="71" t="str">
        <f t="shared" si="4056"/>
        <v/>
      </c>
      <c r="DJ314" s="71" t="str">
        <f t="shared" si="4057"/>
        <v/>
      </c>
      <c r="DK314" s="71" t="str">
        <f t="shared" si="4058"/>
        <v/>
      </c>
      <c r="DL314" s="71" t="str">
        <f t="shared" si="4059"/>
        <v/>
      </c>
      <c r="DM314" s="71" t="str">
        <f t="shared" si="4060"/>
        <v/>
      </c>
      <c r="DN314" s="71" t="str">
        <f t="shared" si="4061"/>
        <v/>
      </c>
      <c r="DO314" s="71" t="str">
        <f t="shared" si="4062"/>
        <v/>
      </c>
      <c r="DP314" s="71" t="str">
        <f t="shared" si="4063"/>
        <v/>
      </c>
      <c r="DQ314" s="71" t="str">
        <f t="shared" si="4064"/>
        <v/>
      </c>
      <c r="DR314" s="71" t="str">
        <f t="shared" si="4065"/>
        <v/>
      </c>
      <c r="DS314" s="71" t="str">
        <f t="shared" si="4066"/>
        <v/>
      </c>
      <c r="DT314" s="71" t="str">
        <f t="shared" si="4067"/>
        <v/>
      </c>
      <c r="DU314" s="71" t="str">
        <f t="shared" si="4068"/>
        <v/>
      </c>
      <c r="DV314" s="71" t="str">
        <f t="shared" si="4069"/>
        <v/>
      </c>
      <c r="DW314" s="71" t="str">
        <f t="shared" si="4070"/>
        <v/>
      </c>
      <c r="DX314" s="71" t="str">
        <f t="shared" si="4071"/>
        <v/>
      </c>
      <c r="DY314" s="71" t="str">
        <f t="shared" si="4072"/>
        <v/>
      </c>
      <c r="DZ314" s="71" t="str">
        <f t="shared" si="4073"/>
        <v/>
      </c>
      <c r="EA314" s="71" t="str">
        <f t="shared" si="4074"/>
        <v/>
      </c>
      <c r="EB314" s="71" t="str">
        <f t="shared" si="4075"/>
        <v/>
      </c>
      <c r="EC314" s="71" t="str">
        <f t="shared" si="4076"/>
        <v/>
      </c>
      <c r="ED314" s="71" t="str">
        <f t="shared" si="4077"/>
        <v/>
      </c>
      <c r="EE314" s="71" t="str">
        <f t="shared" si="4078"/>
        <v/>
      </c>
      <c r="EF314" s="71" t="str">
        <f t="shared" si="4079"/>
        <v/>
      </c>
      <c r="EG314" s="71" t="str">
        <f t="shared" si="4080"/>
        <v/>
      </c>
      <c r="EH314" s="71" t="str">
        <f t="shared" si="4081"/>
        <v/>
      </c>
      <c r="EI314" s="71" t="str">
        <f t="shared" si="4082"/>
        <v/>
      </c>
      <c r="EJ314" s="71" t="str">
        <f t="shared" si="4083"/>
        <v/>
      </c>
      <c r="EK314" s="71" t="str">
        <f t="shared" si="4084"/>
        <v/>
      </c>
      <c r="EL314" s="71" t="str">
        <f t="shared" si="4085"/>
        <v/>
      </c>
      <c r="EM314" s="71" t="str">
        <f t="shared" si="4086"/>
        <v/>
      </c>
      <c r="EN314" s="71" t="str">
        <f t="shared" si="4087"/>
        <v/>
      </c>
      <c r="EO314" s="71" t="str">
        <f t="shared" si="4088"/>
        <v/>
      </c>
      <c r="EP314" s="71" t="str">
        <f t="shared" si="4089"/>
        <v/>
      </c>
      <c r="EQ314" s="71" t="str">
        <f t="shared" si="4090"/>
        <v/>
      </c>
      <c r="ER314" s="71" t="str">
        <f t="shared" si="4091"/>
        <v/>
      </c>
      <c r="ES314" s="71" t="str">
        <f t="shared" si="4092"/>
        <v/>
      </c>
      <c r="ET314" s="71" t="str">
        <f t="shared" si="4093"/>
        <v/>
      </c>
      <c r="EU314" s="71" t="str">
        <f t="shared" si="4094"/>
        <v/>
      </c>
      <c r="EV314" s="71" t="str">
        <f t="shared" si="4095"/>
        <v/>
      </c>
      <c r="EW314" s="71" t="str">
        <f t="shared" si="4096"/>
        <v/>
      </c>
      <c r="EX314" s="71" t="str">
        <f t="shared" si="4097"/>
        <v/>
      </c>
      <c r="EY314" s="71" t="str">
        <f t="shared" si="4098"/>
        <v/>
      </c>
      <c r="EZ314" s="71" t="str">
        <f t="shared" si="4099"/>
        <v/>
      </c>
      <c r="FA314" s="71" t="str">
        <f t="shared" si="4100"/>
        <v/>
      </c>
      <c r="FB314" s="71" t="str">
        <f t="shared" si="4101"/>
        <v/>
      </c>
      <c r="FC314" s="71" t="str">
        <f t="shared" si="4102"/>
        <v/>
      </c>
      <c r="FD314" s="71" t="str">
        <f t="shared" si="4103"/>
        <v/>
      </c>
      <c r="FE314" s="71" t="str">
        <f t="shared" si="4104"/>
        <v/>
      </c>
      <c r="FF314" s="71" t="str">
        <f t="shared" si="4105"/>
        <v/>
      </c>
      <c r="FG314" s="71" t="str">
        <f t="shared" si="4106"/>
        <v/>
      </c>
      <c r="FH314" s="71" t="str">
        <f t="shared" si="4107"/>
        <v/>
      </c>
      <c r="FI314" s="71" t="str">
        <f t="shared" si="4108"/>
        <v/>
      </c>
      <c r="FJ314" s="71" t="str">
        <f t="shared" si="4109"/>
        <v/>
      </c>
      <c r="FK314" s="71" t="str">
        <f t="shared" si="4110"/>
        <v/>
      </c>
      <c r="FL314" s="71" t="str">
        <f t="shared" si="4111"/>
        <v/>
      </c>
      <c r="FM314" s="71" t="str">
        <f t="shared" si="4112"/>
        <v/>
      </c>
      <c r="FN314" s="71" t="str">
        <f t="shared" si="4113"/>
        <v/>
      </c>
      <c r="FO314" s="71" t="str">
        <f t="shared" si="4114"/>
        <v/>
      </c>
      <c r="FP314" s="71" t="str">
        <f t="shared" si="4115"/>
        <v/>
      </c>
      <c r="FQ314" s="71" t="str">
        <f t="shared" si="4116"/>
        <v/>
      </c>
      <c r="FR314" s="71" t="str">
        <f t="shared" si="4117"/>
        <v/>
      </c>
      <c r="FS314" s="71" t="str">
        <f t="shared" si="4118"/>
        <v/>
      </c>
    </row>
    <row r="315" spans="1:175">
      <c r="CN315" s="69" t="str">
        <f t="shared" si="4043"/>
        <v>InitUnitState('',,,,,,,,,,)</v>
      </c>
      <c r="CO315" s="69" t="str">
        <f t="shared" si="4044"/>
        <v>InitUnitNormal('',,,,,,,,,,)</v>
      </c>
      <c r="CP315" s="69" t="str">
        <f t="shared" si="4045"/>
        <v>InitUnitMagic('',,,,,,,,,,)</v>
      </c>
      <c r="CQ315" s="69" t="str">
        <f t="shared" si="4046"/>
        <v>InitUnitAdd('',,,,,,,,,,)</v>
      </c>
      <c r="CR315" s="69" t="str">
        <f t="shared" si="4047"/>
        <v>InitEquipData('',,"",,,,,'','','','','','',"")</v>
      </c>
      <c r="CU315" s="70" t="str">
        <f t="shared" si="4048"/>
        <v>|n</v>
      </c>
      <c r="CW315" s="60"/>
      <c r="CX315" s="60"/>
      <c r="CY315" s="60"/>
      <c r="CZ315" s="60"/>
      <c r="DA315" s="60"/>
      <c r="DB315" s="71" t="str">
        <f t="shared" si="4049"/>
        <v/>
      </c>
      <c r="DC315" s="71" t="str">
        <f t="shared" si="4050"/>
        <v/>
      </c>
      <c r="DD315" s="71" t="str">
        <f t="shared" si="4051"/>
        <v/>
      </c>
      <c r="DE315" s="71" t="str">
        <f t="shared" si="4052"/>
        <v/>
      </c>
      <c r="DF315" s="71" t="str">
        <f t="shared" si="4053"/>
        <v/>
      </c>
      <c r="DG315" s="71" t="str">
        <f t="shared" si="4054"/>
        <v/>
      </c>
      <c r="DH315" s="71" t="str">
        <f t="shared" si="4055"/>
        <v/>
      </c>
      <c r="DI315" s="71" t="str">
        <f t="shared" si="4056"/>
        <v/>
      </c>
      <c r="DJ315" s="71" t="str">
        <f t="shared" si="4057"/>
        <v/>
      </c>
      <c r="DK315" s="71" t="str">
        <f t="shared" si="4058"/>
        <v/>
      </c>
      <c r="DL315" s="71" t="str">
        <f t="shared" si="4059"/>
        <v/>
      </c>
      <c r="DM315" s="71" t="str">
        <f t="shared" si="4060"/>
        <v/>
      </c>
      <c r="DN315" s="71" t="str">
        <f t="shared" si="4061"/>
        <v/>
      </c>
      <c r="DO315" s="71" t="str">
        <f t="shared" si="4062"/>
        <v/>
      </c>
      <c r="DP315" s="71" t="str">
        <f t="shared" si="4063"/>
        <v/>
      </c>
      <c r="DQ315" s="71" t="str">
        <f t="shared" si="4064"/>
        <v/>
      </c>
      <c r="DR315" s="71" t="str">
        <f t="shared" si="4065"/>
        <v/>
      </c>
      <c r="DS315" s="71" t="str">
        <f t="shared" si="4066"/>
        <v/>
      </c>
      <c r="DT315" s="71" t="str">
        <f t="shared" si="4067"/>
        <v/>
      </c>
      <c r="DU315" s="71" t="str">
        <f t="shared" si="4068"/>
        <v/>
      </c>
      <c r="DV315" s="71" t="str">
        <f t="shared" si="4069"/>
        <v/>
      </c>
      <c r="DW315" s="71" t="str">
        <f t="shared" si="4070"/>
        <v/>
      </c>
      <c r="DX315" s="71" t="str">
        <f t="shared" si="4071"/>
        <v/>
      </c>
      <c r="DY315" s="71" t="str">
        <f t="shared" si="4072"/>
        <v/>
      </c>
      <c r="DZ315" s="71" t="str">
        <f t="shared" si="4073"/>
        <v/>
      </c>
      <c r="EA315" s="71" t="str">
        <f t="shared" si="4074"/>
        <v/>
      </c>
      <c r="EB315" s="71" t="str">
        <f t="shared" si="4075"/>
        <v/>
      </c>
      <c r="EC315" s="71" t="str">
        <f t="shared" si="4076"/>
        <v/>
      </c>
      <c r="ED315" s="71" t="str">
        <f t="shared" si="4077"/>
        <v/>
      </c>
      <c r="EE315" s="71" t="str">
        <f t="shared" si="4078"/>
        <v/>
      </c>
      <c r="EF315" s="71" t="str">
        <f t="shared" si="4079"/>
        <v/>
      </c>
      <c r="EG315" s="71" t="str">
        <f t="shared" si="4080"/>
        <v/>
      </c>
      <c r="EH315" s="71" t="str">
        <f t="shared" si="4081"/>
        <v/>
      </c>
      <c r="EI315" s="71" t="str">
        <f t="shared" si="4082"/>
        <v/>
      </c>
      <c r="EJ315" s="71" t="str">
        <f t="shared" si="4083"/>
        <v/>
      </c>
      <c r="EK315" s="71" t="str">
        <f t="shared" si="4084"/>
        <v/>
      </c>
      <c r="EL315" s="71" t="str">
        <f t="shared" si="4085"/>
        <v/>
      </c>
      <c r="EM315" s="71" t="str">
        <f t="shared" si="4086"/>
        <v/>
      </c>
      <c r="EN315" s="71" t="str">
        <f t="shared" si="4087"/>
        <v/>
      </c>
      <c r="EO315" s="71" t="str">
        <f t="shared" si="4088"/>
        <v/>
      </c>
      <c r="EP315" s="71" t="str">
        <f t="shared" si="4089"/>
        <v/>
      </c>
      <c r="EQ315" s="71" t="str">
        <f t="shared" si="4090"/>
        <v/>
      </c>
      <c r="ER315" s="71" t="str">
        <f t="shared" si="4091"/>
        <v/>
      </c>
      <c r="ES315" s="71" t="str">
        <f t="shared" si="4092"/>
        <v/>
      </c>
      <c r="ET315" s="71" t="str">
        <f t="shared" si="4093"/>
        <v/>
      </c>
      <c r="EU315" s="71" t="str">
        <f t="shared" si="4094"/>
        <v/>
      </c>
      <c r="EV315" s="71" t="str">
        <f t="shared" si="4095"/>
        <v/>
      </c>
      <c r="EW315" s="71" t="str">
        <f t="shared" si="4096"/>
        <v/>
      </c>
      <c r="EX315" s="71" t="str">
        <f t="shared" si="4097"/>
        <v/>
      </c>
      <c r="EY315" s="71" t="str">
        <f t="shared" si="4098"/>
        <v/>
      </c>
      <c r="EZ315" s="71" t="str">
        <f t="shared" si="4099"/>
        <v/>
      </c>
      <c r="FA315" s="71" t="str">
        <f t="shared" si="4100"/>
        <v/>
      </c>
      <c r="FB315" s="71" t="str">
        <f t="shared" si="4101"/>
        <v/>
      </c>
      <c r="FC315" s="71" t="str">
        <f t="shared" si="4102"/>
        <v/>
      </c>
      <c r="FD315" s="71" t="str">
        <f t="shared" si="4103"/>
        <v/>
      </c>
      <c r="FE315" s="71" t="str">
        <f t="shared" si="4104"/>
        <v/>
      </c>
      <c r="FF315" s="71" t="str">
        <f t="shared" si="4105"/>
        <v/>
      </c>
      <c r="FG315" s="71" t="str">
        <f t="shared" si="4106"/>
        <v/>
      </c>
      <c r="FH315" s="71" t="str">
        <f t="shared" si="4107"/>
        <v/>
      </c>
      <c r="FI315" s="71" t="str">
        <f t="shared" si="4108"/>
        <v/>
      </c>
      <c r="FJ315" s="71" t="str">
        <f t="shared" si="4109"/>
        <v/>
      </c>
      <c r="FK315" s="71" t="str">
        <f t="shared" si="4110"/>
        <v/>
      </c>
      <c r="FL315" s="71" t="str">
        <f t="shared" si="4111"/>
        <v/>
      </c>
      <c r="FM315" s="71" t="str">
        <f t="shared" si="4112"/>
        <v/>
      </c>
      <c r="FN315" s="71" t="str">
        <f t="shared" si="4113"/>
        <v/>
      </c>
      <c r="FO315" s="71" t="str">
        <f t="shared" si="4114"/>
        <v/>
      </c>
      <c r="FP315" s="71" t="str">
        <f t="shared" si="4115"/>
        <v/>
      </c>
      <c r="FQ315" s="71" t="str">
        <f t="shared" si="4116"/>
        <v/>
      </c>
      <c r="FR315" s="71" t="str">
        <f t="shared" si="4117"/>
        <v/>
      </c>
      <c r="FS315" s="71" t="str">
        <f t="shared" si="4118"/>
        <v/>
      </c>
    </row>
    <row r="316" spans="1:175">
      <c r="CN316" s="69" t="str">
        <f t="shared" si="4043"/>
        <v>InitUnitState('',,,,,,,,,,)</v>
      </c>
      <c r="CO316" s="69" t="str">
        <f t="shared" si="4044"/>
        <v>InitUnitNormal('',,,,,,,,,,)</v>
      </c>
      <c r="CP316" s="69" t="str">
        <f t="shared" si="4045"/>
        <v>InitUnitMagic('',,,,,,,,,,)</v>
      </c>
      <c r="CQ316" s="69" t="str">
        <f t="shared" si="4046"/>
        <v>InitUnitAdd('',,,,,,,,,,)</v>
      </c>
      <c r="CR316" s="69" t="str">
        <f t="shared" si="4047"/>
        <v>InitEquipData('',,"",,,,,'','','','','','',"")</v>
      </c>
      <c r="CU316" s="70" t="str">
        <f t="shared" si="4048"/>
        <v>|n</v>
      </c>
      <c r="CW316" s="60"/>
      <c r="CX316" s="60"/>
      <c r="CY316" s="60"/>
      <c r="CZ316" s="60"/>
      <c r="DA316" s="60"/>
      <c r="DB316" s="71" t="str">
        <f t="shared" si="4049"/>
        <v/>
      </c>
      <c r="DC316" s="71" t="str">
        <f t="shared" si="4050"/>
        <v/>
      </c>
      <c r="DD316" s="71" t="str">
        <f t="shared" si="4051"/>
        <v/>
      </c>
      <c r="DE316" s="71" t="str">
        <f t="shared" si="4052"/>
        <v/>
      </c>
      <c r="DF316" s="71" t="str">
        <f t="shared" si="4053"/>
        <v/>
      </c>
      <c r="DG316" s="71" t="str">
        <f t="shared" si="4054"/>
        <v/>
      </c>
      <c r="DH316" s="71" t="str">
        <f t="shared" si="4055"/>
        <v/>
      </c>
      <c r="DI316" s="71" t="str">
        <f t="shared" si="4056"/>
        <v/>
      </c>
      <c r="DJ316" s="71" t="str">
        <f t="shared" si="4057"/>
        <v/>
      </c>
      <c r="DK316" s="71" t="str">
        <f t="shared" si="4058"/>
        <v/>
      </c>
      <c r="DL316" s="71" t="str">
        <f t="shared" si="4059"/>
        <v/>
      </c>
      <c r="DM316" s="71" t="str">
        <f t="shared" si="4060"/>
        <v/>
      </c>
      <c r="DN316" s="71" t="str">
        <f t="shared" si="4061"/>
        <v/>
      </c>
      <c r="DO316" s="71" t="str">
        <f t="shared" si="4062"/>
        <v/>
      </c>
      <c r="DP316" s="71" t="str">
        <f t="shared" si="4063"/>
        <v/>
      </c>
      <c r="DQ316" s="71" t="str">
        <f t="shared" si="4064"/>
        <v/>
      </c>
      <c r="DR316" s="71" t="str">
        <f t="shared" si="4065"/>
        <v/>
      </c>
      <c r="DS316" s="71" t="str">
        <f t="shared" si="4066"/>
        <v/>
      </c>
      <c r="DT316" s="71" t="str">
        <f t="shared" si="4067"/>
        <v/>
      </c>
      <c r="DU316" s="71" t="str">
        <f t="shared" si="4068"/>
        <v/>
      </c>
      <c r="DV316" s="71" t="str">
        <f t="shared" si="4069"/>
        <v/>
      </c>
      <c r="DW316" s="71" t="str">
        <f t="shared" si="4070"/>
        <v/>
      </c>
      <c r="DX316" s="71" t="str">
        <f t="shared" si="4071"/>
        <v/>
      </c>
      <c r="DY316" s="71" t="str">
        <f t="shared" si="4072"/>
        <v/>
      </c>
      <c r="DZ316" s="71" t="str">
        <f t="shared" si="4073"/>
        <v/>
      </c>
      <c r="EA316" s="71" t="str">
        <f t="shared" si="4074"/>
        <v/>
      </c>
      <c r="EB316" s="71" t="str">
        <f t="shared" si="4075"/>
        <v/>
      </c>
      <c r="EC316" s="71" t="str">
        <f t="shared" si="4076"/>
        <v/>
      </c>
      <c r="ED316" s="71" t="str">
        <f t="shared" si="4077"/>
        <v/>
      </c>
      <c r="EE316" s="71" t="str">
        <f t="shared" si="4078"/>
        <v/>
      </c>
      <c r="EF316" s="71" t="str">
        <f t="shared" si="4079"/>
        <v/>
      </c>
      <c r="EG316" s="71" t="str">
        <f t="shared" si="4080"/>
        <v/>
      </c>
      <c r="EH316" s="71" t="str">
        <f t="shared" si="4081"/>
        <v/>
      </c>
      <c r="EI316" s="71" t="str">
        <f t="shared" si="4082"/>
        <v/>
      </c>
      <c r="EJ316" s="71" t="str">
        <f t="shared" si="4083"/>
        <v/>
      </c>
      <c r="EK316" s="71" t="str">
        <f t="shared" si="4084"/>
        <v/>
      </c>
      <c r="EL316" s="71" t="str">
        <f t="shared" si="4085"/>
        <v/>
      </c>
      <c r="EM316" s="71" t="str">
        <f t="shared" si="4086"/>
        <v/>
      </c>
      <c r="EN316" s="71" t="str">
        <f t="shared" si="4087"/>
        <v/>
      </c>
      <c r="EO316" s="71" t="str">
        <f t="shared" si="4088"/>
        <v/>
      </c>
      <c r="EP316" s="71" t="str">
        <f t="shared" si="4089"/>
        <v/>
      </c>
      <c r="EQ316" s="71" t="str">
        <f t="shared" si="4090"/>
        <v/>
      </c>
      <c r="ER316" s="71" t="str">
        <f t="shared" si="4091"/>
        <v/>
      </c>
      <c r="ES316" s="71" t="str">
        <f t="shared" si="4092"/>
        <v/>
      </c>
      <c r="ET316" s="71" t="str">
        <f t="shared" si="4093"/>
        <v/>
      </c>
      <c r="EU316" s="71" t="str">
        <f t="shared" si="4094"/>
        <v/>
      </c>
      <c r="EV316" s="71" t="str">
        <f t="shared" si="4095"/>
        <v/>
      </c>
      <c r="EW316" s="71" t="str">
        <f t="shared" si="4096"/>
        <v/>
      </c>
      <c r="EX316" s="71" t="str">
        <f t="shared" si="4097"/>
        <v/>
      </c>
      <c r="EY316" s="71" t="str">
        <f t="shared" si="4098"/>
        <v/>
      </c>
      <c r="EZ316" s="71" t="str">
        <f t="shared" si="4099"/>
        <v/>
      </c>
      <c r="FA316" s="71" t="str">
        <f t="shared" si="4100"/>
        <v/>
      </c>
      <c r="FB316" s="71" t="str">
        <f t="shared" si="4101"/>
        <v/>
      </c>
      <c r="FC316" s="71" t="str">
        <f t="shared" si="4102"/>
        <v/>
      </c>
      <c r="FD316" s="71" t="str">
        <f t="shared" si="4103"/>
        <v/>
      </c>
      <c r="FE316" s="71" t="str">
        <f t="shared" si="4104"/>
        <v/>
      </c>
      <c r="FF316" s="71" t="str">
        <f t="shared" si="4105"/>
        <v/>
      </c>
      <c r="FG316" s="71" t="str">
        <f t="shared" si="4106"/>
        <v/>
      </c>
      <c r="FH316" s="71" t="str">
        <f t="shared" si="4107"/>
        <v/>
      </c>
      <c r="FI316" s="71" t="str">
        <f t="shared" si="4108"/>
        <v/>
      </c>
      <c r="FJ316" s="71" t="str">
        <f t="shared" si="4109"/>
        <v/>
      </c>
      <c r="FK316" s="71" t="str">
        <f t="shared" si="4110"/>
        <v/>
      </c>
      <c r="FL316" s="71" t="str">
        <f t="shared" si="4111"/>
        <v/>
      </c>
      <c r="FM316" s="71" t="str">
        <f t="shared" si="4112"/>
        <v/>
      </c>
      <c r="FN316" s="71" t="str">
        <f t="shared" si="4113"/>
        <v/>
      </c>
      <c r="FO316" s="71" t="str">
        <f t="shared" si="4114"/>
        <v/>
      </c>
      <c r="FP316" s="71" t="str">
        <f t="shared" si="4115"/>
        <v/>
      </c>
      <c r="FQ316" s="71" t="str">
        <f t="shared" si="4116"/>
        <v/>
      </c>
      <c r="FR316" s="71" t="str">
        <f t="shared" si="4117"/>
        <v/>
      </c>
      <c r="FS316" s="71" t="str">
        <f t="shared" si="4118"/>
        <v/>
      </c>
    </row>
    <row r="317" spans="1:175">
      <c r="CN317" s="69" t="str">
        <f t="shared" si="4043"/>
        <v>InitUnitState('',,,,,,,,,,)</v>
      </c>
      <c r="CO317" s="69" t="str">
        <f t="shared" si="4044"/>
        <v>InitUnitNormal('',,,,,,,,,,)</v>
      </c>
      <c r="CP317" s="69" t="str">
        <f t="shared" si="4045"/>
        <v>InitUnitMagic('',,,,,,,,,,)</v>
      </c>
      <c r="CQ317" s="69" t="str">
        <f t="shared" si="4046"/>
        <v>InitUnitAdd('',,,,,,,,,,)</v>
      </c>
      <c r="CR317" s="69" t="str">
        <f t="shared" si="4047"/>
        <v>InitEquipData('',,"",,,,,'','','','','','',"")</v>
      </c>
      <c r="CU317" s="70" t="str">
        <f t="shared" si="4048"/>
        <v>|n</v>
      </c>
      <c r="CW317" s="60"/>
      <c r="CX317" s="60"/>
      <c r="CY317" s="60"/>
      <c r="CZ317" s="60"/>
      <c r="DA317" s="60"/>
      <c r="DB317" s="71" t="str">
        <f t="shared" si="4049"/>
        <v/>
      </c>
      <c r="DC317" s="71" t="str">
        <f t="shared" si="4050"/>
        <v/>
      </c>
      <c r="DD317" s="71" t="str">
        <f t="shared" si="4051"/>
        <v/>
      </c>
      <c r="DE317" s="71" t="str">
        <f t="shared" si="4052"/>
        <v/>
      </c>
      <c r="DF317" s="71" t="str">
        <f t="shared" si="4053"/>
        <v/>
      </c>
      <c r="DG317" s="71" t="str">
        <f t="shared" si="4054"/>
        <v/>
      </c>
      <c r="DH317" s="71" t="str">
        <f t="shared" si="4055"/>
        <v/>
      </c>
      <c r="DI317" s="71" t="str">
        <f t="shared" si="4056"/>
        <v/>
      </c>
      <c r="DJ317" s="71" t="str">
        <f t="shared" si="4057"/>
        <v/>
      </c>
      <c r="DK317" s="71" t="str">
        <f t="shared" si="4058"/>
        <v/>
      </c>
      <c r="DL317" s="71" t="str">
        <f t="shared" si="4059"/>
        <v/>
      </c>
      <c r="DM317" s="71" t="str">
        <f t="shared" si="4060"/>
        <v/>
      </c>
      <c r="DN317" s="71" t="str">
        <f t="shared" si="4061"/>
        <v/>
      </c>
      <c r="DO317" s="71" t="str">
        <f t="shared" si="4062"/>
        <v/>
      </c>
      <c r="DP317" s="71" t="str">
        <f t="shared" si="4063"/>
        <v/>
      </c>
      <c r="DQ317" s="71" t="str">
        <f t="shared" si="4064"/>
        <v/>
      </c>
      <c r="DR317" s="71" t="str">
        <f t="shared" si="4065"/>
        <v/>
      </c>
      <c r="DS317" s="71" t="str">
        <f t="shared" si="4066"/>
        <v/>
      </c>
      <c r="DT317" s="71" t="str">
        <f t="shared" si="4067"/>
        <v/>
      </c>
      <c r="DU317" s="71" t="str">
        <f t="shared" si="4068"/>
        <v/>
      </c>
      <c r="DV317" s="71" t="str">
        <f t="shared" si="4069"/>
        <v/>
      </c>
      <c r="DW317" s="71" t="str">
        <f t="shared" si="4070"/>
        <v/>
      </c>
      <c r="DX317" s="71" t="str">
        <f t="shared" si="4071"/>
        <v/>
      </c>
      <c r="DY317" s="71" t="str">
        <f t="shared" si="4072"/>
        <v/>
      </c>
      <c r="DZ317" s="71" t="str">
        <f t="shared" si="4073"/>
        <v/>
      </c>
      <c r="EA317" s="71" t="str">
        <f t="shared" si="4074"/>
        <v/>
      </c>
      <c r="EB317" s="71" t="str">
        <f t="shared" si="4075"/>
        <v/>
      </c>
      <c r="EC317" s="71" t="str">
        <f t="shared" si="4076"/>
        <v/>
      </c>
      <c r="ED317" s="71" t="str">
        <f t="shared" si="4077"/>
        <v/>
      </c>
      <c r="EE317" s="71" t="str">
        <f t="shared" si="4078"/>
        <v/>
      </c>
      <c r="EF317" s="71" t="str">
        <f t="shared" si="4079"/>
        <v/>
      </c>
      <c r="EG317" s="71" t="str">
        <f t="shared" si="4080"/>
        <v/>
      </c>
      <c r="EH317" s="71" t="str">
        <f t="shared" si="4081"/>
        <v/>
      </c>
      <c r="EI317" s="71" t="str">
        <f t="shared" si="4082"/>
        <v/>
      </c>
      <c r="EJ317" s="71" t="str">
        <f t="shared" si="4083"/>
        <v/>
      </c>
      <c r="EK317" s="71" t="str">
        <f t="shared" si="4084"/>
        <v/>
      </c>
      <c r="EL317" s="71" t="str">
        <f t="shared" si="4085"/>
        <v/>
      </c>
      <c r="EM317" s="71" t="str">
        <f t="shared" si="4086"/>
        <v/>
      </c>
      <c r="EN317" s="71" t="str">
        <f t="shared" si="4087"/>
        <v/>
      </c>
      <c r="EO317" s="71" t="str">
        <f t="shared" si="4088"/>
        <v/>
      </c>
      <c r="EP317" s="71" t="str">
        <f t="shared" si="4089"/>
        <v/>
      </c>
      <c r="EQ317" s="71" t="str">
        <f t="shared" si="4090"/>
        <v/>
      </c>
      <c r="ER317" s="71" t="str">
        <f t="shared" si="4091"/>
        <v/>
      </c>
      <c r="ES317" s="71" t="str">
        <f t="shared" si="4092"/>
        <v/>
      </c>
      <c r="ET317" s="71" t="str">
        <f t="shared" si="4093"/>
        <v/>
      </c>
      <c r="EU317" s="71" t="str">
        <f t="shared" si="4094"/>
        <v/>
      </c>
      <c r="EV317" s="71" t="str">
        <f t="shared" si="4095"/>
        <v/>
      </c>
      <c r="EW317" s="71" t="str">
        <f t="shared" si="4096"/>
        <v/>
      </c>
      <c r="EX317" s="71" t="str">
        <f t="shared" si="4097"/>
        <v/>
      </c>
      <c r="EY317" s="71" t="str">
        <f t="shared" si="4098"/>
        <v/>
      </c>
      <c r="EZ317" s="71" t="str">
        <f t="shared" si="4099"/>
        <v/>
      </c>
      <c r="FA317" s="71" t="str">
        <f t="shared" si="4100"/>
        <v/>
      </c>
      <c r="FB317" s="71" t="str">
        <f t="shared" si="4101"/>
        <v/>
      </c>
      <c r="FC317" s="71" t="str">
        <f t="shared" si="4102"/>
        <v/>
      </c>
      <c r="FD317" s="71" t="str">
        <f t="shared" si="4103"/>
        <v/>
      </c>
      <c r="FE317" s="71" t="str">
        <f t="shared" si="4104"/>
        <v/>
      </c>
      <c r="FF317" s="71" t="str">
        <f t="shared" si="4105"/>
        <v/>
      </c>
      <c r="FG317" s="71" t="str">
        <f t="shared" si="4106"/>
        <v/>
      </c>
      <c r="FH317" s="71" t="str">
        <f t="shared" si="4107"/>
        <v/>
      </c>
      <c r="FI317" s="71" t="str">
        <f t="shared" si="4108"/>
        <v/>
      </c>
      <c r="FJ317" s="71" t="str">
        <f t="shared" si="4109"/>
        <v/>
      </c>
      <c r="FK317" s="71" t="str">
        <f t="shared" si="4110"/>
        <v/>
      </c>
      <c r="FL317" s="71" t="str">
        <f t="shared" si="4111"/>
        <v/>
      </c>
      <c r="FM317" s="71" t="str">
        <f t="shared" si="4112"/>
        <v/>
      </c>
      <c r="FN317" s="71" t="str">
        <f t="shared" si="4113"/>
        <v/>
      </c>
      <c r="FO317" s="71" t="str">
        <f t="shared" si="4114"/>
        <v/>
      </c>
      <c r="FP317" s="71" t="str">
        <f t="shared" si="4115"/>
        <v/>
      </c>
      <c r="FQ317" s="71" t="str">
        <f t="shared" si="4116"/>
        <v/>
      </c>
      <c r="FR317" s="71" t="str">
        <f t="shared" si="4117"/>
        <v/>
      </c>
      <c r="FS317" s="71" t="str">
        <f t="shared" si="4118"/>
        <v/>
      </c>
    </row>
    <row r="318" spans="1:175">
      <c r="CN318" s="69" t="str">
        <f t="shared" si="4043"/>
        <v>InitUnitState('',,,,,,,,,,)</v>
      </c>
      <c r="CO318" s="69" t="str">
        <f t="shared" si="4044"/>
        <v>InitUnitNormal('',,,,,,,,,,)</v>
      </c>
      <c r="CP318" s="69" t="str">
        <f t="shared" si="4045"/>
        <v>InitUnitMagic('',,,,,,,,,,)</v>
      </c>
      <c r="CQ318" s="69" t="str">
        <f t="shared" si="4046"/>
        <v>InitUnitAdd('',,,,,,,,,,)</v>
      </c>
      <c r="CR318" s="69" t="str">
        <f t="shared" si="4047"/>
        <v>InitEquipData('',,"",,,,,'','','','','','',"")</v>
      </c>
      <c r="CU318" s="70" t="str">
        <f t="shared" si="4048"/>
        <v>|n</v>
      </c>
      <c r="CW318" s="60"/>
      <c r="CX318" s="60"/>
      <c r="CY318" s="60"/>
      <c r="CZ318" s="60"/>
      <c r="DA318" s="60"/>
      <c r="DB318" s="71" t="str">
        <f t="shared" si="4049"/>
        <v/>
      </c>
      <c r="DC318" s="71" t="str">
        <f t="shared" si="4050"/>
        <v/>
      </c>
      <c r="DD318" s="71" t="str">
        <f t="shared" si="4051"/>
        <v/>
      </c>
      <c r="DE318" s="71" t="str">
        <f t="shared" si="4052"/>
        <v/>
      </c>
      <c r="DF318" s="71" t="str">
        <f t="shared" si="4053"/>
        <v/>
      </c>
      <c r="DG318" s="71" t="str">
        <f t="shared" si="4054"/>
        <v/>
      </c>
      <c r="DH318" s="71" t="str">
        <f t="shared" si="4055"/>
        <v/>
      </c>
      <c r="DI318" s="71" t="str">
        <f t="shared" si="4056"/>
        <v/>
      </c>
      <c r="DJ318" s="71" t="str">
        <f t="shared" si="4057"/>
        <v/>
      </c>
      <c r="DK318" s="71" t="str">
        <f t="shared" si="4058"/>
        <v/>
      </c>
      <c r="DL318" s="71" t="str">
        <f t="shared" si="4059"/>
        <v/>
      </c>
      <c r="DM318" s="71" t="str">
        <f t="shared" si="4060"/>
        <v/>
      </c>
      <c r="DN318" s="71" t="str">
        <f t="shared" si="4061"/>
        <v/>
      </c>
      <c r="DO318" s="71" t="str">
        <f t="shared" si="4062"/>
        <v/>
      </c>
      <c r="DP318" s="71" t="str">
        <f t="shared" si="4063"/>
        <v/>
      </c>
      <c r="DQ318" s="71" t="str">
        <f t="shared" si="4064"/>
        <v/>
      </c>
      <c r="DR318" s="71" t="str">
        <f t="shared" si="4065"/>
        <v/>
      </c>
      <c r="DS318" s="71" t="str">
        <f t="shared" si="4066"/>
        <v/>
      </c>
      <c r="DT318" s="71" t="str">
        <f t="shared" si="4067"/>
        <v/>
      </c>
      <c r="DU318" s="71" t="str">
        <f t="shared" si="4068"/>
        <v/>
      </c>
      <c r="DV318" s="71" t="str">
        <f t="shared" si="4069"/>
        <v/>
      </c>
      <c r="DW318" s="71" t="str">
        <f t="shared" si="4070"/>
        <v/>
      </c>
      <c r="DX318" s="71" t="str">
        <f t="shared" si="4071"/>
        <v/>
      </c>
      <c r="DY318" s="71" t="str">
        <f t="shared" si="4072"/>
        <v/>
      </c>
      <c r="DZ318" s="71" t="str">
        <f t="shared" si="4073"/>
        <v/>
      </c>
      <c r="EA318" s="71" t="str">
        <f t="shared" si="4074"/>
        <v/>
      </c>
      <c r="EB318" s="71" t="str">
        <f t="shared" si="4075"/>
        <v/>
      </c>
      <c r="EC318" s="71" t="str">
        <f t="shared" si="4076"/>
        <v/>
      </c>
      <c r="ED318" s="71" t="str">
        <f t="shared" si="4077"/>
        <v/>
      </c>
      <c r="EE318" s="71" t="str">
        <f t="shared" si="4078"/>
        <v/>
      </c>
      <c r="EF318" s="71" t="str">
        <f t="shared" si="4079"/>
        <v/>
      </c>
      <c r="EG318" s="71" t="str">
        <f t="shared" si="4080"/>
        <v/>
      </c>
      <c r="EH318" s="71" t="str">
        <f t="shared" si="4081"/>
        <v/>
      </c>
      <c r="EI318" s="71" t="str">
        <f t="shared" si="4082"/>
        <v/>
      </c>
      <c r="EJ318" s="71" t="str">
        <f t="shared" si="4083"/>
        <v/>
      </c>
      <c r="EK318" s="71" t="str">
        <f t="shared" si="4084"/>
        <v/>
      </c>
      <c r="EL318" s="71" t="str">
        <f t="shared" si="4085"/>
        <v/>
      </c>
      <c r="EM318" s="71" t="str">
        <f t="shared" si="4086"/>
        <v/>
      </c>
      <c r="EN318" s="71" t="str">
        <f t="shared" si="4087"/>
        <v/>
      </c>
      <c r="EO318" s="71" t="str">
        <f t="shared" si="4088"/>
        <v/>
      </c>
      <c r="EP318" s="71" t="str">
        <f t="shared" si="4089"/>
        <v/>
      </c>
      <c r="EQ318" s="71" t="str">
        <f t="shared" si="4090"/>
        <v/>
      </c>
      <c r="ER318" s="71" t="str">
        <f t="shared" si="4091"/>
        <v/>
      </c>
      <c r="ES318" s="71" t="str">
        <f t="shared" si="4092"/>
        <v/>
      </c>
      <c r="ET318" s="71" t="str">
        <f t="shared" si="4093"/>
        <v/>
      </c>
      <c r="EU318" s="71" t="str">
        <f t="shared" si="4094"/>
        <v/>
      </c>
      <c r="EV318" s="71" t="str">
        <f t="shared" si="4095"/>
        <v/>
      </c>
      <c r="EW318" s="71" t="str">
        <f t="shared" si="4096"/>
        <v/>
      </c>
      <c r="EX318" s="71" t="str">
        <f t="shared" si="4097"/>
        <v/>
      </c>
      <c r="EY318" s="71" t="str">
        <f t="shared" si="4098"/>
        <v/>
      </c>
      <c r="EZ318" s="71" t="str">
        <f t="shared" si="4099"/>
        <v/>
      </c>
      <c r="FA318" s="71" t="str">
        <f t="shared" si="4100"/>
        <v/>
      </c>
      <c r="FB318" s="71" t="str">
        <f t="shared" si="4101"/>
        <v/>
      </c>
      <c r="FC318" s="71" t="str">
        <f t="shared" si="4102"/>
        <v/>
      </c>
      <c r="FD318" s="71" t="str">
        <f t="shared" si="4103"/>
        <v/>
      </c>
      <c r="FE318" s="71" t="str">
        <f t="shared" si="4104"/>
        <v/>
      </c>
      <c r="FF318" s="71" t="str">
        <f t="shared" si="4105"/>
        <v/>
      </c>
      <c r="FG318" s="71" t="str">
        <f t="shared" si="4106"/>
        <v/>
      </c>
      <c r="FH318" s="71" t="str">
        <f t="shared" si="4107"/>
        <v/>
      </c>
      <c r="FI318" s="71" t="str">
        <f t="shared" si="4108"/>
        <v/>
      </c>
      <c r="FJ318" s="71" t="str">
        <f t="shared" si="4109"/>
        <v/>
      </c>
      <c r="FK318" s="71" t="str">
        <f t="shared" si="4110"/>
        <v/>
      </c>
      <c r="FL318" s="71" t="str">
        <f t="shared" si="4111"/>
        <v/>
      </c>
      <c r="FM318" s="71" t="str">
        <f t="shared" si="4112"/>
        <v/>
      </c>
      <c r="FN318" s="71" t="str">
        <f t="shared" si="4113"/>
        <v/>
      </c>
      <c r="FO318" s="71" t="str">
        <f t="shared" si="4114"/>
        <v/>
      </c>
      <c r="FP318" s="71" t="str">
        <f t="shared" si="4115"/>
        <v/>
      </c>
      <c r="FQ318" s="71" t="str">
        <f t="shared" si="4116"/>
        <v/>
      </c>
      <c r="FR318" s="71" t="str">
        <f t="shared" si="4117"/>
        <v/>
      </c>
      <c r="FS318" s="71" t="str">
        <f t="shared" si="4118"/>
        <v/>
      </c>
    </row>
    <row r="319" spans="1:175">
      <c r="CN319" s="69" t="str">
        <f t="shared" si="4043"/>
        <v>InitUnitState('',,,,,,,,,,)</v>
      </c>
      <c r="CO319" s="69" t="str">
        <f t="shared" si="4044"/>
        <v>InitUnitNormal('',,,,,,,,,,)</v>
      </c>
      <c r="CP319" s="69" t="str">
        <f t="shared" si="4045"/>
        <v>InitUnitMagic('',,,,,,,,,,)</v>
      </c>
      <c r="CQ319" s="69" t="str">
        <f t="shared" si="4046"/>
        <v>InitUnitAdd('',,,,,,,,,,)</v>
      </c>
      <c r="CR319" s="69" t="str">
        <f t="shared" si="4047"/>
        <v>InitEquipData('',,"",,,,,'','','','','','',"")</v>
      </c>
      <c r="CU319" s="70" t="str">
        <f t="shared" si="4048"/>
        <v>|n</v>
      </c>
      <c r="CW319" s="60"/>
      <c r="CX319" s="60"/>
      <c r="CY319" s="60"/>
      <c r="CZ319" s="60"/>
      <c r="DA319" s="60"/>
      <c r="DB319" s="71" t="str">
        <f t="shared" si="4049"/>
        <v/>
      </c>
      <c r="DC319" s="71" t="str">
        <f t="shared" si="4050"/>
        <v/>
      </c>
      <c r="DD319" s="71" t="str">
        <f t="shared" si="4051"/>
        <v/>
      </c>
      <c r="DE319" s="71" t="str">
        <f t="shared" si="4052"/>
        <v/>
      </c>
      <c r="DF319" s="71" t="str">
        <f t="shared" si="4053"/>
        <v/>
      </c>
      <c r="DG319" s="71" t="str">
        <f t="shared" si="4054"/>
        <v/>
      </c>
      <c r="DH319" s="71" t="str">
        <f t="shared" si="4055"/>
        <v/>
      </c>
      <c r="DI319" s="71" t="str">
        <f t="shared" si="4056"/>
        <v/>
      </c>
      <c r="DJ319" s="71" t="str">
        <f t="shared" si="4057"/>
        <v/>
      </c>
      <c r="DK319" s="71" t="str">
        <f t="shared" si="4058"/>
        <v/>
      </c>
      <c r="DL319" s="71" t="str">
        <f t="shared" si="4059"/>
        <v/>
      </c>
      <c r="DM319" s="71" t="str">
        <f t="shared" si="4060"/>
        <v/>
      </c>
      <c r="DN319" s="71" t="str">
        <f t="shared" si="4061"/>
        <v/>
      </c>
      <c r="DO319" s="71" t="str">
        <f t="shared" si="4062"/>
        <v/>
      </c>
      <c r="DP319" s="71" t="str">
        <f t="shared" si="4063"/>
        <v/>
      </c>
      <c r="DQ319" s="71" t="str">
        <f t="shared" si="4064"/>
        <v/>
      </c>
      <c r="DR319" s="71" t="str">
        <f t="shared" si="4065"/>
        <v/>
      </c>
      <c r="DS319" s="71" t="str">
        <f t="shared" si="4066"/>
        <v/>
      </c>
      <c r="DT319" s="71" t="str">
        <f t="shared" si="4067"/>
        <v/>
      </c>
      <c r="DU319" s="71" t="str">
        <f t="shared" si="4068"/>
        <v/>
      </c>
      <c r="DV319" s="71" t="str">
        <f t="shared" si="4069"/>
        <v/>
      </c>
      <c r="DW319" s="71" t="str">
        <f t="shared" si="4070"/>
        <v/>
      </c>
      <c r="DX319" s="71" t="str">
        <f t="shared" si="4071"/>
        <v/>
      </c>
      <c r="DY319" s="71" t="str">
        <f t="shared" si="4072"/>
        <v/>
      </c>
      <c r="DZ319" s="71" t="str">
        <f t="shared" si="4073"/>
        <v/>
      </c>
      <c r="EA319" s="71" t="str">
        <f t="shared" si="4074"/>
        <v/>
      </c>
      <c r="EB319" s="71" t="str">
        <f t="shared" si="4075"/>
        <v/>
      </c>
      <c r="EC319" s="71" t="str">
        <f t="shared" si="4076"/>
        <v/>
      </c>
      <c r="ED319" s="71" t="str">
        <f t="shared" si="4077"/>
        <v/>
      </c>
      <c r="EE319" s="71" t="str">
        <f t="shared" si="4078"/>
        <v/>
      </c>
      <c r="EF319" s="71" t="str">
        <f t="shared" si="4079"/>
        <v/>
      </c>
      <c r="EG319" s="71" t="str">
        <f t="shared" si="4080"/>
        <v/>
      </c>
      <c r="EH319" s="71" t="str">
        <f t="shared" si="4081"/>
        <v/>
      </c>
      <c r="EI319" s="71" t="str">
        <f t="shared" si="4082"/>
        <v/>
      </c>
      <c r="EJ319" s="71" t="str">
        <f t="shared" si="4083"/>
        <v/>
      </c>
      <c r="EK319" s="71" t="str">
        <f t="shared" si="4084"/>
        <v/>
      </c>
      <c r="EL319" s="71" t="str">
        <f t="shared" si="4085"/>
        <v/>
      </c>
      <c r="EM319" s="71" t="str">
        <f t="shared" si="4086"/>
        <v/>
      </c>
      <c r="EN319" s="71" t="str">
        <f t="shared" si="4087"/>
        <v/>
      </c>
      <c r="EO319" s="71" t="str">
        <f t="shared" si="4088"/>
        <v/>
      </c>
      <c r="EP319" s="71" t="str">
        <f t="shared" si="4089"/>
        <v/>
      </c>
      <c r="EQ319" s="71" t="str">
        <f t="shared" si="4090"/>
        <v/>
      </c>
      <c r="ER319" s="71" t="str">
        <f t="shared" si="4091"/>
        <v/>
      </c>
      <c r="ES319" s="71" t="str">
        <f t="shared" si="4092"/>
        <v/>
      </c>
      <c r="ET319" s="71" t="str">
        <f t="shared" si="4093"/>
        <v/>
      </c>
      <c r="EU319" s="71" t="str">
        <f t="shared" si="4094"/>
        <v/>
      </c>
      <c r="EV319" s="71" t="str">
        <f t="shared" si="4095"/>
        <v/>
      </c>
      <c r="EW319" s="71" t="str">
        <f t="shared" si="4096"/>
        <v/>
      </c>
      <c r="EX319" s="71" t="str">
        <f t="shared" si="4097"/>
        <v/>
      </c>
      <c r="EY319" s="71" t="str">
        <f t="shared" si="4098"/>
        <v/>
      </c>
      <c r="EZ319" s="71" t="str">
        <f t="shared" si="4099"/>
        <v/>
      </c>
      <c r="FA319" s="71" t="str">
        <f t="shared" si="4100"/>
        <v/>
      </c>
      <c r="FB319" s="71" t="str">
        <f t="shared" si="4101"/>
        <v/>
      </c>
      <c r="FC319" s="71" t="str">
        <f t="shared" si="4102"/>
        <v/>
      </c>
      <c r="FD319" s="71" t="str">
        <f t="shared" si="4103"/>
        <v/>
      </c>
      <c r="FE319" s="71" t="str">
        <f t="shared" si="4104"/>
        <v/>
      </c>
      <c r="FF319" s="71" t="str">
        <f t="shared" si="4105"/>
        <v/>
      </c>
      <c r="FG319" s="71" t="str">
        <f t="shared" si="4106"/>
        <v/>
      </c>
      <c r="FH319" s="71" t="str">
        <f t="shared" si="4107"/>
        <v/>
      </c>
      <c r="FI319" s="71" t="str">
        <f t="shared" si="4108"/>
        <v/>
      </c>
      <c r="FJ319" s="71" t="str">
        <f t="shared" si="4109"/>
        <v/>
      </c>
      <c r="FK319" s="71" t="str">
        <f t="shared" si="4110"/>
        <v/>
      </c>
      <c r="FL319" s="71" t="str">
        <f t="shared" si="4111"/>
        <v/>
      </c>
      <c r="FM319" s="71" t="str">
        <f t="shared" si="4112"/>
        <v/>
      </c>
      <c r="FN319" s="71" t="str">
        <f t="shared" si="4113"/>
        <v/>
      </c>
      <c r="FO319" s="71" t="str">
        <f t="shared" si="4114"/>
        <v/>
      </c>
      <c r="FP319" s="71" t="str">
        <f t="shared" si="4115"/>
        <v/>
      </c>
      <c r="FQ319" s="71" t="str">
        <f t="shared" si="4116"/>
        <v/>
      </c>
      <c r="FR319" s="71" t="str">
        <f t="shared" si="4117"/>
        <v/>
      </c>
      <c r="FS319" s="71" t="str">
        <f t="shared" si="4118"/>
        <v/>
      </c>
    </row>
    <row r="320" spans="1:175">
      <c r="CN320" s="69" t="str">
        <f t="shared" si="4043"/>
        <v>InitUnitState('',,,,,,,,,,)</v>
      </c>
      <c r="CO320" s="69" t="str">
        <f t="shared" si="4044"/>
        <v>InitUnitNormal('',,,,,,,,,,)</v>
      </c>
      <c r="CP320" s="69" t="str">
        <f t="shared" si="4045"/>
        <v>InitUnitMagic('',,,,,,,,,,)</v>
      </c>
      <c r="CQ320" s="69" t="str">
        <f t="shared" si="4046"/>
        <v>InitUnitAdd('',,,,,,,,,,)</v>
      </c>
      <c r="CR320" s="69" t="str">
        <f t="shared" si="4047"/>
        <v>InitEquipData('',,"",,,,,'','','','','','',"")</v>
      </c>
      <c r="CU320" s="70" t="str">
        <f t="shared" ref="CU320:CU358" si="4119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si="4049"/>
        <v/>
      </c>
      <c r="DC320" s="71" t="str">
        <f t="shared" si="4050"/>
        <v/>
      </c>
      <c r="DD320" s="71" t="str">
        <f t="shared" si="4051"/>
        <v/>
      </c>
      <c r="DE320" s="71" t="str">
        <f t="shared" si="4052"/>
        <v/>
      </c>
      <c r="DF320" s="71" t="str">
        <f t="shared" si="4053"/>
        <v/>
      </c>
      <c r="DG320" s="71" t="str">
        <f t="shared" si="4054"/>
        <v/>
      </c>
      <c r="DH320" s="71" t="str">
        <f t="shared" si="4055"/>
        <v/>
      </c>
      <c r="DI320" s="71" t="str">
        <f t="shared" si="4056"/>
        <v/>
      </c>
      <c r="DJ320" s="71" t="str">
        <f t="shared" si="4057"/>
        <v/>
      </c>
      <c r="DK320" s="71" t="str">
        <f t="shared" si="4058"/>
        <v/>
      </c>
      <c r="DL320" s="71" t="str">
        <f t="shared" si="4059"/>
        <v/>
      </c>
      <c r="DM320" s="71" t="str">
        <f t="shared" si="4060"/>
        <v/>
      </c>
      <c r="DN320" s="71" t="str">
        <f t="shared" si="4061"/>
        <v/>
      </c>
      <c r="DO320" s="71" t="str">
        <f t="shared" si="4062"/>
        <v/>
      </c>
      <c r="DP320" s="71" t="str">
        <f t="shared" si="4063"/>
        <v/>
      </c>
      <c r="DQ320" s="71" t="str">
        <f t="shared" si="4064"/>
        <v/>
      </c>
      <c r="DR320" s="71" t="str">
        <f t="shared" si="4065"/>
        <v/>
      </c>
      <c r="DS320" s="71" t="str">
        <f t="shared" si="4066"/>
        <v/>
      </c>
      <c r="DT320" s="71" t="str">
        <f t="shared" si="4067"/>
        <v/>
      </c>
      <c r="DU320" s="71" t="str">
        <f t="shared" si="4068"/>
        <v/>
      </c>
      <c r="DV320" s="71" t="str">
        <f t="shared" si="4069"/>
        <v/>
      </c>
      <c r="DW320" s="71" t="str">
        <f t="shared" si="4070"/>
        <v/>
      </c>
      <c r="DX320" s="71" t="str">
        <f t="shared" si="4071"/>
        <v/>
      </c>
      <c r="DY320" s="71" t="str">
        <f t="shared" si="4072"/>
        <v/>
      </c>
      <c r="DZ320" s="71" t="str">
        <f t="shared" si="4073"/>
        <v/>
      </c>
      <c r="EA320" s="71" t="str">
        <f t="shared" si="4074"/>
        <v/>
      </c>
      <c r="EB320" s="71" t="str">
        <f t="shared" si="4075"/>
        <v/>
      </c>
      <c r="EC320" s="71" t="str">
        <f t="shared" si="4076"/>
        <v/>
      </c>
      <c r="ED320" s="71" t="str">
        <f t="shared" si="4077"/>
        <v/>
      </c>
      <c r="EE320" s="71" t="str">
        <f t="shared" si="4078"/>
        <v/>
      </c>
      <c r="EF320" s="71" t="str">
        <f t="shared" si="4079"/>
        <v/>
      </c>
      <c r="EG320" s="71" t="str">
        <f t="shared" si="4080"/>
        <v/>
      </c>
      <c r="EH320" s="71" t="str">
        <f t="shared" si="4081"/>
        <v/>
      </c>
      <c r="EI320" s="71" t="str">
        <f t="shared" si="4082"/>
        <v/>
      </c>
      <c r="EJ320" s="71" t="str">
        <f t="shared" si="4083"/>
        <v/>
      </c>
      <c r="EK320" s="71" t="str">
        <f t="shared" si="4084"/>
        <v/>
      </c>
      <c r="EL320" s="71" t="str">
        <f t="shared" si="4085"/>
        <v/>
      </c>
      <c r="EM320" s="71" t="str">
        <f t="shared" si="4086"/>
        <v/>
      </c>
      <c r="EN320" s="71" t="str">
        <f t="shared" si="4087"/>
        <v/>
      </c>
      <c r="EO320" s="71" t="str">
        <f t="shared" si="4088"/>
        <v/>
      </c>
      <c r="EP320" s="71" t="str">
        <f t="shared" si="4089"/>
        <v/>
      </c>
      <c r="EQ320" s="71" t="str">
        <f t="shared" si="4090"/>
        <v/>
      </c>
      <c r="ER320" s="71" t="str">
        <f t="shared" si="4091"/>
        <v/>
      </c>
      <c r="ES320" s="71" t="str">
        <f t="shared" si="4092"/>
        <v/>
      </c>
      <c r="ET320" s="71" t="str">
        <f t="shared" si="4093"/>
        <v/>
      </c>
      <c r="EU320" s="71" t="str">
        <f t="shared" si="4094"/>
        <v/>
      </c>
      <c r="EV320" s="71" t="str">
        <f t="shared" si="4095"/>
        <v/>
      </c>
      <c r="EW320" s="71" t="str">
        <f t="shared" si="4096"/>
        <v/>
      </c>
      <c r="EX320" s="71" t="str">
        <f t="shared" si="4097"/>
        <v/>
      </c>
      <c r="EY320" s="71" t="str">
        <f t="shared" si="4098"/>
        <v/>
      </c>
      <c r="EZ320" s="71" t="str">
        <f t="shared" si="4099"/>
        <v/>
      </c>
      <c r="FA320" s="71" t="str">
        <f t="shared" si="4100"/>
        <v/>
      </c>
      <c r="FB320" s="71" t="str">
        <f t="shared" si="4101"/>
        <v/>
      </c>
      <c r="FC320" s="71" t="str">
        <f t="shared" si="4102"/>
        <v/>
      </c>
      <c r="FD320" s="71" t="str">
        <f t="shared" si="4103"/>
        <v/>
      </c>
      <c r="FE320" s="71" t="str">
        <f t="shared" si="4104"/>
        <v/>
      </c>
      <c r="FF320" s="71" t="str">
        <f t="shared" si="4105"/>
        <v/>
      </c>
      <c r="FG320" s="71" t="str">
        <f t="shared" si="4106"/>
        <v/>
      </c>
      <c r="FH320" s="71" t="str">
        <f t="shared" si="4107"/>
        <v/>
      </c>
      <c r="FI320" s="71" t="str">
        <f t="shared" si="4108"/>
        <v/>
      </c>
      <c r="FJ320" s="71" t="str">
        <f t="shared" si="4109"/>
        <v/>
      </c>
      <c r="FK320" s="71" t="str">
        <f t="shared" si="4110"/>
        <v/>
      </c>
      <c r="FL320" s="71" t="str">
        <f t="shared" si="4111"/>
        <v/>
      </c>
      <c r="FM320" s="71" t="str">
        <f t="shared" si="4112"/>
        <v/>
      </c>
      <c r="FN320" s="71" t="str">
        <f t="shared" si="4113"/>
        <v/>
      </c>
      <c r="FO320" s="71" t="str">
        <f t="shared" si="4114"/>
        <v/>
      </c>
      <c r="FP320" s="71" t="str">
        <f t="shared" si="4115"/>
        <v/>
      </c>
      <c r="FQ320" s="71" t="str">
        <f t="shared" si="4116"/>
        <v/>
      </c>
      <c r="FR320" s="71" t="str">
        <f t="shared" si="4117"/>
        <v/>
      </c>
      <c r="FS320" s="71" t="str">
        <f t="shared" si="4118"/>
        <v/>
      </c>
    </row>
    <row r="321" spans="92:175">
      <c r="CN321" s="69" t="str">
        <f t="shared" si="4043"/>
        <v>InitUnitState('',,,,,,,,,,)</v>
      </c>
      <c r="CO321" s="69" t="str">
        <f t="shared" si="4044"/>
        <v>InitUnitNormal('',,,,,,,,,,)</v>
      </c>
      <c r="CP321" s="69" t="str">
        <f t="shared" si="4045"/>
        <v>InitUnitMagic('',,,,,,,,,,)</v>
      </c>
      <c r="CQ321" s="69" t="str">
        <f t="shared" si="4046"/>
        <v>InitUnitAdd('',,,,,,,,,,)</v>
      </c>
      <c r="CR321" s="69" t="str">
        <f t="shared" si="4047"/>
        <v>InitEquipData('',,"",,,,,'','','','','','',"")</v>
      </c>
      <c r="CU321" s="70" t="str">
        <f t="shared" si="4119"/>
        <v>|n</v>
      </c>
      <c r="CW321" s="60"/>
      <c r="CX321" s="60"/>
      <c r="CY321" s="60"/>
      <c r="CZ321" s="60"/>
      <c r="DA321" s="60"/>
      <c r="DB321" s="71" t="str">
        <f t="shared" si="4049"/>
        <v/>
      </c>
      <c r="DC321" s="71" t="str">
        <f t="shared" si="4050"/>
        <v/>
      </c>
      <c r="DD321" s="71" t="str">
        <f t="shared" si="4051"/>
        <v/>
      </c>
      <c r="DE321" s="71" t="str">
        <f t="shared" si="4052"/>
        <v/>
      </c>
      <c r="DF321" s="71" t="str">
        <f t="shared" si="4053"/>
        <v/>
      </c>
      <c r="DG321" s="71" t="str">
        <f t="shared" si="4054"/>
        <v/>
      </c>
      <c r="DH321" s="71" t="str">
        <f t="shared" si="4055"/>
        <v/>
      </c>
      <c r="DI321" s="71" t="str">
        <f t="shared" si="4056"/>
        <v/>
      </c>
      <c r="DJ321" s="71" t="str">
        <f t="shared" si="4057"/>
        <v/>
      </c>
      <c r="DK321" s="71" t="str">
        <f t="shared" si="4058"/>
        <v/>
      </c>
      <c r="DL321" s="71" t="str">
        <f t="shared" si="4059"/>
        <v/>
      </c>
      <c r="DM321" s="71" t="str">
        <f t="shared" si="4060"/>
        <v/>
      </c>
      <c r="DN321" s="71" t="str">
        <f t="shared" si="4061"/>
        <v/>
      </c>
      <c r="DO321" s="71" t="str">
        <f t="shared" si="4062"/>
        <v/>
      </c>
      <c r="DP321" s="71" t="str">
        <f t="shared" si="4063"/>
        <v/>
      </c>
      <c r="DQ321" s="71" t="str">
        <f t="shared" si="4064"/>
        <v/>
      </c>
      <c r="DR321" s="71" t="str">
        <f t="shared" si="4065"/>
        <v/>
      </c>
      <c r="DS321" s="71" t="str">
        <f t="shared" si="4066"/>
        <v/>
      </c>
      <c r="DT321" s="71" t="str">
        <f t="shared" si="4067"/>
        <v/>
      </c>
      <c r="DU321" s="71" t="str">
        <f t="shared" si="4068"/>
        <v/>
      </c>
      <c r="DV321" s="71" t="str">
        <f t="shared" si="4069"/>
        <v/>
      </c>
      <c r="DW321" s="71" t="str">
        <f t="shared" si="4070"/>
        <v/>
      </c>
      <c r="DX321" s="71" t="str">
        <f t="shared" si="4071"/>
        <v/>
      </c>
      <c r="DY321" s="71" t="str">
        <f t="shared" si="4072"/>
        <v/>
      </c>
      <c r="DZ321" s="71" t="str">
        <f t="shared" si="4073"/>
        <v/>
      </c>
      <c r="EA321" s="71" t="str">
        <f t="shared" si="4074"/>
        <v/>
      </c>
      <c r="EB321" s="71" t="str">
        <f t="shared" si="4075"/>
        <v/>
      </c>
      <c r="EC321" s="71" t="str">
        <f t="shared" si="4076"/>
        <v/>
      </c>
      <c r="ED321" s="71" t="str">
        <f t="shared" si="4077"/>
        <v/>
      </c>
      <c r="EE321" s="71" t="str">
        <f t="shared" si="4078"/>
        <v/>
      </c>
      <c r="EF321" s="71" t="str">
        <f t="shared" si="4079"/>
        <v/>
      </c>
      <c r="EG321" s="71" t="str">
        <f t="shared" si="4080"/>
        <v/>
      </c>
      <c r="EH321" s="71" t="str">
        <f t="shared" si="4081"/>
        <v/>
      </c>
      <c r="EI321" s="71" t="str">
        <f t="shared" si="4082"/>
        <v/>
      </c>
      <c r="EJ321" s="71" t="str">
        <f t="shared" si="4083"/>
        <v/>
      </c>
      <c r="EK321" s="71" t="str">
        <f t="shared" si="4084"/>
        <v/>
      </c>
      <c r="EL321" s="71" t="str">
        <f t="shared" si="4085"/>
        <v/>
      </c>
      <c r="EM321" s="71" t="str">
        <f t="shared" si="4086"/>
        <v/>
      </c>
      <c r="EN321" s="71" t="str">
        <f t="shared" si="4087"/>
        <v/>
      </c>
      <c r="EO321" s="71" t="str">
        <f t="shared" si="4088"/>
        <v/>
      </c>
      <c r="EP321" s="71" t="str">
        <f t="shared" si="4089"/>
        <v/>
      </c>
      <c r="EQ321" s="71" t="str">
        <f t="shared" si="4090"/>
        <v/>
      </c>
      <c r="ER321" s="71" t="str">
        <f t="shared" si="4091"/>
        <v/>
      </c>
      <c r="ES321" s="71" t="str">
        <f t="shared" si="4092"/>
        <v/>
      </c>
      <c r="ET321" s="71" t="str">
        <f t="shared" si="4093"/>
        <v/>
      </c>
      <c r="EU321" s="71" t="str">
        <f t="shared" si="4094"/>
        <v/>
      </c>
      <c r="EV321" s="71" t="str">
        <f t="shared" si="4095"/>
        <v/>
      </c>
      <c r="EW321" s="71" t="str">
        <f t="shared" si="4096"/>
        <v/>
      </c>
      <c r="EX321" s="71" t="str">
        <f t="shared" si="4097"/>
        <v/>
      </c>
      <c r="EY321" s="71" t="str">
        <f t="shared" si="4098"/>
        <v/>
      </c>
      <c r="EZ321" s="71" t="str">
        <f t="shared" si="4099"/>
        <v/>
      </c>
      <c r="FA321" s="71" t="str">
        <f t="shared" si="4100"/>
        <v/>
      </c>
      <c r="FB321" s="71" t="str">
        <f t="shared" si="4101"/>
        <v/>
      </c>
      <c r="FC321" s="71" t="str">
        <f t="shared" si="4102"/>
        <v/>
      </c>
      <c r="FD321" s="71" t="str">
        <f t="shared" si="4103"/>
        <v/>
      </c>
      <c r="FE321" s="71" t="str">
        <f t="shared" si="4104"/>
        <v/>
      </c>
      <c r="FF321" s="71" t="str">
        <f t="shared" si="4105"/>
        <v/>
      </c>
      <c r="FG321" s="71" t="str">
        <f t="shared" si="4106"/>
        <v/>
      </c>
      <c r="FH321" s="71" t="str">
        <f t="shared" si="4107"/>
        <v/>
      </c>
      <c r="FI321" s="71" t="str">
        <f t="shared" si="4108"/>
        <v/>
      </c>
      <c r="FJ321" s="71" t="str">
        <f t="shared" si="4109"/>
        <v/>
      </c>
      <c r="FK321" s="71" t="str">
        <f t="shared" si="4110"/>
        <v/>
      </c>
      <c r="FL321" s="71" t="str">
        <f t="shared" si="4111"/>
        <v/>
      </c>
      <c r="FM321" s="71" t="str">
        <f t="shared" si="4112"/>
        <v/>
      </c>
      <c r="FN321" s="71" t="str">
        <f t="shared" si="4113"/>
        <v/>
      </c>
      <c r="FO321" s="71" t="str">
        <f t="shared" si="4114"/>
        <v/>
      </c>
      <c r="FP321" s="71" t="str">
        <f t="shared" si="4115"/>
        <v/>
      </c>
      <c r="FQ321" s="71" t="str">
        <f t="shared" si="4116"/>
        <v/>
      </c>
      <c r="FR321" s="71" t="str">
        <f t="shared" si="4117"/>
        <v/>
      </c>
      <c r="FS321" s="71" t="str">
        <f t="shared" si="4118"/>
        <v/>
      </c>
    </row>
    <row r="322" spans="92:175">
      <c r="CN322" s="69" t="str">
        <f t="shared" si="4043"/>
        <v>InitUnitState('',,,,,,,,,,)</v>
      </c>
      <c r="CO322" s="69" t="str">
        <f t="shared" si="4044"/>
        <v>InitUnitNormal('',,,,,,,,,,)</v>
      </c>
      <c r="CP322" s="69" t="str">
        <f t="shared" si="4045"/>
        <v>InitUnitMagic('',,,,,,,,,,)</v>
      </c>
      <c r="CQ322" s="69" t="str">
        <f t="shared" si="4046"/>
        <v>InitUnitAdd('',,,,,,,,,,)</v>
      </c>
      <c r="CR322" s="69" t="str">
        <f t="shared" si="4047"/>
        <v>InitEquipData('',,"",,,,,'','','','','','',"")</v>
      </c>
      <c r="CU322" s="70" t="str">
        <f t="shared" si="4119"/>
        <v>|n</v>
      </c>
      <c r="CW322" s="60"/>
      <c r="CX322" s="60"/>
      <c r="CY322" s="60"/>
      <c r="CZ322" s="60"/>
      <c r="DA322" s="60"/>
      <c r="DB322" s="71" t="str">
        <f t="shared" si="4049"/>
        <v/>
      </c>
      <c r="DC322" s="71" t="str">
        <f t="shared" si="4050"/>
        <v/>
      </c>
      <c r="DD322" s="71" t="str">
        <f t="shared" si="4051"/>
        <v/>
      </c>
      <c r="DE322" s="71" t="str">
        <f t="shared" si="4052"/>
        <v/>
      </c>
      <c r="DF322" s="71" t="str">
        <f t="shared" si="4053"/>
        <v/>
      </c>
      <c r="DG322" s="71" t="str">
        <f t="shared" si="4054"/>
        <v/>
      </c>
      <c r="DH322" s="71" t="str">
        <f t="shared" si="4055"/>
        <v/>
      </c>
      <c r="DI322" s="71" t="str">
        <f t="shared" si="4056"/>
        <v/>
      </c>
      <c r="DJ322" s="71" t="str">
        <f t="shared" si="4057"/>
        <v/>
      </c>
      <c r="DK322" s="71" t="str">
        <f t="shared" si="4058"/>
        <v/>
      </c>
      <c r="DL322" s="71" t="str">
        <f t="shared" si="4059"/>
        <v/>
      </c>
      <c r="DM322" s="71" t="str">
        <f t="shared" si="4060"/>
        <v/>
      </c>
      <c r="DN322" s="71" t="str">
        <f t="shared" si="4061"/>
        <v/>
      </c>
      <c r="DO322" s="71" t="str">
        <f t="shared" si="4062"/>
        <v/>
      </c>
      <c r="DP322" s="71" t="str">
        <f t="shared" si="4063"/>
        <v/>
      </c>
      <c r="DQ322" s="71" t="str">
        <f t="shared" si="4064"/>
        <v/>
      </c>
      <c r="DR322" s="71" t="str">
        <f t="shared" si="4065"/>
        <v/>
      </c>
      <c r="DS322" s="71" t="str">
        <f t="shared" si="4066"/>
        <v/>
      </c>
      <c r="DT322" s="71" t="str">
        <f t="shared" si="4067"/>
        <v/>
      </c>
      <c r="DU322" s="71" t="str">
        <f t="shared" si="4068"/>
        <v/>
      </c>
      <c r="DV322" s="71" t="str">
        <f t="shared" si="4069"/>
        <v/>
      </c>
      <c r="DW322" s="71" t="str">
        <f t="shared" si="4070"/>
        <v/>
      </c>
      <c r="DX322" s="71" t="str">
        <f t="shared" si="4071"/>
        <v/>
      </c>
      <c r="DY322" s="71" t="str">
        <f t="shared" si="4072"/>
        <v/>
      </c>
      <c r="DZ322" s="71" t="str">
        <f t="shared" si="4073"/>
        <v/>
      </c>
      <c r="EA322" s="71" t="str">
        <f t="shared" si="4074"/>
        <v/>
      </c>
      <c r="EB322" s="71" t="str">
        <f t="shared" si="4075"/>
        <v/>
      </c>
      <c r="EC322" s="71" t="str">
        <f t="shared" si="4076"/>
        <v/>
      </c>
      <c r="ED322" s="71" t="str">
        <f t="shared" si="4077"/>
        <v/>
      </c>
      <c r="EE322" s="71" t="str">
        <f t="shared" si="4078"/>
        <v/>
      </c>
      <c r="EF322" s="71" t="str">
        <f t="shared" si="4079"/>
        <v/>
      </c>
      <c r="EG322" s="71" t="str">
        <f t="shared" si="4080"/>
        <v/>
      </c>
      <c r="EH322" s="71" t="str">
        <f t="shared" si="4081"/>
        <v/>
      </c>
      <c r="EI322" s="71" t="str">
        <f t="shared" si="4082"/>
        <v/>
      </c>
      <c r="EJ322" s="71" t="str">
        <f t="shared" si="4083"/>
        <v/>
      </c>
      <c r="EK322" s="71" t="str">
        <f t="shared" si="4084"/>
        <v/>
      </c>
      <c r="EL322" s="71" t="str">
        <f t="shared" si="4085"/>
        <v/>
      </c>
      <c r="EM322" s="71" t="str">
        <f t="shared" si="4086"/>
        <v/>
      </c>
      <c r="EN322" s="71" t="str">
        <f t="shared" si="4087"/>
        <v/>
      </c>
      <c r="EO322" s="71" t="str">
        <f t="shared" si="4088"/>
        <v/>
      </c>
      <c r="EP322" s="71" t="str">
        <f t="shared" si="4089"/>
        <v/>
      </c>
      <c r="EQ322" s="71" t="str">
        <f t="shared" si="4090"/>
        <v/>
      </c>
      <c r="ER322" s="71" t="str">
        <f t="shared" si="4091"/>
        <v/>
      </c>
      <c r="ES322" s="71" t="str">
        <f t="shared" si="4092"/>
        <v/>
      </c>
      <c r="ET322" s="71" t="str">
        <f t="shared" si="4093"/>
        <v/>
      </c>
      <c r="EU322" s="71" t="str">
        <f t="shared" si="4094"/>
        <v/>
      </c>
      <c r="EV322" s="71" t="str">
        <f t="shared" si="4095"/>
        <v/>
      </c>
      <c r="EW322" s="71" t="str">
        <f t="shared" si="4096"/>
        <v/>
      </c>
      <c r="EX322" s="71" t="str">
        <f t="shared" si="4097"/>
        <v/>
      </c>
      <c r="EY322" s="71" t="str">
        <f t="shared" si="4098"/>
        <v/>
      </c>
      <c r="EZ322" s="71" t="str">
        <f t="shared" si="4099"/>
        <v/>
      </c>
      <c r="FA322" s="71" t="str">
        <f t="shared" si="4100"/>
        <v/>
      </c>
      <c r="FB322" s="71" t="str">
        <f t="shared" si="4101"/>
        <v/>
      </c>
      <c r="FC322" s="71" t="str">
        <f t="shared" si="4102"/>
        <v/>
      </c>
      <c r="FD322" s="71" t="str">
        <f t="shared" si="4103"/>
        <v/>
      </c>
      <c r="FE322" s="71" t="str">
        <f t="shared" si="4104"/>
        <v/>
      </c>
      <c r="FF322" s="71" t="str">
        <f t="shared" si="4105"/>
        <v/>
      </c>
      <c r="FG322" s="71" t="str">
        <f t="shared" si="4106"/>
        <v/>
      </c>
      <c r="FH322" s="71" t="str">
        <f t="shared" si="4107"/>
        <v/>
      </c>
      <c r="FI322" s="71" t="str">
        <f t="shared" si="4108"/>
        <v/>
      </c>
      <c r="FJ322" s="71" t="str">
        <f t="shared" si="4109"/>
        <v/>
      </c>
      <c r="FK322" s="71" t="str">
        <f t="shared" si="4110"/>
        <v/>
      </c>
      <c r="FL322" s="71" t="str">
        <f t="shared" si="4111"/>
        <v/>
      </c>
      <c r="FM322" s="71" t="str">
        <f t="shared" si="4112"/>
        <v/>
      </c>
      <c r="FN322" s="71" t="str">
        <f t="shared" si="4113"/>
        <v/>
      </c>
      <c r="FO322" s="71" t="str">
        <f t="shared" si="4114"/>
        <v/>
      </c>
      <c r="FP322" s="71" t="str">
        <f t="shared" si="4115"/>
        <v/>
      </c>
      <c r="FQ322" s="71" t="str">
        <f t="shared" si="4116"/>
        <v/>
      </c>
      <c r="FR322" s="71" t="str">
        <f t="shared" si="4117"/>
        <v/>
      </c>
      <c r="FS322" s="71" t="str">
        <f t="shared" si="4118"/>
        <v/>
      </c>
    </row>
    <row r="323" spans="92:175">
      <c r="CN323" s="69" t="str">
        <f t="shared" si="4043"/>
        <v>InitUnitState('',,,,,,,,,,)</v>
      </c>
      <c r="CO323" s="69" t="str">
        <f t="shared" si="4044"/>
        <v>InitUnitNormal('',,,,,,,,,,)</v>
      </c>
      <c r="CP323" s="69" t="str">
        <f t="shared" si="4045"/>
        <v>InitUnitMagic('',,,,,,,,,,)</v>
      </c>
      <c r="CQ323" s="69" t="str">
        <f t="shared" si="4046"/>
        <v>InitUnitAdd('',,,,,,,,,,)</v>
      </c>
      <c r="CR323" s="69" t="str">
        <f t="shared" si="4047"/>
        <v>InitEquipData('',,"",,,,,'','','','','','',"")</v>
      </c>
      <c r="CU323" s="70" t="str">
        <f t="shared" si="4119"/>
        <v>|n</v>
      </c>
      <c r="CW323" s="60"/>
      <c r="CX323" s="60"/>
      <c r="CY323" s="60"/>
      <c r="CZ323" s="60"/>
      <c r="DA323" s="60"/>
      <c r="DB323" s="71" t="str">
        <f t="shared" si="4049"/>
        <v/>
      </c>
      <c r="DC323" s="71" t="str">
        <f t="shared" si="4050"/>
        <v/>
      </c>
      <c r="DD323" s="71" t="str">
        <f t="shared" si="4051"/>
        <v/>
      </c>
      <c r="DE323" s="71" t="str">
        <f t="shared" si="4052"/>
        <v/>
      </c>
      <c r="DF323" s="71" t="str">
        <f t="shared" si="4053"/>
        <v/>
      </c>
      <c r="DG323" s="71" t="str">
        <f t="shared" si="4054"/>
        <v/>
      </c>
      <c r="DH323" s="71" t="str">
        <f t="shared" si="4055"/>
        <v/>
      </c>
      <c r="DI323" s="71" t="str">
        <f t="shared" si="4056"/>
        <v/>
      </c>
      <c r="DJ323" s="71" t="str">
        <f t="shared" si="4057"/>
        <v/>
      </c>
      <c r="DK323" s="71" t="str">
        <f t="shared" si="4058"/>
        <v/>
      </c>
      <c r="DL323" s="71" t="str">
        <f t="shared" si="4059"/>
        <v/>
      </c>
      <c r="DM323" s="71" t="str">
        <f t="shared" si="4060"/>
        <v/>
      </c>
      <c r="DN323" s="71" t="str">
        <f t="shared" si="4061"/>
        <v/>
      </c>
      <c r="DO323" s="71" t="str">
        <f t="shared" si="4062"/>
        <v/>
      </c>
      <c r="DP323" s="71" t="str">
        <f t="shared" si="4063"/>
        <v/>
      </c>
      <c r="DQ323" s="71" t="str">
        <f t="shared" si="4064"/>
        <v/>
      </c>
      <c r="DR323" s="71" t="str">
        <f t="shared" si="4065"/>
        <v/>
      </c>
      <c r="DS323" s="71" t="str">
        <f t="shared" si="4066"/>
        <v/>
      </c>
      <c r="DT323" s="71" t="str">
        <f t="shared" si="4067"/>
        <v/>
      </c>
      <c r="DU323" s="71" t="str">
        <f t="shared" si="4068"/>
        <v/>
      </c>
      <c r="DV323" s="71" t="str">
        <f t="shared" si="4069"/>
        <v/>
      </c>
      <c r="DW323" s="71" t="str">
        <f t="shared" si="4070"/>
        <v/>
      </c>
      <c r="DX323" s="71" t="str">
        <f t="shared" si="4071"/>
        <v/>
      </c>
      <c r="DY323" s="71" t="str">
        <f t="shared" si="4072"/>
        <v/>
      </c>
      <c r="DZ323" s="71" t="str">
        <f t="shared" si="4073"/>
        <v/>
      </c>
      <c r="EA323" s="71" t="str">
        <f t="shared" si="4074"/>
        <v/>
      </c>
      <c r="EB323" s="71" t="str">
        <f t="shared" si="4075"/>
        <v/>
      </c>
      <c r="EC323" s="71" t="str">
        <f t="shared" si="4076"/>
        <v/>
      </c>
      <c r="ED323" s="71" t="str">
        <f t="shared" si="4077"/>
        <v/>
      </c>
      <c r="EE323" s="71" t="str">
        <f t="shared" si="4078"/>
        <v/>
      </c>
      <c r="EF323" s="71" t="str">
        <f t="shared" si="4079"/>
        <v/>
      </c>
      <c r="EG323" s="71" t="str">
        <f t="shared" si="4080"/>
        <v/>
      </c>
      <c r="EH323" s="71" t="str">
        <f t="shared" si="4081"/>
        <v/>
      </c>
      <c r="EI323" s="71" t="str">
        <f t="shared" si="4082"/>
        <v/>
      </c>
      <c r="EJ323" s="71" t="str">
        <f t="shared" si="4083"/>
        <v/>
      </c>
      <c r="EK323" s="71" t="str">
        <f t="shared" si="4084"/>
        <v/>
      </c>
      <c r="EL323" s="71" t="str">
        <f t="shared" si="4085"/>
        <v/>
      </c>
      <c r="EM323" s="71" t="str">
        <f t="shared" si="4086"/>
        <v/>
      </c>
      <c r="EN323" s="71" t="str">
        <f t="shared" si="4087"/>
        <v/>
      </c>
      <c r="EO323" s="71" t="str">
        <f t="shared" si="4088"/>
        <v/>
      </c>
      <c r="EP323" s="71" t="str">
        <f t="shared" si="4089"/>
        <v/>
      </c>
      <c r="EQ323" s="71" t="str">
        <f t="shared" si="4090"/>
        <v/>
      </c>
      <c r="ER323" s="71" t="str">
        <f t="shared" si="4091"/>
        <v/>
      </c>
      <c r="ES323" s="71" t="str">
        <f t="shared" si="4092"/>
        <v/>
      </c>
      <c r="ET323" s="71" t="str">
        <f t="shared" si="4093"/>
        <v/>
      </c>
      <c r="EU323" s="71" t="str">
        <f t="shared" si="4094"/>
        <v/>
      </c>
      <c r="EV323" s="71" t="str">
        <f t="shared" si="4095"/>
        <v/>
      </c>
      <c r="EW323" s="71" t="str">
        <f t="shared" si="4096"/>
        <v/>
      </c>
      <c r="EX323" s="71" t="str">
        <f t="shared" si="4097"/>
        <v/>
      </c>
      <c r="EY323" s="71" t="str">
        <f t="shared" si="4098"/>
        <v/>
      </c>
      <c r="EZ323" s="71" t="str">
        <f t="shared" si="4099"/>
        <v/>
      </c>
      <c r="FA323" s="71" t="str">
        <f t="shared" si="4100"/>
        <v/>
      </c>
      <c r="FB323" s="71" t="str">
        <f t="shared" si="4101"/>
        <v/>
      </c>
      <c r="FC323" s="71" t="str">
        <f t="shared" si="4102"/>
        <v/>
      </c>
      <c r="FD323" s="71" t="str">
        <f t="shared" si="4103"/>
        <v/>
      </c>
      <c r="FE323" s="71" t="str">
        <f t="shared" si="4104"/>
        <v/>
      </c>
      <c r="FF323" s="71" t="str">
        <f t="shared" si="4105"/>
        <v/>
      </c>
      <c r="FG323" s="71" t="str">
        <f t="shared" si="4106"/>
        <v/>
      </c>
      <c r="FH323" s="71" t="str">
        <f t="shared" si="4107"/>
        <v/>
      </c>
      <c r="FI323" s="71" t="str">
        <f t="shared" si="4108"/>
        <v/>
      </c>
      <c r="FJ323" s="71" t="str">
        <f t="shared" si="4109"/>
        <v/>
      </c>
      <c r="FK323" s="71" t="str">
        <f t="shared" si="4110"/>
        <v/>
      </c>
      <c r="FL323" s="71" t="str">
        <f t="shared" si="4111"/>
        <v/>
      </c>
      <c r="FM323" s="71" t="str">
        <f t="shared" si="4112"/>
        <v/>
      </c>
      <c r="FN323" s="71" t="str">
        <f t="shared" si="4113"/>
        <v/>
      </c>
      <c r="FO323" s="71" t="str">
        <f t="shared" si="4114"/>
        <v/>
      </c>
      <c r="FP323" s="71" t="str">
        <f t="shared" si="4115"/>
        <v/>
      </c>
      <c r="FQ323" s="71" t="str">
        <f t="shared" si="4116"/>
        <v/>
      </c>
      <c r="FR323" s="71" t="str">
        <f t="shared" si="4117"/>
        <v/>
      </c>
      <c r="FS323" s="71" t="str">
        <f t="shared" si="4118"/>
        <v/>
      </c>
    </row>
    <row r="324" spans="92:175">
      <c r="CN324" s="69" t="str">
        <f t="shared" si="4043"/>
        <v>InitUnitState('',,,,,,,,,,)</v>
      </c>
      <c r="CO324" s="69" t="str">
        <f t="shared" si="4044"/>
        <v>InitUnitNormal('',,,,,,,,,,)</v>
      </c>
      <c r="CP324" s="69" t="str">
        <f t="shared" si="4045"/>
        <v>InitUnitMagic('',,,,,,,,,,)</v>
      </c>
      <c r="CQ324" s="69" t="str">
        <f t="shared" si="4046"/>
        <v>InitUnitAdd('',,,,,,,,,,)</v>
      </c>
      <c r="CR324" s="69" t="str">
        <f t="shared" si="4047"/>
        <v>InitEquipData('',,"",,,,,'','','','','','',"")</v>
      </c>
      <c r="CU324" s="70" t="str">
        <f t="shared" si="4119"/>
        <v>|n</v>
      </c>
      <c r="CW324" s="60"/>
      <c r="CX324" s="60"/>
      <c r="CY324" s="60"/>
      <c r="CZ324" s="60"/>
      <c r="DA324" s="60"/>
      <c r="DB324" s="71" t="str">
        <f t="shared" si="4049"/>
        <v/>
      </c>
      <c r="DC324" s="71" t="str">
        <f t="shared" si="4050"/>
        <v/>
      </c>
      <c r="DD324" s="71" t="str">
        <f t="shared" si="4051"/>
        <v/>
      </c>
      <c r="DE324" s="71" t="str">
        <f t="shared" si="4052"/>
        <v/>
      </c>
      <c r="DF324" s="71" t="str">
        <f t="shared" si="4053"/>
        <v/>
      </c>
      <c r="DG324" s="71" t="str">
        <f t="shared" si="4054"/>
        <v/>
      </c>
      <c r="DH324" s="71" t="str">
        <f t="shared" si="4055"/>
        <v/>
      </c>
      <c r="DI324" s="71" t="str">
        <f t="shared" si="4056"/>
        <v/>
      </c>
      <c r="DJ324" s="71" t="str">
        <f t="shared" si="4057"/>
        <v/>
      </c>
      <c r="DK324" s="71" t="str">
        <f t="shared" si="4058"/>
        <v/>
      </c>
      <c r="DL324" s="71" t="str">
        <f t="shared" si="4059"/>
        <v/>
      </c>
      <c r="DM324" s="71" t="str">
        <f t="shared" si="4060"/>
        <v/>
      </c>
      <c r="DN324" s="71" t="str">
        <f t="shared" si="4061"/>
        <v/>
      </c>
      <c r="DO324" s="71" t="str">
        <f t="shared" si="4062"/>
        <v/>
      </c>
      <c r="DP324" s="71" t="str">
        <f t="shared" si="4063"/>
        <v/>
      </c>
      <c r="DQ324" s="71" t="str">
        <f t="shared" si="4064"/>
        <v/>
      </c>
      <c r="DR324" s="71" t="str">
        <f t="shared" si="4065"/>
        <v/>
      </c>
      <c r="DS324" s="71" t="str">
        <f t="shared" si="4066"/>
        <v/>
      </c>
      <c r="DT324" s="71" t="str">
        <f t="shared" si="4067"/>
        <v/>
      </c>
      <c r="DU324" s="71" t="str">
        <f t="shared" si="4068"/>
        <v/>
      </c>
      <c r="DV324" s="71" t="str">
        <f t="shared" si="4069"/>
        <v/>
      </c>
      <c r="DW324" s="71" t="str">
        <f t="shared" si="4070"/>
        <v/>
      </c>
      <c r="DX324" s="71" t="str">
        <f t="shared" si="4071"/>
        <v/>
      </c>
      <c r="DY324" s="71" t="str">
        <f t="shared" si="4072"/>
        <v/>
      </c>
      <c r="DZ324" s="71" t="str">
        <f t="shared" si="4073"/>
        <v/>
      </c>
      <c r="EA324" s="71" t="str">
        <f t="shared" si="4074"/>
        <v/>
      </c>
      <c r="EB324" s="71" t="str">
        <f t="shared" si="4075"/>
        <v/>
      </c>
      <c r="EC324" s="71" t="str">
        <f t="shared" si="4076"/>
        <v/>
      </c>
      <c r="ED324" s="71" t="str">
        <f t="shared" si="4077"/>
        <v/>
      </c>
      <c r="EE324" s="71" t="str">
        <f t="shared" si="4078"/>
        <v/>
      </c>
      <c r="EF324" s="71" t="str">
        <f t="shared" si="4079"/>
        <v/>
      </c>
      <c r="EG324" s="71" t="str">
        <f t="shared" si="4080"/>
        <v/>
      </c>
      <c r="EH324" s="71" t="str">
        <f t="shared" si="4081"/>
        <v/>
      </c>
      <c r="EI324" s="71" t="str">
        <f t="shared" si="4082"/>
        <v/>
      </c>
      <c r="EJ324" s="71" t="str">
        <f t="shared" si="4083"/>
        <v/>
      </c>
      <c r="EK324" s="71" t="str">
        <f t="shared" si="4084"/>
        <v/>
      </c>
      <c r="EL324" s="71" t="str">
        <f t="shared" si="4085"/>
        <v/>
      </c>
      <c r="EM324" s="71" t="str">
        <f t="shared" si="4086"/>
        <v/>
      </c>
      <c r="EN324" s="71" t="str">
        <f t="shared" si="4087"/>
        <v/>
      </c>
      <c r="EO324" s="71" t="str">
        <f t="shared" si="4088"/>
        <v/>
      </c>
      <c r="EP324" s="71" t="str">
        <f t="shared" si="4089"/>
        <v/>
      </c>
      <c r="EQ324" s="71" t="str">
        <f t="shared" si="4090"/>
        <v/>
      </c>
      <c r="ER324" s="71" t="str">
        <f t="shared" si="4091"/>
        <v/>
      </c>
      <c r="ES324" s="71" t="str">
        <f t="shared" si="4092"/>
        <v/>
      </c>
      <c r="ET324" s="71" t="str">
        <f t="shared" si="4093"/>
        <v/>
      </c>
      <c r="EU324" s="71" t="str">
        <f t="shared" si="4094"/>
        <v/>
      </c>
      <c r="EV324" s="71" t="str">
        <f t="shared" si="4095"/>
        <v/>
      </c>
      <c r="EW324" s="71" t="str">
        <f t="shared" si="4096"/>
        <v/>
      </c>
      <c r="EX324" s="71" t="str">
        <f t="shared" si="4097"/>
        <v/>
      </c>
      <c r="EY324" s="71" t="str">
        <f t="shared" si="4098"/>
        <v/>
      </c>
      <c r="EZ324" s="71" t="str">
        <f t="shared" si="4099"/>
        <v/>
      </c>
      <c r="FA324" s="71" t="str">
        <f t="shared" si="4100"/>
        <v/>
      </c>
      <c r="FB324" s="71" t="str">
        <f t="shared" si="4101"/>
        <v/>
      </c>
      <c r="FC324" s="71" t="str">
        <f t="shared" si="4102"/>
        <v/>
      </c>
      <c r="FD324" s="71" t="str">
        <f t="shared" si="4103"/>
        <v/>
      </c>
      <c r="FE324" s="71" t="str">
        <f t="shared" si="4104"/>
        <v/>
      </c>
      <c r="FF324" s="71" t="str">
        <f t="shared" si="4105"/>
        <v/>
      </c>
      <c r="FG324" s="71" t="str">
        <f t="shared" si="4106"/>
        <v/>
      </c>
      <c r="FH324" s="71" t="str">
        <f t="shared" si="4107"/>
        <v/>
      </c>
      <c r="FI324" s="71" t="str">
        <f t="shared" si="4108"/>
        <v/>
      </c>
      <c r="FJ324" s="71" t="str">
        <f t="shared" si="4109"/>
        <v/>
      </c>
      <c r="FK324" s="71" t="str">
        <f t="shared" si="4110"/>
        <v/>
      </c>
      <c r="FL324" s="71" t="str">
        <f t="shared" si="4111"/>
        <v/>
      </c>
      <c r="FM324" s="71" t="str">
        <f t="shared" si="4112"/>
        <v/>
      </c>
      <c r="FN324" s="71" t="str">
        <f t="shared" si="4113"/>
        <v/>
      </c>
      <c r="FO324" s="71" t="str">
        <f t="shared" si="4114"/>
        <v/>
      </c>
      <c r="FP324" s="71" t="str">
        <f t="shared" si="4115"/>
        <v/>
      </c>
      <c r="FQ324" s="71" t="str">
        <f t="shared" si="4116"/>
        <v/>
      </c>
      <c r="FR324" s="71" t="str">
        <f t="shared" si="4117"/>
        <v/>
      </c>
      <c r="FS324" s="71" t="str">
        <f t="shared" si="4118"/>
        <v/>
      </c>
    </row>
    <row r="325" spans="92:175">
      <c r="CN325" s="69" t="str">
        <f t="shared" si="4043"/>
        <v>InitUnitState('',,,,,,,,,,)</v>
      </c>
      <c r="CO325" s="69" t="str">
        <f t="shared" si="4044"/>
        <v>InitUnitNormal('',,,,,,,,,,)</v>
      </c>
      <c r="CP325" s="69" t="str">
        <f t="shared" si="4045"/>
        <v>InitUnitMagic('',,,,,,,,,,)</v>
      </c>
      <c r="CQ325" s="69" t="str">
        <f t="shared" si="4046"/>
        <v>InitUnitAdd('',,,,,,,,,,)</v>
      </c>
      <c r="CR325" s="69" t="str">
        <f t="shared" si="4047"/>
        <v>InitEquipData('',,"",,,,,'','','','','','',"")</v>
      </c>
      <c r="CU325" s="70" t="str">
        <f t="shared" si="4119"/>
        <v>|n</v>
      </c>
      <c r="CW325" s="60"/>
      <c r="CX325" s="60"/>
      <c r="CY325" s="60"/>
      <c r="CZ325" s="60"/>
      <c r="DA325" s="60"/>
      <c r="DB325" s="71" t="str">
        <f t="shared" si="4049"/>
        <v/>
      </c>
      <c r="DC325" s="71" t="str">
        <f t="shared" si="4050"/>
        <v/>
      </c>
      <c r="DD325" s="71" t="str">
        <f t="shared" si="4051"/>
        <v/>
      </c>
      <c r="DE325" s="71" t="str">
        <f t="shared" si="4052"/>
        <v/>
      </c>
      <c r="DF325" s="71" t="str">
        <f t="shared" si="4053"/>
        <v/>
      </c>
      <c r="DG325" s="71" t="str">
        <f t="shared" si="4054"/>
        <v/>
      </c>
      <c r="DH325" s="71" t="str">
        <f t="shared" si="4055"/>
        <v/>
      </c>
      <c r="DI325" s="71" t="str">
        <f t="shared" si="4056"/>
        <v/>
      </c>
      <c r="DJ325" s="71" t="str">
        <f t="shared" si="4057"/>
        <v/>
      </c>
      <c r="DK325" s="71" t="str">
        <f t="shared" si="4058"/>
        <v/>
      </c>
      <c r="DL325" s="71" t="str">
        <f t="shared" si="4059"/>
        <v/>
      </c>
      <c r="DM325" s="71" t="str">
        <f t="shared" si="4060"/>
        <v/>
      </c>
      <c r="DN325" s="71" t="str">
        <f t="shared" si="4061"/>
        <v/>
      </c>
      <c r="DO325" s="71" t="str">
        <f t="shared" si="4062"/>
        <v/>
      </c>
      <c r="DP325" s="71" t="str">
        <f t="shared" si="4063"/>
        <v/>
      </c>
      <c r="DQ325" s="71" t="str">
        <f t="shared" si="4064"/>
        <v/>
      </c>
      <c r="DR325" s="71" t="str">
        <f t="shared" si="4065"/>
        <v/>
      </c>
      <c r="DS325" s="71" t="str">
        <f t="shared" si="4066"/>
        <v/>
      </c>
      <c r="DT325" s="71" t="str">
        <f t="shared" si="4067"/>
        <v/>
      </c>
      <c r="DU325" s="71" t="str">
        <f t="shared" si="4068"/>
        <v/>
      </c>
      <c r="DV325" s="71" t="str">
        <f t="shared" si="4069"/>
        <v/>
      </c>
      <c r="DW325" s="71" t="str">
        <f t="shared" si="4070"/>
        <v/>
      </c>
      <c r="DX325" s="71" t="str">
        <f t="shared" si="4071"/>
        <v/>
      </c>
      <c r="DY325" s="71" t="str">
        <f t="shared" si="4072"/>
        <v/>
      </c>
      <c r="DZ325" s="71" t="str">
        <f t="shared" si="4073"/>
        <v/>
      </c>
      <c r="EA325" s="71" t="str">
        <f t="shared" si="4074"/>
        <v/>
      </c>
      <c r="EB325" s="71" t="str">
        <f t="shared" si="4075"/>
        <v/>
      </c>
      <c r="EC325" s="71" t="str">
        <f t="shared" si="4076"/>
        <v/>
      </c>
      <c r="ED325" s="71" t="str">
        <f t="shared" si="4077"/>
        <v/>
      </c>
      <c r="EE325" s="71" t="str">
        <f t="shared" si="4078"/>
        <v/>
      </c>
      <c r="EF325" s="71" t="str">
        <f t="shared" si="4079"/>
        <v/>
      </c>
      <c r="EG325" s="71" t="str">
        <f t="shared" si="4080"/>
        <v/>
      </c>
      <c r="EH325" s="71" t="str">
        <f t="shared" si="4081"/>
        <v/>
      </c>
      <c r="EI325" s="71" t="str">
        <f t="shared" si="4082"/>
        <v/>
      </c>
      <c r="EJ325" s="71" t="str">
        <f t="shared" si="4083"/>
        <v/>
      </c>
      <c r="EK325" s="71" t="str">
        <f t="shared" si="4084"/>
        <v/>
      </c>
      <c r="EL325" s="71" t="str">
        <f t="shared" si="4085"/>
        <v/>
      </c>
      <c r="EM325" s="71" t="str">
        <f t="shared" si="4086"/>
        <v/>
      </c>
      <c r="EN325" s="71" t="str">
        <f t="shared" si="4087"/>
        <v/>
      </c>
      <c r="EO325" s="71" t="str">
        <f t="shared" si="4088"/>
        <v/>
      </c>
      <c r="EP325" s="71" t="str">
        <f t="shared" si="4089"/>
        <v/>
      </c>
      <c r="EQ325" s="71" t="str">
        <f t="shared" si="4090"/>
        <v/>
      </c>
      <c r="ER325" s="71" t="str">
        <f t="shared" si="4091"/>
        <v/>
      </c>
      <c r="ES325" s="71" t="str">
        <f t="shared" si="4092"/>
        <v/>
      </c>
      <c r="ET325" s="71" t="str">
        <f t="shared" si="4093"/>
        <v/>
      </c>
      <c r="EU325" s="71" t="str">
        <f t="shared" si="4094"/>
        <v/>
      </c>
      <c r="EV325" s="71" t="str">
        <f t="shared" si="4095"/>
        <v/>
      </c>
      <c r="EW325" s="71" t="str">
        <f t="shared" si="4096"/>
        <v/>
      </c>
      <c r="EX325" s="71" t="str">
        <f t="shared" si="4097"/>
        <v/>
      </c>
      <c r="EY325" s="71" t="str">
        <f t="shared" si="4098"/>
        <v/>
      </c>
      <c r="EZ325" s="71" t="str">
        <f t="shared" si="4099"/>
        <v/>
      </c>
      <c r="FA325" s="71" t="str">
        <f t="shared" si="4100"/>
        <v/>
      </c>
      <c r="FB325" s="71" t="str">
        <f t="shared" si="4101"/>
        <v/>
      </c>
      <c r="FC325" s="71" t="str">
        <f t="shared" si="4102"/>
        <v/>
      </c>
      <c r="FD325" s="71" t="str">
        <f t="shared" si="4103"/>
        <v/>
      </c>
      <c r="FE325" s="71" t="str">
        <f t="shared" si="4104"/>
        <v/>
      </c>
      <c r="FF325" s="71" t="str">
        <f t="shared" si="4105"/>
        <v/>
      </c>
      <c r="FG325" s="71" t="str">
        <f t="shared" si="4106"/>
        <v/>
      </c>
      <c r="FH325" s="71" t="str">
        <f t="shared" si="4107"/>
        <v/>
      </c>
      <c r="FI325" s="71" t="str">
        <f t="shared" si="4108"/>
        <v/>
      </c>
      <c r="FJ325" s="71" t="str">
        <f t="shared" si="4109"/>
        <v/>
      </c>
      <c r="FK325" s="71" t="str">
        <f t="shared" si="4110"/>
        <v/>
      </c>
      <c r="FL325" s="71" t="str">
        <f t="shared" si="4111"/>
        <v/>
      </c>
      <c r="FM325" s="71" t="str">
        <f t="shared" si="4112"/>
        <v/>
      </c>
      <c r="FN325" s="71" t="str">
        <f t="shared" si="4113"/>
        <v/>
      </c>
      <c r="FO325" s="71" t="str">
        <f t="shared" si="4114"/>
        <v/>
      </c>
      <c r="FP325" s="71" t="str">
        <f t="shared" si="4115"/>
        <v/>
      </c>
      <c r="FQ325" s="71" t="str">
        <f t="shared" si="4116"/>
        <v/>
      </c>
      <c r="FR325" s="71" t="str">
        <f t="shared" si="4117"/>
        <v/>
      </c>
      <c r="FS325" s="71" t="str">
        <f t="shared" si="4118"/>
        <v/>
      </c>
    </row>
    <row r="326" spans="92:175">
      <c r="CN326" s="69" t="str">
        <f t="shared" si="4043"/>
        <v>InitUnitState('',,,,,,,,,,)</v>
      </c>
      <c r="CO326" s="69" t="str">
        <f t="shared" si="4044"/>
        <v>InitUnitNormal('',,,,,,,,,,)</v>
      </c>
      <c r="CP326" s="69" t="str">
        <f t="shared" si="4045"/>
        <v>InitUnitMagic('',,,,,,,,,,)</v>
      </c>
      <c r="CQ326" s="69" t="str">
        <f t="shared" si="4046"/>
        <v>InitUnitAdd('',,,,,,,,,,)</v>
      </c>
      <c r="CR326" s="69" t="str">
        <f t="shared" si="4047"/>
        <v>InitEquipData('',,"",,,,,'','','','','','',"")</v>
      </c>
      <c r="CU326" s="70" t="str">
        <f t="shared" si="4119"/>
        <v>|n</v>
      </c>
      <c r="CW326" s="60"/>
      <c r="CX326" s="60"/>
      <c r="CY326" s="60"/>
      <c r="CZ326" s="60"/>
      <c r="DA326" s="60"/>
      <c r="DB326" s="71" t="str">
        <f t="shared" si="4049"/>
        <v/>
      </c>
      <c r="DC326" s="71" t="str">
        <f t="shared" si="4050"/>
        <v/>
      </c>
      <c r="DD326" s="71" t="str">
        <f t="shared" si="4051"/>
        <v/>
      </c>
      <c r="DE326" s="71" t="str">
        <f t="shared" si="4052"/>
        <v/>
      </c>
      <c r="DF326" s="71" t="str">
        <f t="shared" si="4053"/>
        <v/>
      </c>
      <c r="DG326" s="71" t="str">
        <f t="shared" si="4054"/>
        <v/>
      </c>
      <c r="DH326" s="71" t="str">
        <f t="shared" si="4055"/>
        <v/>
      </c>
      <c r="DI326" s="71" t="str">
        <f t="shared" si="4056"/>
        <v/>
      </c>
      <c r="DJ326" s="71" t="str">
        <f t="shared" si="4057"/>
        <v/>
      </c>
      <c r="DK326" s="71" t="str">
        <f t="shared" si="4058"/>
        <v/>
      </c>
      <c r="DL326" s="71" t="str">
        <f t="shared" si="4059"/>
        <v/>
      </c>
      <c r="DM326" s="71" t="str">
        <f t="shared" si="4060"/>
        <v/>
      </c>
      <c r="DN326" s="71" t="str">
        <f t="shared" si="4061"/>
        <v/>
      </c>
      <c r="DO326" s="71" t="str">
        <f t="shared" si="4062"/>
        <v/>
      </c>
      <c r="DP326" s="71" t="str">
        <f t="shared" si="4063"/>
        <v/>
      </c>
      <c r="DQ326" s="71" t="str">
        <f t="shared" si="4064"/>
        <v/>
      </c>
      <c r="DR326" s="71" t="str">
        <f t="shared" si="4065"/>
        <v/>
      </c>
      <c r="DS326" s="71" t="str">
        <f t="shared" si="4066"/>
        <v/>
      </c>
      <c r="DT326" s="71" t="str">
        <f t="shared" si="4067"/>
        <v/>
      </c>
      <c r="DU326" s="71" t="str">
        <f t="shared" si="4068"/>
        <v/>
      </c>
      <c r="DV326" s="71" t="str">
        <f t="shared" si="4069"/>
        <v/>
      </c>
      <c r="DW326" s="71" t="str">
        <f t="shared" si="4070"/>
        <v/>
      </c>
      <c r="DX326" s="71" t="str">
        <f t="shared" si="4071"/>
        <v/>
      </c>
      <c r="DY326" s="71" t="str">
        <f t="shared" si="4072"/>
        <v/>
      </c>
      <c r="DZ326" s="71" t="str">
        <f t="shared" si="4073"/>
        <v/>
      </c>
      <c r="EA326" s="71" t="str">
        <f t="shared" si="4074"/>
        <v/>
      </c>
      <c r="EB326" s="71" t="str">
        <f t="shared" si="4075"/>
        <v/>
      </c>
      <c r="EC326" s="71" t="str">
        <f t="shared" si="4076"/>
        <v/>
      </c>
      <c r="ED326" s="71" t="str">
        <f t="shared" si="4077"/>
        <v/>
      </c>
      <c r="EE326" s="71" t="str">
        <f t="shared" si="4078"/>
        <v/>
      </c>
      <c r="EF326" s="71" t="str">
        <f t="shared" si="4079"/>
        <v/>
      </c>
      <c r="EG326" s="71" t="str">
        <f t="shared" si="4080"/>
        <v/>
      </c>
      <c r="EH326" s="71" t="str">
        <f t="shared" si="4081"/>
        <v/>
      </c>
      <c r="EI326" s="71" t="str">
        <f t="shared" si="4082"/>
        <v/>
      </c>
      <c r="EJ326" s="71" t="str">
        <f t="shared" si="4083"/>
        <v/>
      </c>
      <c r="EK326" s="71" t="str">
        <f t="shared" si="4084"/>
        <v/>
      </c>
      <c r="EL326" s="71" t="str">
        <f t="shared" si="4085"/>
        <v/>
      </c>
      <c r="EM326" s="71" t="str">
        <f t="shared" si="4086"/>
        <v/>
      </c>
      <c r="EN326" s="71" t="str">
        <f t="shared" si="4087"/>
        <v/>
      </c>
      <c r="EO326" s="71" t="str">
        <f t="shared" si="4088"/>
        <v/>
      </c>
      <c r="EP326" s="71" t="str">
        <f t="shared" si="4089"/>
        <v/>
      </c>
      <c r="EQ326" s="71" t="str">
        <f t="shared" si="4090"/>
        <v/>
      </c>
      <c r="ER326" s="71" t="str">
        <f t="shared" si="4091"/>
        <v/>
      </c>
      <c r="ES326" s="71" t="str">
        <f t="shared" si="4092"/>
        <v/>
      </c>
      <c r="ET326" s="71" t="str">
        <f t="shared" si="4093"/>
        <v/>
      </c>
      <c r="EU326" s="71" t="str">
        <f t="shared" si="4094"/>
        <v/>
      </c>
      <c r="EV326" s="71" t="str">
        <f t="shared" si="4095"/>
        <v/>
      </c>
      <c r="EW326" s="71" t="str">
        <f t="shared" si="4096"/>
        <v/>
      </c>
      <c r="EX326" s="71" t="str">
        <f t="shared" si="4097"/>
        <v/>
      </c>
      <c r="EY326" s="71" t="str">
        <f t="shared" si="4098"/>
        <v/>
      </c>
      <c r="EZ326" s="71" t="str">
        <f t="shared" si="4099"/>
        <v/>
      </c>
      <c r="FA326" s="71" t="str">
        <f t="shared" si="4100"/>
        <v/>
      </c>
      <c r="FB326" s="71" t="str">
        <f t="shared" si="4101"/>
        <v/>
      </c>
      <c r="FC326" s="71" t="str">
        <f t="shared" si="4102"/>
        <v/>
      </c>
      <c r="FD326" s="71" t="str">
        <f t="shared" si="4103"/>
        <v/>
      </c>
      <c r="FE326" s="71" t="str">
        <f t="shared" si="4104"/>
        <v/>
      </c>
      <c r="FF326" s="71" t="str">
        <f t="shared" si="4105"/>
        <v/>
      </c>
      <c r="FG326" s="71" t="str">
        <f t="shared" si="4106"/>
        <v/>
      </c>
      <c r="FH326" s="71" t="str">
        <f t="shared" si="4107"/>
        <v/>
      </c>
      <c r="FI326" s="71" t="str">
        <f t="shared" si="4108"/>
        <v/>
      </c>
      <c r="FJ326" s="71" t="str">
        <f t="shared" si="4109"/>
        <v/>
      </c>
      <c r="FK326" s="71" t="str">
        <f t="shared" si="4110"/>
        <v/>
      </c>
      <c r="FL326" s="71" t="str">
        <f t="shared" si="4111"/>
        <v/>
      </c>
      <c r="FM326" s="71" t="str">
        <f t="shared" si="4112"/>
        <v/>
      </c>
      <c r="FN326" s="71" t="str">
        <f t="shared" si="4113"/>
        <v/>
      </c>
      <c r="FO326" s="71" t="str">
        <f t="shared" si="4114"/>
        <v/>
      </c>
      <c r="FP326" s="71" t="str">
        <f t="shared" si="4115"/>
        <v/>
      </c>
      <c r="FQ326" s="71" t="str">
        <f t="shared" si="4116"/>
        <v/>
      </c>
      <c r="FR326" s="71" t="str">
        <f t="shared" si="4117"/>
        <v/>
      </c>
      <c r="FS326" s="71" t="str">
        <f t="shared" si="4118"/>
        <v/>
      </c>
    </row>
    <row r="327" spans="92:175">
      <c r="CN327" s="69" t="str">
        <f t="shared" si="4043"/>
        <v>InitUnitState('',,,,,,,,,,)</v>
      </c>
      <c r="CO327" s="69" t="str">
        <f t="shared" si="4044"/>
        <v>InitUnitNormal('',,,,,,,,,,)</v>
      </c>
      <c r="CP327" s="69" t="str">
        <f t="shared" si="4045"/>
        <v>InitUnitMagic('',,,,,,,,,,)</v>
      </c>
      <c r="CQ327" s="69" t="str">
        <f t="shared" si="4046"/>
        <v>InitUnitAdd('',,,,,,,,,,)</v>
      </c>
      <c r="CR327" s="69" t="str">
        <f t="shared" si="4047"/>
        <v>InitEquipData('',,"",,,,,'','','','','','',"")</v>
      </c>
      <c r="CU327" s="70" t="str">
        <f t="shared" si="4119"/>
        <v>|n</v>
      </c>
      <c r="CW327" s="60"/>
      <c r="CX327" s="60"/>
      <c r="CY327" s="60"/>
      <c r="CZ327" s="60"/>
      <c r="DA327" s="60"/>
      <c r="DB327" s="71" t="str">
        <f t="shared" si="4049"/>
        <v/>
      </c>
      <c r="DC327" s="71" t="str">
        <f t="shared" si="4050"/>
        <v/>
      </c>
      <c r="DD327" s="71" t="str">
        <f t="shared" si="4051"/>
        <v/>
      </c>
      <c r="DE327" s="71" t="str">
        <f t="shared" si="4052"/>
        <v/>
      </c>
      <c r="DF327" s="71" t="str">
        <f t="shared" si="4053"/>
        <v/>
      </c>
      <c r="DG327" s="71" t="str">
        <f t="shared" si="4054"/>
        <v/>
      </c>
      <c r="DH327" s="71" t="str">
        <f t="shared" si="4055"/>
        <v/>
      </c>
      <c r="DI327" s="71" t="str">
        <f t="shared" si="4056"/>
        <v/>
      </c>
      <c r="DJ327" s="71" t="str">
        <f t="shared" si="4057"/>
        <v/>
      </c>
      <c r="DK327" s="71" t="str">
        <f t="shared" si="4058"/>
        <v/>
      </c>
      <c r="DL327" s="71" t="str">
        <f t="shared" si="4059"/>
        <v/>
      </c>
      <c r="DM327" s="71" t="str">
        <f t="shared" si="4060"/>
        <v/>
      </c>
      <c r="DN327" s="71" t="str">
        <f t="shared" si="4061"/>
        <v/>
      </c>
      <c r="DO327" s="71" t="str">
        <f t="shared" si="4062"/>
        <v/>
      </c>
      <c r="DP327" s="71" t="str">
        <f t="shared" si="4063"/>
        <v/>
      </c>
      <c r="DQ327" s="71" t="str">
        <f t="shared" si="4064"/>
        <v/>
      </c>
      <c r="DR327" s="71" t="str">
        <f t="shared" si="4065"/>
        <v/>
      </c>
      <c r="DS327" s="71" t="str">
        <f t="shared" si="4066"/>
        <v/>
      </c>
      <c r="DT327" s="71" t="str">
        <f t="shared" si="4067"/>
        <v/>
      </c>
      <c r="DU327" s="71" t="str">
        <f t="shared" si="4068"/>
        <v/>
      </c>
      <c r="DV327" s="71" t="str">
        <f t="shared" si="4069"/>
        <v/>
      </c>
      <c r="DW327" s="71" t="str">
        <f t="shared" si="4070"/>
        <v/>
      </c>
      <c r="DX327" s="71" t="str">
        <f t="shared" si="4071"/>
        <v/>
      </c>
      <c r="DY327" s="71" t="str">
        <f t="shared" si="4072"/>
        <v/>
      </c>
      <c r="DZ327" s="71" t="str">
        <f t="shared" si="4073"/>
        <v/>
      </c>
      <c r="EA327" s="71" t="str">
        <f t="shared" si="4074"/>
        <v/>
      </c>
      <c r="EB327" s="71" t="str">
        <f t="shared" si="4075"/>
        <v/>
      </c>
      <c r="EC327" s="71" t="str">
        <f t="shared" si="4076"/>
        <v/>
      </c>
      <c r="ED327" s="71" t="str">
        <f t="shared" si="4077"/>
        <v/>
      </c>
      <c r="EE327" s="71" t="str">
        <f t="shared" si="4078"/>
        <v/>
      </c>
      <c r="EF327" s="71" t="str">
        <f t="shared" si="4079"/>
        <v/>
      </c>
      <c r="EG327" s="71" t="str">
        <f t="shared" si="4080"/>
        <v/>
      </c>
      <c r="EH327" s="71" t="str">
        <f t="shared" si="4081"/>
        <v/>
      </c>
      <c r="EI327" s="71" t="str">
        <f t="shared" si="4082"/>
        <v/>
      </c>
      <c r="EJ327" s="71" t="str">
        <f t="shared" si="4083"/>
        <v/>
      </c>
      <c r="EK327" s="71" t="str">
        <f t="shared" si="4084"/>
        <v/>
      </c>
      <c r="EL327" s="71" t="str">
        <f t="shared" si="4085"/>
        <v/>
      </c>
      <c r="EM327" s="71" t="str">
        <f t="shared" si="4086"/>
        <v/>
      </c>
      <c r="EN327" s="71" t="str">
        <f t="shared" si="4087"/>
        <v/>
      </c>
      <c r="EO327" s="71" t="str">
        <f t="shared" si="4088"/>
        <v/>
      </c>
      <c r="EP327" s="71" t="str">
        <f t="shared" si="4089"/>
        <v/>
      </c>
      <c r="EQ327" s="71" t="str">
        <f t="shared" si="4090"/>
        <v/>
      </c>
      <c r="ER327" s="71" t="str">
        <f t="shared" si="4091"/>
        <v/>
      </c>
      <c r="ES327" s="71" t="str">
        <f t="shared" si="4092"/>
        <v/>
      </c>
      <c r="ET327" s="71" t="str">
        <f t="shared" si="4093"/>
        <v/>
      </c>
      <c r="EU327" s="71" t="str">
        <f t="shared" si="4094"/>
        <v/>
      </c>
      <c r="EV327" s="71" t="str">
        <f t="shared" si="4095"/>
        <v/>
      </c>
      <c r="EW327" s="71" t="str">
        <f t="shared" si="4096"/>
        <v/>
      </c>
      <c r="EX327" s="71" t="str">
        <f t="shared" si="4097"/>
        <v/>
      </c>
      <c r="EY327" s="71" t="str">
        <f t="shared" si="4098"/>
        <v/>
      </c>
      <c r="EZ327" s="71" t="str">
        <f t="shared" si="4099"/>
        <v/>
      </c>
      <c r="FA327" s="71" t="str">
        <f t="shared" si="4100"/>
        <v/>
      </c>
      <c r="FB327" s="71" t="str">
        <f t="shared" si="4101"/>
        <v/>
      </c>
      <c r="FC327" s="71" t="str">
        <f t="shared" si="4102"/>
        <v/>
      </c>
      <c r="FD327" s="71" t="str">
        <f t="shared" si="4103"/>
        <v/>
      </c>
      <c r="FE327" s="71" t="str">
        <f t="shared" si="4104"/>
        <v/>
      </c>
      <c r="FF327" s="71" t="str">
        <f t="shared" si="4105"/>
        <v/>
      </c>
      <c r="FG327" s="71" t="str">
        <f t="shared" si="4106"/>
        <v/>
      </c>
      <c r="FH327" s="71" t="str">
        <f t="shared" si="4107"/>
        <v/>
      </c>
      <c r="FI327" s="71" t="str">
        <f t="shared" si="4108"/>
        <v/>
      </c>
      <c r="FJ327" s="71" t="str">
        <f t="shared" si="4109"/>
        <v/>
      </c>
      <c r="FK327" s="71" t="str">
        <f t="shared" si="4110"/>
        <v/>
      </c>
      <c r="FL327" s="71" t="str">
        <f t="shared" si="4111"/>
        <v/>
      </c>
      <c r="FM327" s="71" t="str">
        <f t="shared" si="4112"/>
        <v/>
      </c>
      <c r="FN327" s="71" t="str">
        <f t="shared" si="4113"/>
        <v/>
      </c>
      <c r="FO327" s="71" t="str">
        <f t="shared" si="4114"/>
        <v/>
      </c>
      <c r="FP327" s="71" t="str">
        <f t="shared" si="4115"/>
        <v/>
      </c>
      <c r="FQ327" s="71" t="str">
        <f t="shared" si="4116"/>
        <v/>
      </c>
      <c r="FR327" s="71" t="str">
        <f t="shared" si="4117"/>
        <v/>
      </c>
      <c r="FS327" s="71" t="str">
        <f t="shared" si="4118"/>
        <v/>
      </c>
    </row>
    <row r="328" spans="92:175">
      <c r="CN328" s="69" t="str">
        <f t="shared" si="4043"/>
        <v>InitUnitState('',,,,,,,,,,)</v>
      </c>
      <c r="CO328" s="69" t="str">
        <f t="shared" si="4044"/>
        <v>InitUnitNormal('',,,,,,,,,,)</v>
      </c>
      <c r="CP328" s="69" t="str">
        <f t="shared" si="4045"/>
        <v>InitUnitMagic('',,,,,,,,,,)</v>
      </c>
      <c r="CQ328" s="69" t="str">
        <f t="shared" si="4046"/>
        <v>InitUnitAdd('',,,,,,,,,,)</v>
      </c>
      <c r="CR328" s="69" t="str">
        <f t="shared" si="4047"/>
        <v>InitEquipData('',,"",,,,,'','','','','','',"")</v>
      </c>
      <c r="CU328" s="70" t="str">
        <f t="shared" si="4119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4043"/>
        <v>InitUnitState('',,,,,,,,,,)</v>
      </c>
      <c r="CO329" s="69" t="str">
        <f t="shared" si="4044"/>
        <v>InitUnitNormal('',,,,,,,,,,)</v>
      </c>
      <c r="CP329" s="69" t="str">
        <f t="shared" si="4045"/>
        <v>InitUnitMagic('',,,,,,,,,,)</v>
      </c>
      <c r="CQ329" s="69" t="str">
        <f t="shared" si="4046"/>
        <v>InitUnitAdd('',,,,,,,,,,)</v>
      </c>
      <c r="CR329" s="69" t="str">
        <f t="shared" si="4047"/>
        <v>InitEquipData('',,"",,,,,'','','','','','',"")</v>
      </c>
      <c r="CU329" s="70" t="str">
        <f t="shared" si="4119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4043"/>
        <v>InitUnitState('',,,,,,,,,,)</v>
      </c>
      <c r="CO330" s="69" t="str">
        <f t="shared" si="4044"/>
        <v>InitUnitNormal('',,,,,,,,,,)</v>
      </c>
      <c r="CP330" s="69" t="str">
        <f t="shared" si="4045"/>
        <v>InitUnitMagic('',,,,,,,,,,)</v>
      </c>
      <c r="CQ330" s="69" t="str">
        <f t="shared" si="4046"/>
        <v>InitUnitAdd('',,,,,,,,,,)</v>
      </c>
      <c r="CR330" s="69" t="str">
        <f t="shared" si="4047"/>
        <v>InitEquipData('',,"",,,,,'','','','','','',"")</v>
      </c>
      <c r="CU330" s="70" t="str">
        <f t="shared" si="4119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4043"/>
        <v>InitUnitState('',,,,,,,,,,)</v>
      </c>
      <c r="CO331" s="69" t="str">
        <f t="shared" si="4044"/>
        <v>InitUnitNormal('',,,,,,,,,,)</v>
      </c>
      <c r="CP331" s="69" t="str">
        <f t="shared" si="4045"/>
        <v>InitUnitMagic('',,,,,,,,,,)</v>
      </c>
      <c r="CQ331" s="69" t="str">
        <f t="shared" si="4046"/>
        <v>InitUnitAdd('',,,,,,,,,,)</v>
      </c>
      <c r="CR331" s="69" t="str">
        <f t="shared" si="4047"/>
        <v>InitEquipData('',,"",,,,,'','','','','','',"")</v>
      </c>
      <c r="CU331" s="70" t="str">
        <f t="shared" si="4119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4043"/>
        <v>InitUnitState('',,,,,,,,,,)</v>
      </c>
      <c r="CO332" s="69" t="str">
        <f t="shared" si="4044"/>
        <v>InitUnitNormal('',,,,,,,,,,)</v>
      </c>
      <c r="CP332" s="69" t="str">
        <f t="shared" si="4045"/>
        <v>InitUnitMagic('',,,,,,,,,,)</v>
      </c>
      <c r="CQ332" s="69" t="str">
        <f t="shared" si="4046"/>
        <v>InitUnitAdd('',,,,,,,,,,)</v>
      </c>
      <c r="CR332" s="69" t="str">
        <f t="shared" si="4047"/>
        <v>InitEquipData('',,"",,,,,'','','','','','',"")</v>
      </c>
      <c r="CU332" s="70" t="str">
        <f t="shared" si="4119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4043"/>
        <v>InitUnitState('',,,,,,,,,,)</v>
      </c>
      <c r="CO333" s="69" t="str">
        <f t="shared" si="4044"/>
        <v>InitUnitNormal('',,,,,,,,,,)</v>
      </c>
      <c r="CP333" s="69" t="str">
        <f t="shared" si="4045"/>
        <v>InitUnitMagic('',,,,,,,,,,)</v>
      </c>
      <c r="CQ333" s="69" t="str">
        <f t="shared" si="4046"/>
        <v>InitUnitAdd('',,,,,,,,,,)</v>
      </c>
      <c r="CR333" s="69" t="str">
        <f t="shared" si="4047"/>
        <v>InitEquipData('',,"",,,,,'','','','','','',"")</v>
      </c>
      <c r="CU333" s="70" t="str">
        <f t="shared" si="4119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4043"/>
        <v>InitUnitState('',,,,,,,,,,)</v>
      </c>
      <c r="CO334" s="69" t="str">
        <f t="shared" si="4044"/>
        <v>InitUnitNormal('',,,,,,,,,,)</v>
      </c>
      <c r="CP334" s="69" t="str">
        <f t="shared" si="4045"/>
        <v>InitUnitMagic('',,,,,,,,,,)</v>
      </c>
      <c r="CQ334" s="69" t="str">
        <f t="shared" si="4046"/>
        <v>InitUnitAdd('',,,,,,,,,,)</v>
      </c>
      <c r="CR334" s="69" t="str">
        <f t="shared" si="4047"/>
        <v>InitEquipData('',,"",,,,,'','','','','','',"")</v>
      </c>
      <c r="CU334" s="70" t="str">
        <f t="shared" si="4119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4043"/>
        <v>InitUnitState('',,,,,,,,,,)</v>
      </c>
      <c r="CO335" s="69" t="str">
        <f t="shared" si="4044"/>
        <v>InitUnitNormal('',,,,,,,,,,)</v>
      </c>
      <c r="CP335" s="69" t="str">
        <f t="shared" si="4045"/>
        <v>InitUnitMagic('',,,,,,,,,,)</v>
      </c>
      <c r="CQ335" s="69" t="str">
        <f t="shared" si="4046"/>
        <v>InitUnitAdd('',,,,,,,,,,)</v>
      </c>
      <c r="CR335" s="69" t="str">
        <f t="shared" si="4047"/>
        <v>InitEquipData('',,"",,,,,'','','','','','',"")</v>
      </c>
      <c r="CU335" s="70" t="str">
        <f t="shared" si="4119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4043"/>
        <v>InitUnitState('',,,,,,,,,,)</v>
      </c>
      <c r="CO336" s="69" t="str">
        <f t="shared" si="4044"/>
        <v>InitUnitNormal('',,,,,,,,,,)</v>
      </c>
      <c r="CP336" s="69" t="str">
        <f t="shared" si="4045"/>
        <v>InitUnitMagic('',,,,,,,,,,)</v>
      </c>
      <c r="CQ336" s="69" t="str">
        <f t="shared" si="4046"/>
        <v>InitUnitAdd('',,,,,,,,,,)</v>
      </c>
      <c r="CR336" s="69" t="str">
        <f t="shared" si="4047"/>
        <v>InitEquipData('',,"",,,,,'','','','','','',"")</v>
      </c>
      <c r="CU336" s="70" t="str">
        <f t="shared" si="4119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4043"/>
        <v>InitUnitState('',,,,,,,,,,)</v>
      </c>
      <c r="CO337" s="69" t="str">
        <f t="shared" si="4044"/>
        <v>InitUnitNormal('',,,,,,,,,,)</v>
      </c>
      <c r="CP337" s="69" t="str">
        <f t="shared" si="4045"/>
        <v>InitUnitMagic('',,,,,,,,,,)</v>
      </c>
      <c r="CQ337" s="69" t="str">
        <f t="shared" si="4046"/>
        <v>InitUnitAdd('',,,,,,,,,,)</v>
      </c>
      <c r="CR337" s="69" t="str">
        <f t="shared" si="4047"/>
        <v>InitEquipData('',,"",,,,,'','','','','','',"")</v>
      </c>
      <c r="CU337" s="70" t="str">
        <f t="shared" si="4119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si="4043"/>
        <v>InitUnitState('',,,,,,,,,,)</v>
      </c>
      <c r="CO338" s="69" t="str">
        <f t="shared" si="4044"/>
        <v>InitUnitNormal('',,,,,,,,,,)</v>
      </c>
      <c r="CP338" s="69" t="str">
        <f t="shared" si="4045"/>
        <v>InitUnitMagic('',,,,,,,,,,)</v>
      </c>
      <c r="CQ338" s="69" t="str">
        <f t="shared" si="4046"/>
        <v>InitUnitAdd('',,,,,,,,,,)</v>
      </c>
      <c r="CR338" s="69" t="str">
        <f t="shared" si="4047"/>
        <v>InitEquipData('',,"",,,,,'','','','','','',"")</v>
      </c>
      <c r="CU338" s="70" t="str">
        <f t="shared" si="4119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ref="CN339:CN358" si="4120">"InitUnitState('"&amp;B339&amp;"',"&amp;V339&amp;","&amp;W339&amp;","&amp;X339&amp;","&amp;Y339&amp;","&amp;Z339&amp;","&amp;AA339&amp;","&amp;AB339&amp;","&amp;AC339&amp;","&amp;AD339&amp;","&amp;AE339&amp;")"</f>
        <v>InitUnitState('',,,,,,,,,,)</v>
      </c>
      <c r="CO339" s="69" t="str">
        <f t="shared" ref="CO339:CO358" si="4121">"InitUnitNormal('"&amp;B339&amp;"',"&amp;AF339&amp;","&amp;AG339&amp;","&amp;AH339&amp;","&amp;AI339&amp;","&amp;AJ339&amp;","&amp;AK339&amp;","&amp;AL339&amp;","&amp;AM339&amp;","&amp;AN339&amp;","&amp;AO339&amp;")"</f>
        <v>InitUnitNormal('',,,,,,,,,,)</v>
      </c>
      <c r="CP339" s="69" t="str">
        <f t="shared" ref="CP339:CP358" si="4122">"InitUnitMagic('"&amp;B339&amp;"',"&amp;AP339&amp;","&amp;AQ339&amp;","&amp;AR339&amp;","&amp;AS339&amp;","&amp;AT339&amp;","&amp;AU339&amp;","&amp;AV339&amp;","&amp;AW339&amp;","&amp;BI339&amp;","&amp;BJ339&amp;")"</f>
        <v>InitUnitMagic('',,,,,,,,,,)</v>
      </c>
      <c r="CQ339" s="69" t="str">
        <f t="shared" ref="CQ339:CQ358" si="4123">"InitUnitAdd('"&amp;B339&amp;"',"&amp;BK339&amp;","&amp;BL339&amp;","&amp;BM339&amp;","&amp;BN339&amp;","&amp;BO339&amp;","&amp;BP339&amp;","&amp;BQ339&amp;","&amp;BR339&amp;","&amp;BS339&amp;","&amp;BT339&amp;")"</f>
        <v>InitUnitAdd('',,,,,,,,,,)</v>
      </c>
      <c r="CR339" s="69" t="str">
        <f t="shared" ref="CR339:CR358" si="4124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340&amp;CR$1&amp;")"</f>
        <v>InitEquipData('',,"",,,,,'','','','','','',"")</v>
      </c>
      <c r="CU339" s="70" t="str">
        <f t="shared" si="4119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120"/>
        <v>InitUnitState('',,,,,,,,,,)</v>
      </c>
      <c r="CO340" s="69" t="str">
        <f t="shared" si="4121"/>
        <v>InitUnitNormal('',,,,,,,,,,)</v>
      </c>
      <c r="CP340" s="69" t="str">
        <f t="shared" si="4122"/>
        <v>InitUnitMagic('',,,,,,,,,,)</v>
      </c>
      <c r="CQ340" s="69" t="str">
        <f t="shared" si="4123"/>
        <v>InitUnitAdd('',,,,,,,,,,)</v>
      </c>
      <c r="CR340" s="69" t="str">
        <f t="shared" si="4124"/>
        <v>InitEquipData('',,"",,,,,'','','','','','',"")</v>
      </c>
      <c r="CU340" s="70" t="str">
        <f t="shared" si="4119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120"/>
        <v>InitUnitState('',,,,,,,,,,)</v>
      </c>
      <c r="CO341" s="69" t="str">
        <f t="shared" si="4121"/>
        <v>InitUnitNormal('',,,,,,,,,,)</v>
      </c>
      <c r="CP341" s="69" t="str">
        <f t="shared" si="4122"/>
        <v>InitUnitMagic('',,,,,,,,,,)</v>
      </c>
      <c r="CQ341" s="69" t="str">
        <f t="shared" si="4123"/>
        <v>InitUnitAdd('',,,,,,,,,,)</v>
      </c>
      <c r="CR341" s="69" t="str">
        <f t="shared" si="4124"/>
        <v>InitEquipData('',,"",,,,,'','','','','','',"")</v>
      </c>
      <c r="CU341" s="70" t="str">
        <f t="shared" si="4119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120"/>
        <v>InitUnitState('',,,,,,,,,,)</v>
      </c>
      <c r="CO342" s="69" t="str">
        <f t="shared" si="4121"/>
        <v>InitUnitNormal('',,,,,,,,,,)</v>
      </c>
      <c r="CP342" s="69" t="str">
        <f t="shared" si="4122"/>
        <v>InitUnitMagic('',,,,,,,,,,)</v>
      </c>
      <c r="CQ342" s="69" t="str">
        <f t="shared" si="4123"/>
        <v>InitUnitAdd('',,,,,,,,,,)</v>
      </c>
      <c r="CR342" s="69" t="str">
        <f t="shared" si="4124"/>
        <v>InitEquipData('',,"",,,,,'','','','','','',"")</v>
      </c>
      <c r="CU342" s="70" t="str">
        <f t="shared" si="4119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120"/>
        <v>InitUnitState('',,,,,,,,,,)</v>
      </c>
      <c r="CO343" s="69" t="str">
        <f t="shared" si="4121"/>
        <v>InitUnitNormal('',,,,,,,,,,)</v>
      </c>
      <c r="CP343" s="69" t="str">
        <f t="shared" si="4122"/>
        <v>InitUnitMagic('',,,,,,,,,,)</v>
      </c>
      <c r="CQ343" s="69" t="str">
        <f t="shared" si="4123"/>
        <v>InitUnitAdd('',,,,,,,,,,)</v>
      </c>
      <c r="CR343" s="69" t="str">
        <f t="shared" si="4124"/>
        <v>InitEquipData('',,"",,,,,'','','','','','',"")</v>
      </c>
      <c r="CU343" s="70" t="str">
        <f t="shared" si="4119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120"/>
        <v>InitUnitState('',,,,,,,,,,)</v>
      </c>
      <c r="CO344" s="69" t="str">
        <f t="shared" si="4121"/>
        <v>InitUnitNormal('',,,,,,,,,,)</v>
      </c>
      <c r="CP344" s="69" t="str">
        <f t="shared" si="4122"/>
        <v>InitUnitMagic('',,,,,,,,,,)</v>
      </c>
      <c r="CQ344" s="69" t="str">
        <f t="shared" si="4123"/>
        <v>InitUnitAdd('',,,,,,,,,,)</v>
      </c>
      <c r="CR344" s="69" t="str">
        <f t="shared" si="4124"/>
        <v>InitEquipData('',,"",,,,,'','','','','','',"")</v>
      </c>
      <c r="CU344" s="70" t="str">
        <f t="shared" si="4119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120"/>
        <v>InitUnitState('',,,,,,,,,,)</v>
      </c>
      <c r="CO345" s="69" t="str">
        <f t="shared" si="4121"/>
        <v>InitUnitNormal('',,,,,,,,,,)</v>
      </c>
      <c r="CP345" s="69" t="str">
        <f t="shared" si="4122"/>
        <v>InitUnitMagic('',,,,,,,,,,)</v>
      </c>
      <c r="CQ345" s="69" t="str">
        <f t="shared" si="4123"/>
        <v>InitUnitAdd('',,,,,,,,,,)</v>
      </c>
      <c r="CR345" s="69" t="str">
        <f t="shared" si="4124"/>
        <v>InitEquipData('',,"",,,,,'','','','','','',"")</v>
      </c>
      <c r="CU345" s="70" t="str">
        <f t="shared" si="4119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120"/>
        <v>InitUnitState('',,,,,,,,,,)</v>
      </c>
      <c r="CO346" s="69" t="str">
        <f t="shared" si="4121"/>
        <v>InitUnitNormal('',,,,,,,,,,)</v>
      </c>
      <c r="CP346" s="69" t="str">
        <f t="shared" si="4122"/>
        <v>InitUnitMagic('',,,,,,,,,,)</v>
      </c>
      <c r="CQ346" s="69" t="str">
        <f t="shared" si="4123"/>
        <v>InitUnitAdd('',,,,,,,,,,)</v>
      </c>
      <c r="CR346" s="69" t="str">
        <f t="shared" si="4124"/>
        <v>InitEquipData('',,"",,,,,'','','','','','',"")</v>
      </c>
      <c r="CU346" s="70" t="str">
        <f t="shared" si="4119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120"/>
        <v>InitUnitState('',,,,,,,,,,)</v>
      </c>
      <c r="CO347" s="69" t="str">
        <f t="shared" si="4121"/>
        <v>InitUnitNormal('',,,,,,,,,,)</v>
      </c>
      <c r="CP347" s="69" t="str">
        <f t="shared" si="4122"/>
        <v>InitUnitMagic('',,,,,,,,,,)</v>
      </c>
      <c r="CQ347" s="69" t="str">
        <f t="shared" si="4123"/>
        <v>InitUnitAdd('',,,,,,,,,,)</v>
      </c>
      <c r="CR347" s="69" t="str">
        <f t="shared" si="4124"/>
        <v>InitEquipData('',,"",,,,,'','','','','','',"")</v>
      </c>
      <c r="CU347" s="70" t="str">
        <f t="shared" si="4119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120"/>
        <v>InitUnitState('',,,,,,,,,,)</v>
      </c>
      <c r="CO348" s="69" t="str">
        <f t="shared" si="4121"/>
        <v>InitUnitNormal('',,,,,,,,,,)</v>
      </c>
      <c r="CP348" s="69" t="str">
        <f t="shared" si="4122"/>
        <v>InitUnitMagic('',,,,,,,,,,)</v>
      </c>
      <c r="CQ348" s="69" t="str">
        <f t="shared" si="4123"/>
        <v>InitUnitAdd('',,,,,,,,,,)</v>
      </c>
      <c r="CR348" s="69" t="str">
        <f t="shared" si="4124"/>
        <v>InitEquipData('',,"",,,,,'','','','','','',"")</v>
      </c>
      <c r="CU348" s="70" t="str">
        <f t="shared" si="4119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120"/>
        <v>InitUnitState('',,,,,,,,,,)</v>
      </c>
      <c r="CO349" s="69" t="str">
        <f t="shared" si="4121"/>
        <v>InitUnitNormal('',,,,,,,,,,)</v>
      </c>
      <c r="CP349" s="69" t="str">
        <f t="shared" si="4122"/>
        <v>InitUnitMagic('',,,,,,,,,,)</v>
      </c>
      <c r="CQ349" s="69" t="str">
        <f t="shared" si="4123"/>
        <v>InitUnitAdd('',,,,,,,,,,)</v>
      </c>
      <c r="CR349" s="69" t="str">
        <f t="shared" si="4124"/>
        <v>InitEquipData('',,"",,,,,'','','','','','',"")</v>
      </c>
      <c r="CU349" s="70" t="str">
        <f t="shared" si="4119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120"/>
        <v>InitUnitState('',,,,,,,,,,)</v>
      </c>
      <c r="CO350" s="69" t="str">
        <f t="shared" si="4121"/>
        <v>InitUnitNormal('',,,,,,,,,,)</v>
      </c>
      <c r="CP350" s="69" t="str">
        <f t="shared" si="4122"/>
        <v>InitUnitMagic('',,,,,,,,,,)</v>
      </c>
      <c r="CQ350" s="69" t="str">
        <f t="shared" si="4123"/>
        <v>InitUnitAdd('',,,,,,,,,,)</v>
      </c>
      <c r="CR350" s="69" t="str">
        <f t="shared" si="4124"/>
        <v>InitEquipData('',,"",,,,,'','','','','','',"")</v>
      </c>
      <c r="CU350" s="70" t="str">
        <f t="shared" si="4119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120"/>
        <v>InitUnitState('',,,,,,,,,,)</v>
      </c>
      <c r="CO351" s="69" t="str">
        <f t="shared" si="4121"/>
        <v>InitUnitNormal('',,,,,,,,,,)</v>
      </c>
      <c r="CP351" s="69" t="str">
        <f t="shared" si="4122"/>
        <v>InitUnitMagic('',,,,,,,,,,)</v>
      </c>
      <c r="CQ351" s="69" t="str">
        <f t="shared" si="4123"/>
        <v>InitUnitAdd('',,,,,,,,,,)</v>
      </c>
      <c r="CR351" s="69" t="str">
        <f t="shared" si="4124"/>
        <v>InitEquipData('',,"",,,,,'','','','','','',"")</v>
      </c>
      <c r="CU351" s="70" t="str">
        <f t="shared" si="4119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120"/>
        <v>InitUnitState('',,,,,,,,,,)</v>
      </c>
      <c r="CO352" s="69" t="str">
        <f t="shared" si="4121"/>
        <v>InitUnitNormal('',,,,,,,,,,)</v>
      </c>
      <c r="CP352" s="69" t="str">
        <f t="shared" si="4122"/>
        <v>InitUnitMagic('',,,,,,,,,,)</v>
      </c>
      <c r="CQ352" s="69" t="str">
        <f t="shared" si="4123"/>
        <v>InitUnitAdd('',,,,,,,,,,)</v>
      </c>
      <c r="CR352" s="69" t="str">
        <f t="shared" si="4124"/>
        <v>InitEquipData('',,"",,,,,'','','','','','',"")</v>
      </c>
      <c r="CU352" s="70" t="str">
        <f t="shared" si="4119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120"/>
        <v>InitUnitState('',,,,,,,,,,)</v>
      </c>
      <c r="CO353" s="69" t="str">
        <f t="shared" si="4121"/>
        <v>InitUnitNormal('',,,,,,,,,,)</v>
      </c>
      <c r="CP353" s="69" t="str">
        <f t="shared" si="4122"/>
        <v>InitUnitMagic('',,,,,,,,,,)</v>
      </c>
      <c r="CQ353" s="69" t="str">
        <f t="shared" si="4123"/>
        <v>InitUnitAdd('',,,,,,,,,,)</v>
      </c>
      <c r="CR353" s="69" t="str">
        <f t="shared" si="4124"/>
        <v>InitEquipData('',,"",,,,,'','','','','','',"")</v>
      </c>
      <c r="CU353" s="70" t="str">
        <f t="shared" si="4119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120"/>
        <v>InitUnitState('',,,,,,,,,,)</v>
      </c>
      <c r="CO354" s="69" t="str">
        <f t="shared" si="4121"/>
        <v>InitUnitNormal('',,,,,,,,,,)</v>
      </c>
      <c r="CP354" s="69" t="str">
        <f t="shared" si="4122"/>
        <v>InitUnitMagic('',,,,,,,,,,)</v>
      </c>
      <c r="CQ354" s="69" t="str">
        <f t="shared" si="4123"/>
        <v>InitUnitAdd('',,,,,,,,,,)</v>
      </c>
      <c r="CR354" s="69" t="str">
        <f t="shared" si="4124"/>
        <v>InitEquipData('',,"",,,,,'','','','','','',"")</v>
      </c>
      <c r="CU354" s="70" t="str">
        <f t="shared" si="4119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120"/>
        <v>InitUnitState('',,,,,,,,,,)</v>
      </c>
      <c r="CO355" s="69" t="str">
        <f t="shared" si="4121"/>
        <v>InitUnitNormal('',,,,,,,,,,)</v>
      </c>
      <c r="CP355" s="69" t="str">
        <f t="shared" si="4122"/>
        <v>InitUnitMagic('',,,,,,,,,,)</v>
      </c>
      <c r="CQ355" s="69" t="str">
        <f t="shared" si="4123"/>
        <v>InitUnitAdd('',,,,,,,,,,)</v>
      </c>
      <c r="CR355" s="69" t="str">
        <f t="shared" si="4124"/>
        <v>InitEquipData('',,"",,,,,'','','','','','',"")</v>
      </c>
      <c r="CU355" s="70" t="str">
        <f t="shared" si="4119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120"/>
        <v>InitUnitState('',,,,,,,,,,)</v>
      </c>
      <c r="CO356" s="69" t="str">
        <f t="shared" si="4121"/>
        <v>InitUnitNormal('',,,,,,,,,,)</v>
      </c>
      <c r="CP356" s="69" t="str">
        <f t="shared" si="4122"/>
        <v>InitUnitMagic('',,,,,,,,,,)</v>
      </c>
      <c r="CQ356" s="69" t="str">
        <f t="shared" si="4123"/>
        <v>InitUnitAdd('',,,,,,,,,,)</v>
      </c>
      <c r="CR356" s="69" t="str">
        <f t="shared" si="4124"/>
        <v>InitEquipData('',,"",,,,,'','','','','','',"")</v>
      </c>
      <c r="CU356" s="70" t="str">
        <f t="shared" si="4119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120"/>
        <v>InitUnitState('',,,,,,,,,,)</v>
      </c>
      <c r="CO357" s="69" t="str">
        <f t="shared" si="4121"/>
        <v>InitUnitNormal('',,,,,,,,,,)</v>
      </c>
      <c r="CP357" s="69" t="str">
        <f t="shared" si="4122"/>
        <v>InitUnitMagic('',,,,,,,,,,)</v>
      </c>
      <c r="CQ357" s="69" t="str">
        <f t="shared" si="4123"/>
        <v>InitUnitAdd('',,,,,,,,,,)</v>
      </c>
      <c r="CR357" s="69" t="str">
        <f t="shared" si="4124"/>
        <v>InitEquipData('',,"",,,,,'','','','','','',"")</v>
      </c>
      <c r="CU357" s="70" t="str">
        <f t="shared" si="4119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  <row r="358" spans="92:120">
      <c r="CN358" s="69" t="str">
        <f t="shared" si="4120"/>
        <v>InitUnitState('',,,,,,,,,,)</v>
      </c>
      <c r="CO358" s="69" t="str">
        <f t="shared" si="4121"/>
        <v>InitUnitNormal('',,,,,,,,,,)</v>
      </c>
      <c r="CP358" s="69" t="str">
        <f t="shared" si="4122"/>
        <v>InitUnitMagic('',,,,,,,,,,)</v>
      </c>
      <c r="CQ358" s="69" t="str">
        <f t="shared" si="4123"/>
        <v>InitUnitAdd('',,,,,,,,,,)</v>
      </c>
      <c r="CR358" s="69" t="str">
        <f t="shared" si="4124"/>
        <v>InitEquipData('',,"",,,,,'','','','','','',"")</v>
      </c>
      <c r="CU358" s="70" t="str">
        <f t="shared" si="4119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</sheetData>
  <mergeCells count="3">
    <mergeCell ref="F1:O1"/>
    <mergeCell ref="P1:S1"/>
    <mergeCell ref="T1:U1"/>
  </mergeCells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842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843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物品!A236</f>
        <v>0</v>
      </c>
      <c r="B199" s="55" t="str">
        <f>"'"&amp;物品!B236&amp;"'"</f>
        <v>'IF01'</v>
      </c>
      <c r="C199" s="55">
        <f>物品!J236</f>
        <v>0</v>
      </c>
      <c r="D199" s="55">
        <f>物品!K236</f>
        <v>0</v>
      </c>
      <c r="E199" s="55">
        <f>物品!L236</f>
        <v>0</v>
      </c>
      <c r="F199" s="55">
        <f>物品!M236</f>
        <v>0</v>
      </c>
      <c r="G199" s="55">
        <f>物品!N236</f>
        <v>0</v>
      </c>
      <c r="H199" s="55">
        <f>物品!O236</f>
        <v>0</v>
      </c>
      <c r="I199" s="55">
        <f>IF(物品!J236=0,0,"'"&amp;物品!J236&amp;"'")</f>
        <v>0</v>
      </c>
      <c r="J199" s="55">
        <f>IF(物品!K236=0,0,"'"&amp;物品!K236&amp;"'")</f>
        <v>0</v>
      </c>
      <c r="K199" s="55">
        <f>IF(物品!L236=0,0,"'"&amp;物品!L236&amp;"'")</f>
        <v>0</v>
      </c>
      <c r="L199" s="55">
        <f>IF(物品!M236=0,0,"'"&amp;物品!M236&amp;"'")</f>
        <v>0</v>
      </c>
      <c r="M199" s="55">
        <f>IF(物品!N236=0,0,"'"&amp;物品!N236&amp;"'")</f>
        <v>0</v>
      </c>
      <c r="N199" s="55">
        <f>IF(物品!O236=0,0,"'"&amp;物品!O236&amp;"'")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物品!A237</f>
        <v>0</v>
      </c>
      <c r="B200" s="55" t="str">
        <f>"'"&amp;物品!B237&amp;"'"</f>
        <v>'IF02'</v>
      </c>
      <c r="C200" s="55">
        <f>物品!J237</f>
        <v>0</v>
      </c>
      <c r="D200" s="55">
        <f>物品!K237</f>
        <v>0</v>
      </c>
      <c r="E200" s="55">
        <f>物品!L237</f>
        <v>0</v>
      </c>
      <c r="F200" s="55">
        <f>物品!M237</f>
        <v>0</v>
      </c>
      <c r="G200" s="55">
        <f>物品!N237</f>
        <v>0</v>
      </c>
      <c r="H200" s="55">
        <f>物品!O237</f>
        <v>0</v>
      </c>
      <c r="I200" s="55">
        <f>IF(物品!J237=0,0,"'"&amp;物品!J237&amp;"'")</f>
        <v>0</v>
      </c>
      <c r="J200" s="55">
        <f>IF(物品!K237=0,0,"'"&amp;物品!K237&amp;"'")</f>
        <v>0</v>
      </c>
      <c r="K200" s="55">
        <f>IF(物品!L237=0,0,"'"&amp;物品!L237&amp;"'")</f>
        <v>0</v>
      </c>
      <c r="L200" s="55">
        <f>IF(物品!M237=0,0,"'"&amp;物品!M237&amp;"'")</f>
        <v>0</v>
      </c>
      <c r="M200" s="55">
        <f>IF(物品!N237=0,0,"'"&amp;物品!N237&amp;"'")</f>
        <v>0</v>
      </c>
      <c r="N200" s="55">
        <f>IF(物品!O237=0,0,"'"&amp;物品!O237&amp;"'")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物品!A238</f>
        <v>0</v>
      </c>
      <c r="B201" s="55" t="str">
        <f>"'"&amp;物品!B238&amp;"'"</f>
        <v>'IF03'</v>
      </c>
      <c r="C201" s="55">
        <f>物品!J238</f>
        <v>0</v>
      </c>
      <c r="D201" s="55">
        <f>物品!K238</f>
        <v>0</v>
      </c>
      <c r="E201" s="55">
        <f>物品!L238</f>
        <v>0</v>
      </c>
      <c r="F201" s="55">
        <f>物品!M238</f>
        <v>0</v>
      </c>
      <c r="G201" s="55">
        <f>物品!N238</f>
        <v>0</v>
      </c>
      <c r="H201" s="55">
        <f>物品!O238</f>
        <v>0</v>
      </c>
      <c r="I201" s="55">
        <f>IF(物品!J238=0,0,"'"&amp;物品!J238&amp;"'")</f>
        <v>0</v>
      </c>
      <c r="J201" s="55">
        <f>IF(物品!K238=0,0,"'"&amp;物品!K238&amp;"'")</f>
        <v>0</v>
      </c>
      <c r="K201" s="55">
        <f>IF(物品!L238=0,0,"'"&amp;物品!L238&amp;"'")</f>
        <v>0</v>
      </c>
      <c r="L201" s="55">
        <f>IF(物品!M238=0,0,"'"&amp;物品!M238&amp;"'")</f>
        <v>0</v>
      </c>
      <c r="M201" s="55">
        <f>IF(物品!N238=0,0,"'"&amp;物品!N238&amp;"'")</f>
        <v>0</v>
      </c>
      <c r="N201" s="55">
        <f>IF(物品!O238=0,0,"'"&amp;物品!O238&amp;"'")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物品!A239</f>
        <v>0</v>
      </c>
      <c r="B202" s="55" t="str">
        <f>"'"&amp;物品!B239&amp;"'"</f>
        <v>'IF04'</v>
      </c>
      <c r="C202" s="55">
        <f>物品!J239</f>
        <v>0</v>
      </c>
      <c r="D202" s="55">
        <f>物品!K239</f>
        <v>0</v>
      </c>
      <c r="E202" s="55">
        <f>物品!L239</f>
        <v>0</v>
      </c>
      <c r="F202" s="55">
        <f>物品!M239</f>
        <v>0</v>
      </c>
      <c r="G202" s="55">
        <f>物品!N239</f>
        <v>0</v>
      </c>
      <c r="H202" s="55">
        <f>物品!O239</f>
        <v>0</v>
      </c>
      <c r="I202" s="55">
        <f>IF(物品!J239=0,0,"'"&amp;物品!J239&amp;"'")</f>
        <v>0</v>
      </c>
      <c r="J202" s="55">
        <f>IF(物品!K239=0,0,"'"&amp;物品!K239&amp;"'")</f>
        <v>0</v>
      </c>
      <c r="K202" s="55">
        <f>IF(物品!L239=0,0,"'"&amp;物品!L239&amp;"'")</f>
        <v>0</v>
      </c>
      <c r="L202" s="55">
        <f>IF(物品!M239=0,0,"'"&amp;物品!M239&amp;"'")</f>
        <v>0</v>
      </c>
      <c r="M202" s="55">
        <f>IF(物品!N239=0,0,"'"&amp;物品!N239&amp;"'")</f>
        <v>0</v>
      </c>
      <c r="N202" s="55">
        <f>IF(物品!O239=0,0,"'"&amp;物品!O239&amp;"'")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物品!A240</f>
        <v>0</v>
      </c>
      <c r="B203" s="55" t="str">
        <f>"'"&amp;物品!B240&amp;"'"</f>
        <v>'IF05'</v>
      </c>
      <c r="C203" s="55">
        <f>物品!J240</f>
        <v>0</v>
      </c>
      <c r="D203" s="55">
        <f>物品!K240</f>
        <v>0</v>
      </c>
      <c r="E203" s="55">
        <f>物品!L240</f>
        <v>0</v>
      </c>
      <c r="F203" s="55">
        <f>物品!M240</f>
        <v>0</v>
      </c>
      <c r="G203" s="55">
        <f>物品!N240</f>
        <v>0</v>
      </c>
      <c r="H203" s="55">
        <f>物品!O240</f>
        <v>0</v>
      </c>
      <c r="I203" s="55">
        <f>IF(物品!J240=0,0,"'"&amp;物品!J240&amp;"'")</f>
        <v>0</v>
      </c>
      <c r="J203" s="55">
        <f>IF(物品!K240=0,0,"'"&amp;物品!K240&amp;"'")</f>
        <v>0</v>
      </c>
      <c r="K203" s="55">
        <f>IF(物品!L240=0,0,"'"&amp;物品!L240&amp;"'")</f>
        <v>0</v>
      </c>
      <c r="L203" s="55">
        <f>IF(物品!M240=0,0,"'"&amp;物品!M240&amp;"'")</f>
        <v>0</v>
      </c>
      <c r="M203" s="55">
        <f>IF(物品!N240=0,0,"'"&amp;物品!N240&amp;"'")</f>
        <v>0</v>
      </c>
      <c r="N203" s="55">
        <f>IF(物品!O240=0,0,"'"&amp;物品!O240&amp;"'")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物品!A241</f>
        <v>0</v>
      </c>
      <c r="B204" s="55" t="str">
        <f>"'"&amp;物品!B241&amp;"'"</f>
        <v>'IF06'</v>
      </c>
      <c r="C204" s="55">
        <f>物品!J241</f>
        <v>0</v>
      </c>
      <c r="D204" s="55">
        <f>物品!K241</f>
        <v>0</v>
      </c>
      <c r="E204" s="55">
        <f>物品!L241</f>
        <v>0</v>
      </c>
      <c r="F204" s="55">
        <f>物品!M241</f>
        <v>0</v>
      </c>
      <c r="G204" s="55">
        <f>物品!N241</f>
        <v>0</v>
      </c>
      <c r="H204" s="55">
        <f>物品!O241</f>
        <v>0</v>
      </c>
      <c r="I204" s="55">
        <f>IF(物品!J241=0,0,"'"&amp;物品!J241&amp;"'")</f>
        <v>0</v>
      </c>
      <c r="J204" s="55">
        <f>IF(物品!K241=0,0,"'"&amp;物品!K241&amp;"'")</f>
        <v>0</v>
      </c>
      <c r="K204" s="55">
        <f>IF(物品!L241=0,0,"'"&amp;物品!L241&amp;"'")</f>
        <v>0</v>
      </c>
      <c r="L204" s="55">
        <f>IF(物品!M241=0,0,"'"&amp;物品!M241&amp;"'")</f>
        <v>0</v>
      </c>
      <c r="M204" s="55">
        <f>IF(物品!N241=0,0,"'"&amp;物品!N241&amp;"'")</f>
        <v>0</v>
      </c>
      <c r="N204" s="55">
        <f>IF(物品!O241=0,0,"'"&amp;物品!O241&amp;"'")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物品!A242</f>
        <v>0</v>
      </c>
      <c r="B205" s="55" t="str">
        <f>"'"&amp;物品!B242&amp;"'"</f>
        <v>'IF07'</v>
      </c>
      <c r="C205" s="55">
        <f>物品!J242</f>
        <v>0</v>
      </c>
      <c r="D205" s="55">
        <f>物品!K242</f>
        <v>0</v>
      </c>
      <c r="E205" s="55">
        <f>物品!L242</f>
        <v>0</v>
      </c>
      <c r="F205" s="55">
        <f>物品!M242</f>
        <v>0</v>
      </c>
      <c r="G205" s="55">
        <f>物品!N242</f>
        <v>0</v>
      </c>
      <c r="H205" s="55">
        <f>物品!O242</f>
        <v>0</v>
      </c>
      <c r="I205" s="55">
        <f>IF(物品!J242=0,0,"'"&amp;物品!J242&amp;"'")</f>
        <v>0</v>
      </c>
      <c r="J205" s="55">
        <f>IF(物品!K242=0,0,"'"&amp;物品!K242&amp;"'")</f>
        <v>0</v>
      </c>
      <c r="K205" s="55">
        <f>IF(物品!L242=0,0,"'"&amp;物品!L242&amp;"'")</f>
        <v>0</v>
      </c>
      <c r="L205" s="55">
        <f>IF(物品!M242=0,0,"'"&amp;物品!M242&amp;"'")</f>
        <v>0</v>
      </c>
      <c r="M205" s="55">
        <f>IF(物品!N242=0,0,"'"&amp;物品!N242&amp;"'")</f>
        <v>0</v>
      </c>
      <c r="N205" s="55">
        <f>IF(物品!O242=0,0,"'"&amp;物品!O242&amp;"'")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物品!A243</f>
        <v>0</v>
      </c>
      <c r="B206" s="55" t="str">
        <f>"'"&amp;物品!B243&amp;"'"</f>
        <v>'IF08'</v>
      </c>
      <c r="C206" s="55">
        <f>物品!J243</f>
        <v>0</v>
      </c>
      <c r="D206" s="55">
        <f>物品!K243</f>
        <v>0</v>
      </c>
      <c r="E206" s="55">
        <f>物品!L243</f>
        <v>0</v>
      </c>
      <c r="F206" s="55">
        <f>物品!M243</f>
        <v>0</v>
      </c>
      <c r="G206" s="55">
        <f>物品!N243</f>
        <v>0</v>
      </c>
      <c r="H206" s="55">
        <f>物品!O243</f>
        <v>0</v>
      </c>
      <c r="I206" s="55">
        <f>IF(物品!J243=0,0,"'"&amp;物品!J243&amp;"'")</f>
        <v>0</v>
      </c>
      <c r="J206" s="55">
        <f>IF(物品!K243=0,0,"'"&amp;物品!K243&amp;"'")</f>
        <v>0</v>
      </c>
      <c r="K206" s="55">
        <f>IF(物品!L243=0,0,"'"&amp;物品!L243&amp;"'")</f>
        <v>0</v>
      </c>
      <c r="L206" s="55">
        <f>IF(物品!M243=0,0,"'"&amp;物品!M243&amp;"'")</f>
        <v>0</v>
      </c>
      <c r="M206" s="55">
        <f>IF(物品!N243=0,0,"'"&amp;物品!N243&amp;"'")</f>
        <v>0</v>
      </c>
      <c r="N206" s="55">
        <f>IF(物品!O243=0,0,"'"&amp;物品!O243&amp;"'")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物品!A244</f>
        <v>0</v>
      </c>
      <c r="B207" s="55" t="str">
        <f>"'"&amp;物品!B244&amp;"'"</f>
        <v>'IF09'</v>
      </c>
      <c r="C207" s="55">
        <f>物品!J244</f>
        <v>0</v>
      </c>
      <c r="D207" s="55">
        <f>物品!K244</f>
        <v>0</v>
      </c>
      <c r="E207" s="55">
        <f>物品!L244</f>
        <v>0</v>
      </c>
      <c r="F207" s="55">
        <f>物品!M244</f>
        <v>0</v>
      </c>
      <c r="G207" s="55">
        <f>物品!N244</f>
        <v>0</v>
      </c>
      <c r="H207" s="55">
        <f>物品!O244</f>
        <v>0</v>
      </c>
      <c r="I207" s="55">
        <f>IF(物品!J244=0,0,"'"&amp;物品!J244&amp;"'")</f>
        <v>0</v>
      </c>
      <c r="J207" s="55">
        <f>IF(物品!K244=0,0,"'"&amp;物品!K244&amp;"'")</f>
        <v>0</v>
      </c>
      <c r="K207" s="55">
        <f>IF(物品!L244=0,0,"'"&amp;物品!L244&amp;"'")</f>
        <v>0</v>
      </c>
      <c r="L207" s="55">
        <f>IF(物品!M244=0,0,"'"&amp;物品!M244&amp;"'")</f>
        <v>0</v>
      </c>
      <c r="M207" s="55">
        <f>IF(物品!N244=0,0,"'"&amp;物品!N244&amp;"'")</f>
        <v>0</v>
      </c>
      <c r="N207" s="55">
        <f>IF(物品!O244=0,0,"'"&amp;物品!O244&amp;"'")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物品!A245</f>
        <v>0</v>
      </c>
      <c r="B208" s="55" t="str">
        <f>"'"&amp;物品!B245&amp;"'"</f>
        <v>'IF10'</v>
      </c>
      <c r="C208" s="55">
        <f>物品!J245</f>
        <v>0</v>
      </c>
      <c r="D208" s="55">
        <f>物品!K245</f>
        <v>0</v>
      </c>
      <c r="E208" s="55">
        <f>物品!L245</f>
        <v>0</v>
      </c>
      <c r="F208" s="55">
        <f>物品!M245</f>
        <v>0</v>
      </c>
      <c r="G208" s="55">
        <f>物品!N245</f>
        <v>0</v>
      </c>
      <c r="H208" s="55">
        <f>物品!O245</f>
        <v>0</v>
      </c>
      <c r="I208" s="55">
        <f>IF(物品!J245=0,0,"'"&amp;物品!J245&amp;"'")</f>
        <v>0</v>
      </c>
      <c r="J208" s="55">
        <f>IF(物品!K245=0,0,"'"&amp;物品!K245&amp;"'")</f>
        <v>0</v>
      </c>
      <c r="K208" s="55">
        <f>IF(物品!L245=0,0,"'"&amp;物品!L245&amp;"'")</f>
        <v>0</v>
      </c>
      <c r="L208" s="55">
        <f>IF(物品!M245=0,0,"'"&amp;物品!M245&amp;"'")</f>
        <v>0</v>
      </c>
      <c r="M208" s="55">
        <f>IF(物品!N245=0,0,"'"&amp;物品!N245&amp;"'")</f>
        <v>0</v>
      </c>
      <c r="N208" s="55">
        <f>IF(物品!O245=0,0,"'"&amp;物品!O245&amp;"'")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物品!A246</f>
        <v>0</v>
      </c>
      <c r="B209" s="55" t="str">
        <f>"'"&amp;物品!B246&amp;"'"</f>
        <v>'IF11'</v>
      </c>
      <c r="C209" s="55">
        <f>物品!J246</f>
        <v>0</v>
      </c>
      <c r="D209" s="55">
        <f>物品!K246</f>
        <v>0</v>
      </c>
      <c r="E209" s="55">
        <f>物品!L246</f>
        <v>0</v>
      </c>
      <c r="F209" s="55">
        <f>物品!M246</f>
        <v>0</v>
      </c>
      <c r="G209" s="55">
        <f>物品!N246</f>
        <v>0</v>
      </c>
      <c r="H209" s="55">
        <f>物品!O246</f>
        <v>0</v>
      </c>
      <c r="I209" s="55">
        <f>IF(物品!J246=0,0,"'"&amp;物品!J246&amp;"'")</f>
        <v>0</v>
      </c>
      <c r="J209" s="55">
        <f>IF(物品!K246=0,0,"'"&amp;物品!K246&amp;"'")</f>
        <v>0</v>
      </c>
      <c r="K209" s="55">
        <f>IF(物品!L246=0,0,"'"&amp;物品!L246&amp;"'")</f>
        <v>0</v>
      </c>
      <c r="L209" s="55">
        <f>IF(物品!M246=0,0,"'"&amp;物品!M246&amp;"'")</f>
        <v>0</v>
      </c>
      <c r="M209" s="55">
        <f>IF(物品!N246=0,0,"'"&amp;物品!N246&amp;"'")</f>
        <v>0</v>
      </c>
      <c r="N209" s="55">
        <f>IF(物品!O246=0,0,"'"&amp;物品!O246&amp;"'")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物品!A247</f>
        <v>0</v>
      </c>
      <c r="B210" s="55" t="str">
        <f>"'"&amp;物品!B247&amp;"'"</f>
        <v>'IF12'</v>
      </c>
      <c r="C210" s="55">
        <f>物品!J247</f>
        <v>0</v>
      </c>
      <c r="D210" s="55">
        <f>物品!K247</f>
        <v>0</v>
      </c>
      <c r="E210" s="55">
        <f>物品!L247</f>
        <v>0</v>
      </c>
      <c r="F210" s="55">
        <f>物品!M247</f>
        <v>0</v>
      </c>
      <c r="G210" s="55">
        <f>物品!N247</f>
        <v>0</v>
      </c>
      <c r="H210" s="55">
        <f>物品!O247</f>
        <v>0</v>
      </c>
      <c r="I210" s="55">
        <f>IF(物品!J247=0,0,"'"&amp;物品!J247&amp;"'")</f>
        <v>0</v>
      </c>
      <c r="J210" s="55">
        <f>IF(物品!K247=0,0,"'"&amp;物品!K247&amp;"'")</f>
        <v>0</v>
      </c>
      <c r="K210" s="55">
        <f>IF(物品!L247=0,0,"'"&amp;物品!L247&amp;"'")</f>
        <v>0</v>
      </c>
      <c r="L210" s="55">
        <f>IF(物品!M247=0,0,"'"&amp;物品!M247&amp;"'")</f>
        <v>0</v>
      </c>
      <c r="M210" s="55">
        <f>IF(物品!N247=0,0,"'"&amp;物品!N247&amp;"'")</f>
        <v>0</v>
      </c>
      <c r="N210" s="55">
        <f>IF(物品!O247=0,0,"'"&amp;物品!O247&amp;"'")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物品!A248</f>
        <v>0</v>
      </c>
      <c r="B211" s="55" t="str">
        <f>"'"&amp;物品!B248&amp;"'"</f>
        <v>'IF13'</v>
      </c>
      <c r="C211" s="55">
        <f>物品!J248</f>
        <v>0</v>
      </c>
      <c r="D211" s="55">
        <f>物品!K248</f>
        <v>0</v>
      </c>
      <c r="E211" s="55">
        <f>物品!L248</f>
        <v>0</v>
      </c>
      <c r="F211" s="55">
        <f>物品!M248</f>
        <v>0</v>
      </c>
      <c r="G211" s="55">
        <f>物品!N248</f>
        <v>0</v>
      </c>
      <c r="H211" s="55">
        <f>物品!O248</f>
        <v>0</v>
      </c>
      <c r="I211" s="55">
        <f>IF(物品!J248=0,0,"'"&amp;物品!J248&amp;"'")</f>
        <v>0</v>
      </c>
      <c r="J211" s="55">
        <f>IF(物品!K248=0,0,"'"&amp;物品!K248&amp;"'")</f>
        <v>0</v>
      </c>
      <c r="K211" s="55">
        <f>IF(物品!L248=0,0,"'"&amp;物品!L248&amp;"'")</f>
        <v>0</v>
      </c>
      <c r="L211" s="55">
        <f>IF(物品!M248=0,0,"'"&amp;物品!M248&amp;"'")</f>
        <v>0</v>
      </c>
      <c r="M211" s="55">
        <f>IF(物品!N248=0,0,"'"&amp;物品!N248&amp;"'")</f>
        <v>0</v>
      </c>
      <c r="N211" s="55">
        <f>IF(物品!O248=0,0,"'"&amp;物品!O248&amp;"'")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物品!A249</f>
        <v>0</v>
      </c>
      <c r="B212" s="55" t="str">
        <f>"'"&amp;物品!B249&amp;"'"</f>
        <v>'IF14'</v>
      </c>
      <c r="C212" s="55">
        <f>物品!J249</f>
        <v>0</v>
      </c>
      <c r="D212" s="55">
        <f>物品!K249</f>
        <v>0</v>
      </c>
      <c r="E212" s="55">
        <f>物品!L249</f>
        <v>0</v>
      </c>
      <c r="F212" s="55">
        <f>物品!M249</f>
        <v>0</v>
      </c>
      <c r="G212" s="55">
        <f>物品!N249</f>
        <v>0</v>
      </c>
      <c r="H212" s="55">
        <f>物品!O249</f>
        <v>0</v>
      </c>
      <c r="I212" s="55">
        <f>IF(物品!J249=0,0,"'"&amp;物品!J249&amp;"'")</f>
        <v>0</v>
      </c>
      <c r="J212" s="55">
        <f>IF(物品!K249=0,0,"'"&amp;物品!K249&amp;"'")</f>
        <v>0</v>
      </c>
      <c r="K212" s="55">
        <f>IF(物品!L249=0,0,"'"&amp;物品!L249&amp;"'")</f>
        <v>0</v>
      </c>
      <c r="L212" s="55">
        <f>IF(物品!M249=0,0,"'"&amp;物品!M249&amp;"'")</f>
        <v>0</v>
      </c>
      <c r="M212" s="55">
        <f>IF(物品!N249=0,0,"'"&amp;物品!N249&amp;"'")</f>
        <v>0</v>
      </c>
      <c r="N212" s="55">
        <f>IF(物品!O249=0,0,"'"&amp;物品!O249&amp;"'")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物品!A250</f>
        <v>0</v>
      </c>
      <c r="B213" s="55" t="str">
        <f>"'"&amp;物品!B250&amp;"'"</f>
        <v>'IF15'</v>
      </c>
      <c r="C213" s="55">
        <f>物品!J250</f>
        <v>0</v>
      </c>
      <c r="D213" s="55">
        <f>物品!K250</f>
        <v>0</v>
      </c>
      <c r="E213" s="55">
        <f>物品!L250</f>
        <v>0</v>
      </c>
      <c r="F213" s="55">
        <f>物品!M250</f>
        <v>0</v>
      </c>
      <c r="G213" s="55">
        <f>物品!N250</f>
        <v>0</v>
      </c>
      <c r="H213" s="55">
        <f>物品!O250</f>
        <v>0</v>
      </c>
      <c r="I213" s="55">
        <f>IF(物品!J250=0,0,"'"&amp;物品!J250&amp;"'")</f>
        <v>0</v>
      </c>
      <c r="J213" s="55">
        <f>IF(物品!K250=0,0,"'"&amp;物品!K250&amp;"'")</f>
        <v>0</v>
      </c>
      <c r="K213" s="55">
        <f>IF(物品!L250=0,0,"'"&amp;物品!L250&amp;"'")</f>
        <v>0</v>
      </c>
      <c r="L213" s="55">
        <f>IF(物品!M250=0,0,"'"&amp;物品!M250&amp;"'")</f>
        <v>0</v>
      </c>
      <c r="M213" s="55">
        <f>IF(物品!N250=0,0,"'"&amp;物品!N250&amp;"'")</f>
        <v>0</v>
      </c>
      <c r="N213" s="55">
        <f>IF(物品!O250=0,0,"'"&amp;物品!O250&amp;"'")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物品!A251</f>
        <v>0</v>
      </c>
      <c r="B214" s="55" t="str">
        <f>"'"&amp;物品!B251&amp;"'"</f>
        <v>'IF16'</v>
      </c>
      <c r="C214" s="55">
        <f>物品!J251</f>
        <v>0</v>
      </c>
      <c r="D214" s="55">
        <f>物品!K251</f>
        <v>0</v>
      </c>
      <c r="E214" s="55">
        <f>物品!L251</f>
        <v>0</v>
      </c>
      <c r="F214" s="55">
        <f>物品!M251</f>
        <v>0</v>
      </c>
      <c r="G214" s="55">
        <f>物品!N251</f>
        <v>0</v>
      </c>
      <c r="H214" s="55">
        <f>物品!O251</f>
        <v>0</v>
      </c>
      <c r="I214" s="55">
        <f>IF(物品!J251=0,0,"'"&amp;物品!J251&amp;"'")</f>
        <v>0</v>
      </c>
      <c r="J214" s="55">
        <f>IF(物品!K251=0,0,"'"&amp;物品!K251&amp;"'")</f>
        <v>0</v>
      </c>
      <c r="K214" s="55">
        <f>IF(物品!L251=0,0,"'"&amp;物品!L251&amp;"'")</f>
        <v>0</v>
      </c>
      <c r="L214" s="55">
        <f>IF(物品!M251=0,0,"'"&amp;物品!M251&amp;"'")</f>
        <v>0</v>
      </c>
      <c r="M214" s="55">
        <f>IF(物品!N251=0,0,"'"&amp;物品!N251&amp;"'")</f>
        <v>0</v>
      </c>
      <c r="N214" s="55">
        <f>IF(物品!O251=0,0,"'"&amp;物品!O251&amp;"'")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物品!A252</f>
        <v>0</v>
      </c>
      <c r="B215" s="55" t="str">
        <f>"'"&amp;物品!B252&amp;"'"</f>
        <v>'IF17'</v>
      </c>
      <c r="C215" s="55">
        <f>物品!J252</f>
        <v>0</v>
      </c>
      <c r="D215" s="55">
        <f>物品!K252</f>
        <v>0</v>
      </c>
      <c r="E215" s="55">
        <f>物品!L252</f>
        <v>0</v>
      </c>
      <c r="F215" s="55">
        <f>物品!M252</f>
        <v>0</v>
      </c>
      <c r="G215" s="55">
        <f>物品!N252</f>
        <v>0</v>
      </c>
      <c r="H215" s="55">
        <f>物品!O252</f>
        <v>0</v>
      </c>
      <c r="I215" s="55">
        <f>IF(物品!J252=0,0,"'"&amp;物品!J252&amp;"'")</f>
        <v>0</v>
      </c>
      <c r="J215" s="55">
        <f>IF(物品!K252=0,0,"'"&amp;物品!K252&amp;"'")</f>
        <v>0</v>
      </c>
      <c r="K215" s="55">
        <f>IF(物品!L252=0,0,"'"&amp;物品!L252&amp;"'")</f>
        <v>0</v>
      </c>
      <c r="L215" s="55">
        <f>IF(物品!M252=0,0,"'"&amp;物品!M252&amp;"'")</f>
        <v>0</v>
      </c>
      <c r="M215" s="55">
        <f>IF(物品!N252=0,0,"'"&amp;物品!N252&amp;"'")</f>
        <v>0</v>
      </c>
      <c r="N215" s="55">
        <f>IF(物品!O252=0,0,"'"&amp;物品!O252&amp;"'")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物品!A253</f>
        <v>0</v>
      </c>
      <c r="B216" s="55" t="str">
        <f>"'"&amp;物品!B253&amp;"'"</f>
        <v>'IF18'</v>
      </c>
      <c r="C216" s="55">
        <f>物品!J253</f>
        <v>0</v>
      </c>
      <c r="D216" s="55">
        <f>物品!K253</f>
        <v>0</v>
      </c>
      <c r="E216" s="55">
        <f>物品!L253</f>
        <v>0</v>
      </c>
      <c r="F216" s="55">
        <f>物品!M253</f>
        <v>0</v>
      </c>
      <c r="G216" s="55">
        <f>物品!N253</f>
        <v>0</v>
      </c>
      <c r="H216" s="55">
        <f>物品!O253</f>
        <v>0</v>
      </c>
      <c r="I216" s="55">
        <f>IF(物品!J253=0,0,"'"&amp;物品!J253&amp;"'")</f>
        <v>0</v>
      </c>
      <c r="J216" s="55">
        <f>IF(物品!K253=0,0,"'"&amp;物品!K253&amp;"'")</f>
        <v>0</v>
      </c>
      <c r="K216" s="55">
        <f>IF(物品!L253=0,0,"'"&amp;物品!L253&amp;"'")</f>
        <v>0</v>
      </c>
      <c r="L216" s="55">
        <f>IF(物品!M253=0,0,"'"&amp;物品!M253&amp;"'")</f>
        <v>0</v>
      </c>
      <c r="M216" s="55">
        <f>IF(物品!N253=0,0,"'"&amp;物品!N253&amp;"'")</f>
        <v>0</v>
      </c>
      <c r="N216" s="55">
        <f>IF(物品!O253=0,0,"'"&amp;物品!O253&amp;"'")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物品!A254</f>
        <v>0</v>
      </c>
      <c r="B217" s="55" t="str">
        <f>"'"&amp;物品!B254&amp;"'"</f>
        <v>'IF19'</v>
      </c>
      <c r="C217" s="55">
        <f>物品!J254</f>
        <v>0</v>
      </c>
      <c r="D217" s="55">
        <f>物品!K254</f>
        <v>0</v>
      </c>
      <c r="E217" s="55">
        <f>物品!L254</f>
        <v>0</v>
      </c>
      <c r="F217" s="55">
        <f>物品!M254</f>
        <v>0</v>
      </c>
      <c r="G217" s="55">
        <f>物品!N254</f>
        <v>0</v>
      </c>
      <c r="H217" s="55">
        <f>物品!O254</f>
        <v>0</v>
      </c>
      <c r="I217" s="55">
        <f>IF(物品!J254=0,0,"'"&amp;物品!J254&amp;"'")</f>
        <v>0</v>
      </c>
      <c r="J217" s="55">
        <f>IF(物品!K254=0,0,"'"&amp;物品!K254&amp;"'")</f>
        <v>0</v>
      </c>
      <c r="K217" s="55">
        <f>IF(物品!L254=0,0,"'"&amp;物品!L254&amp;"'")</f>
        <v>0</v>
      </c>
      <c r="L217" s="55">
        <f>IF(物品!M254=0,0,"'"&amp;物品!M254&amp;"'")</f>
        <v>0</v>
      </c>
      <c r="M217" s="55">
        <f>IF(物品!N254=0,0,"'"&amp;物品!N254&amp;"'")</f>
        <v>0</v>
      </c>
      <c r="N217" s="55">
        <f>IF(物品!O254=0,0,"'"&amp;物品!O254&amp;"'")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物品!A255</f>
        <v>0</v>
      </c>
      <c r="B218" s="55" t="str">
        <f>"'"&amp;物品!B255&amp;"'"</f>
        <v>'IF20'</v>
      </c>
      <c r="C218" s="55">
        <f>物品!J255</f>
        <v>0</v>
      </c>
      <c r="D218" s="55">
        <f>物品!K255</f>
        <v>0</v>
      </c>
      <c r="E218" s="55">
        <f>物品!L255</f>
        <v>0</v>
      </c>
      <c r="F218" s="55">
        <f>物品!M255</f>
        <v>0</v>
      </c>
      <c r="G218" s="55">
        <f>物品!N255</f>
        <v>0</v>
      </c>
      <c r="H218" s="55">
        <f>物品!O255</f>
        <v>0</v>
      </c>
      <c r="I218" s="55">
        <f>IF(物品!J255=0,0,"'"&amp;物品!J255&amp;"'")</f>
        <v>0</v>
      </c>
      <c r="J218" s="55">
        <f>IF(物品!K255=0,0,"'"&amp;物品!K255&amp;"'")</f>
        <v>0</v>
      </c>
      <c r="K218" s="55">
        <f>IF(物品!L255=0,0,"'"&amp;物品!L255&amp;"'")</f>
        <v>0</v>
      </c>
      <c r="L218" s="55">
        <f>IF(物品!M255=0,0,"'"&amp;物品!M255&amp;"'")</f>
        <v>0</v>
      </c>
      <c r="M218" s="55">
        <f>IF(物品!N255=0,0,"'"&amp;物品!N255&amp;"'")</f>
        <v>0</v>
      </c>
      <c r="N218" s="55">
        <f>IF(物品!O255=0,0,"'"&amp;物品!O255&amp;"'")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物品!A256</f>
        <v>0</v>
      </c>
      <c r="B219" s="55" t="str">
        <f>"'"&amp;物品!B256&amp;"'"</f>
        <v>'IF21'</v>
      </c>
      <c r="C219" s="55">
        <f>物品!J256</f>
        <v>0</v>
      </c>
      <c r="D219" s="55">
        <f>物品!K256</f>
        <v>0</v>
      </c>
      <c r="E219" s="55">
        <f>物品!L256</f>
        <v>0</v>
      </c>
      <c r="F219" s="55">
        <f>物品!M256</f>
        <v>0</v>
      </c>
      <c r="G219" s="55">
        <f>物品!N256</f>
        <v>0</v>
      </c>
      <c r="H219" s="55">
        <f>物品!O256</f>
        <v>0</v>
      </c>
      <c r="I219" s="55">
        <f>IF(物品!J256=0,0,"'"&amp;物品!J256&amp;"'")</f>
        <v>0</v>
      </c>
      <c r="J219" s="55">
        <f>IF(物品!K256=0,0,"'"&amp;物品!K256&amp;"'")</f>
        <v>0</v>
      </c>
      <c r="K219" s="55">
        <f>IF(物品!L256=0,0,"'"&amp;物品!L256&amp;"'")</f>
        <v>0</v>
      </c>
      <c r="L219" s="55">
        <f>IF(物品!M256=0,0,"'"&amp;物品!M256&amp;"'")</f>
        <v>0</v>
      </c>
      <c r="M219" s="55">
        <f>IF(物品!N256=0,0,"'"&amp;物品!N256&amp;"'")</f>
        <v>0</v>
      </c>
      <c r="N219" s="55">
        <f>IF(物品!O256=0,0,"'"&amp;物品!O256&amp;"'")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物品!A257</f>
        <v>0</v>
      </c>
      <c r="B220" s="55" t="str">
        <f>"'"&amp;物品!B257&amp;"'"</f>
        <v>'IF22'</v>
      </c>
      <c r="C220" s="55">
        <f>物品!J257</f>
        <v>0</v>
      </c>
      <c r="D220" s="55">
        <f>物品!K257</f>
        <v>0</v>
      </c>
      <c r="E220" s="55">
        <f>物品!L257</f>
        <v>0</v>
      </c>
      <c r="F220" s="55">
        <f>物品!M257</f>
        <v>0</v>
      </c>
      <c r="G220" s="55">
        <f>物品!N257</f>
        <v>0</v>
      </c>
      <c r="H220" s="55">
        <f>物品!O257</f>
        <v>0</v>
      </c>
      <c r="I220" s="55">
        <f>IF(物品!J257=0,0,"'"&amp;物品!J257&amp;"'")</f>
        <v>0</v>
      </c>
      <c r="J220" s="55">
        <f>IF(物品!K257=0,0,"'"&amp;物品!K257&amp;"'")</f>
        <v>0</v>
      </c>
      <c r="K220" s="55">
        <f>IF(物品!L257=0,0,"'"&amp;物品!L257&amp;"'")</f>
        <v>0</v>
      </c>
      <c r="L220" s="55">
        <f>IF(物品!M257=0,0,"'"&amp;物品!M257&amp;"'")</f>
        <v>0</v>
      </c>
      <c r="M220" s="55">
        <f>IF(物品!N257=0,0,"'"&amp;物品!N257&amp;"'")</f>
        <v>0</v>
      </c>
      <c r="N220" s="55">
        <f>IF(物品!O257=0,0,"'"&amp;物品!O257&amp;"'")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物品!A258</f>
        <v>0</v>
      </c>
      <c r="B221" s="55" t="str">
        <f>"'"&amp;物品!B258&amp;"'"</f>
        <v>'IF23'</v>
      </c>
      <c r="C221" s="55">
        <f>物品!J258</f>
        <v>0</v>
      </c>
      <c r="D221" s="55">
        <f>物品!K258</f>
        <v>0</v>
      </c>
      <c r="E221" s="55">
        <f>物品!L258</f>
        <v>0</v>
      </c>
      <c r="F221" s="55">
        <f>物品!M258</f>
        <v>0</v>
      </c>
      <c r="G221" s="55">
        <f>物品!N258</f>
        <v>0</v>
      </c>
      <c r="H221" s="55">
        <f>物品!O258</f>
        <v>0</v>
      </c>
      <c r="I221" s="55">
        <f>IF(物品!J258=0,0,"'"&amp;物品!J258&amp;"'")</f>
        <v>0</v>
      </c>
      <c r="J221" s="55">
        <f>IF(物品!K258=0,0,"'"&amp;物品!K258&amp;"'")</f>
        <v>0</v>
      </c>
      <c r="K221" s="55">
        <f>IF(物品!L258=0,0,"'"&amp;物品!L258&amp;"'")</f>
        <v>0</v>
      </c>
      <c r="L221" s="55">
        <f>IF(物品!M258=0,0,"'"&amp;物品!M258&amp;"'")</f>
        <v>0</v>
      </c>
      <c r="M221" s="55">
        <f>IF(物品!N258=0,0,"'"&amp;物品!N258&amp;"'")</f>
        <v>0</v>
      </c>
      <c r="N221" s="55">
        <f>IF(物品!O258=0,0,"'"&amp;物品!O258&amp;"'")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物品!A259</f>
        <v>0</v>
      </c>
      <c r="B222" s="55" t="str">
        <f>"'"&amp;物品!B259&amp;"'"</f>
        <v>'IF24'</v>
      </c>
      <c r="C222" s="55">
        <f>物品!J259</f>
        <v>0</v>
      </c>
      <c r="D222" s="55">
        <f>物品!K259</f>
        <v>0</v>
      </c>
      <c r="E222" s="55">
        <f>物品!L259</f>
        <v>0</v>
      </c>
      <c r="F222" s="55">
        <f>物品!M259</f>
        <v>0</v>
      </c>
      <c r="G222" s="55">
        <f>物品!N259</f>
        <v>0</v>
      </c>
      <c r="H222" s="55">
        <f>物品!O259</f>
        <v>0</v>
      </c>
      <c r="I222" s="55">
        <f>IF(物品!J259=0,0,"'"&amp;物品!J259&amp;"'")</f>
        <v>0</v>
      </c>
      <c r="J222" s="55">
        <f>IF(物品!K259=0,0,"'"&amp;物品!K259&amp;"'")</f>
        <v>0</v>
      </c>
      <c r="K222" s="55">
        <f>IF(物品!L259=0,0,"'"&amp;物品!L259&amp;"'")</f>
        <v>0</v>
      </c>
      <c r="L222" s="55">
        <f>IF(物品!M259=0,0,"'"&amp;物品!M259&amp;"'")</f>
        <v>0</v>
      </c>
      <c r="M222" s="55">
        <f>IF(物品!N259=0,0,"'"&amp;物品!N259&amp;"'")</f>
        <v>0</v>
      </c>
      <c r="N222" s="55">
        <f>IF(物品!O259=0,0,"'"&amp;物品!O259&amp;"'")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物品!A260</f>
        <v>0</v>
      </c>
      <c r="B223" s="55" t="str">
        <f>"'"&amp;物品!B260&amp;"'"</f>
        <v>'IF25'</v>
      </c>
      <c r="C223" s="55">
        <f>物品!J260</f>
        <v>0</v>
      </c>
      <c r="D223" s="55">
        <f>物品!K260</f>
        <v>0</v>
      </c>
      <c r="E223" s="55">
        <f>物品!L260</f>
        <v>0</v>
      </c>
      <c r="F223" s="55">
        <f>物品!M260</f>
        <v>0</v>
      </c>
      <c r="G223" s="55">
        <f>物品!N260</f>
        <v>0</v>
      </c>
      <c r="H223" s="55">
        <f>物品!O260</f>
        <v>0</v>
      </c>
      <c r="I223" s="55">
        <f>IF(物品!J260=0,0,"'"&amp;物品!J260&amp;"'")</f>
        <v>0</v>
      </c>
      <c r="J223" s="55">
        <f>IF(物品!K260=0,0,"'"&amp;物品!K260&amp;"'")</f>
        <v>0</v>
      </c>
      <c r="K223" s="55">
        <f>IF(物品!L260=0,0,"'"&amp;物品!L260&amp;"'")</f>
        <v>0</v>
      </c>
      <c r="L223" s="55">
        <f>IF(物品!M260=0,0,"'"&amp;物品!M260&amp;"'")</f>
        <v>0</v>
      </c>
      <c r="M223" s="55">
        <f>IF(物品!N260=0,0,"'"&amp;物品!N260&amp;"'")</f>
        <v>0</v>
      </c>
      <c r="N223" s="55">
        <f>IF(物品!O260=0,0,"'"&amp;物品!O260&amp;"'")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物品!A261</f>
        <v>0</v>
      </c>
      <c r="B224" s="55" t="str">
        <f>"'"&amp;物品!B261&amp;"'"</f>
        <v>'IF26'</v>
      </c>
      <c r="C224" s="55">
        <f>物品!J261</f>
        <v>0</v>
      </c>
      <c r="D224" s="55">
        <f>物品!K261</f>
        <v>0</v>
      </c>
      <c r="E224" s="55">
        <f>物品!L261</f>
        <v>0</v>
      </c>
      <c r="F224" s="55">
        <f>物品!M261</f>
        <v>0</v>
      </c>
      <c r="G224" s="55">
        <f>物品!N261</f>
        <v>0</v>
      </c>
      <c r="H224" s="55">
        <f>物品!O261</f>
        <v>0</v>
      </c>
      <c r="I224" s="55">
        <f>IF(物品!J261=0,0,"'"&amp;物品!J261&amp;"'")</f>
        <v>0</v>
      </c>
      <c r="J224" s="55">
        <f>IF(物品!K261=0,0,"'"&amp;物品!K261&amp;"'")</f>
        <v>0</v>
      </c>
      <c r="K224" s="55">
        <f>IF(物品!L261=0,0,"'"&amp;物品!L261&amp;"'")</f>
        <v>0</v>
      </c>
      <c r="L224" s="55">
        <f>IF(物品!M261=0,0,"'"&amp;物品!M261&amp;"'")</f>
        <v>0</v>
      </c>
      <c r="M224" s="55">
        <f>IF(物品!N261=0,0,"'"&amp;物品!N261&amp;"'")</f>
        <v>0</v>
      </c>
      <c r="N224" s="55">
        <f>IF(物品!O261=0,0,"'"&amp;物品!O261&amp;"'")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物品!A262</f>
        <v>0</v>
      </c>
      <c r="B225" s="55" t="str">
        <f>"'"&amp;物品!B262&amp;"'"</f>
        <v>'IF27'</v>
      </c>
      <c r="C225" s="55">
        <f>物品!J262</f>
        <v>0</v>
      </c>
      <c r="D225" s="55">
        <f>物品!K262</f>
        <v>0</v>
      </c>
      <c r="E225" s="55">
        <f>物品!L262</f>
        <v>0</v>
      </c>
      <c r="F225" s="55">
        <f>物品!M262</f>
        <v>0</v>
      </c>
      <c r="G225" s="55">
        <f>物品!N262</f>
        <v>0</v>
      </c>
      <c r="H225" s="55">
        <f>物品!O262</f>
        <v>0</v>
      </c>
      <c r="I225" s="55">
        <f>IF(物品!J262=0,0,"'"&amp;物品!J262&amp;"'")</f>
        <v>0</v>
      </c>
      <c r="J225" s="55">
        <f>IF(物品!K262=0,0,"'"&amp;物品!K262&amp;"'")</f>
        <v>0</v>
      </c>
      <c r="K225" s="55">
        <f>IF(物品!L262=0,0,"'"&amp;物品!L262&amp;"'")</f>
        <v>0</v>
      </c>
      <c r="L225" s="55">
        <f>IF(物品!M262=0,0,"'"&amp;物品!M262&amp;"'")</f>
        <v>0</v>
      </c>
      <c r="M225" s="55">
        <f>IF(物品!N262=0,0,"'"&amp;物品!N262&amp;"'")</f>
        <v>0</v>
      </c>
      <c r="N225" s="55">
        <f>IF(物品!O262=0,0,"'"&amp;物品!O262&amp;"'")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物品!A269</f>
        <v>0</v>
      </c>
      <c r="B226" s="55" t="str">
        <f>"'"&amp;物品!B269&amp;"'"</f>
        <v>'IC01'</v>
      </c>
      <c r="C226" s="55">
        <f>物品!J269</f>
        <v>0</v>
      </c>
      <c r="D226" s="55">
        <f>物品!K269</f>
        <v>0</v>
      </c>
      <c r="E226" s="55">
        <f>物品!L269</f>
        <v>0</v>
      </c>
      <c r="F226" s="55">
        <f>物品!M269</f>
        <v>0</v>
      </c>
      <c r="G226" s="55">
        <f>物品!N269</f>
        <v>0</v>
      </c>
      <c r="H226" s="55">
        <f>物品!O269</f>
        <v>0</v>
      </c>
      <c r="I226" s="55">
        <f>IF(物品!J269=0,0,"'"&amp;物品!J269&amp;"'")</f>
        <v>0</v>
      </c>
      <c r="J226" s="55">
        <f>IF(物品!K269=0,0,"'"&amp;物品!K269&amp;"'")</f>
        <v>0</v>
      </c>
      <c r="K226" s="55">
        <f>IF(物品!L269=0,0,"'"&amp;物品!L269&amp;"'")</f>
        <v>0</v>
      </c>
      <c r="L226" s="55">
        <f>IF(物品!M269=0,0,"'"&amp;物品!M269&amp;"'")</f>
        <v>0</v>
      </c>
      <c r="M226" s="55">
        <f>IF(物品!N269=0,0,"'"&amp;物品!N269&amp;"'")</f>
        <v>0</v>
      </c>
      <c r="N226" s="55">
        <f>IF(物品!O269=0,0,"'"&amp;物品!O269&amp;"'")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物品!A270</f>
        <v>0</v>
      </c>
      <c r="B227" s="55" t="str">
        <f>"'"&amp;物品!B270&amp;"'"</f>
        <v>'IC02'</v>
      </c>
      <c r="C227" s="55">
        <f>物品!J270</f>
        <v>0</v>
      </c>
      <c r="D227" s="55">
        <f>物品!K270</f>
        <v>0</v>
      </c>
      <c r="E227" s="55">
        <f>物品!L270</f>
        <v>0</v>
      </c>
      <c r="F227" s="55">
        <f>物品!M270</f>
        <v>0</v>
      </c>
      <c r="G227" s="55">
        <f>物品!N270</f>
        <v>0</v>
      </c>
      <c r="H227" s="55">
        <f>物品!O270</f>
        <v>0</v>
      </c>
      <c r="I227" s="55">
        <f>IF(物品!J270=0,0,"'"&amp;物品!J270&amp;"'")</f>
        <v>0</v>
      </c>
      <c r="J227" s="55">
        <f>IF(物品!K270=0,0,"'"&amp;物品!K270&amp;"'")</f>
        <v>0</v>
      </c>
      <c r="K227" s="55">
        <f>IF(物品!L270=0,0,"'"&amp;物品!L270&amp;"'")</f>
        <v>0</v>
      </c>
      <c r="L227" s="55">
        <f>IF(物品!M270=0,0,"'"&amp;物品!M270&amp;"'")</f>
        <v>0</v>
      </c>
      <c r="M227" s="55">
        <f>IF(物品!N270=0,0,"'"&amp;物品!N270&amp;"'")</f>
        <v>0</v>
      </c>
      <c r="N227" s="55">
        <f>IF(物品!O270=0,0,"'"&amp;物品!O270&amp;"'")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物品!A271</f>
        <v>0</v>
      </c>
      <c r="B228" s="55" t="str">
        <f>"'"&amp;物品!B271&amp;"'"</f>
        <v>'IC03'</v>
      </c>
      <c r="C228" s="55">
        <f>物品!J271</f>
        <v>0</v>
      </c>
      <c r="D228" s="55">
        <f>物品!K271</f>
        <v>0</v>
      </c>
      <c r="E228" s="55">
        <f>物品!L271</f>
        <v>0</v>
      </c>
      <c r="F228" s="55">
        <f>物品!M271</f>
        <v>0</v>
      </c>
      <c r="G228" s="55">
        <f>物品!N271</f>
        <v>0</v>
      </c>
      <c r="H228" s="55">
        <f>物品!O271</f>
        <v>0</v>
      </c>
      <c r="I228" s="55">
        <f>IF(物品!J271=0,0,"'"&amp;物品!J271&amp;"'")</f>
        <v>0</v>
      </c>
      <c r="J228" s="55">
        <f>IF(物品!K271=0,0,"'"&amp;物品!K271&amp;"'")</f>
        <v>0</v>
      </c>
      <c r="K228" s="55">
        <f>IF(物品!L271=0,0,"'"&amp;物品!L271&amp;"'")</f>
        <v>0</v>
      </c>
      <c r="L228" s="55">
        <f>IF(物品!M271=0,0,"'"&amp;物品!M271&amp;"'")</f>
        <v>0</v>
      </c>
      <c r="M228" s="55">
        <f>IF(物品!N271=0,0,"'"&amp;物品!N271&amp;"'")</f>
        <v>0</v>
      </c>
      <c r="N228" s="55">
        <f>IF(物品!O271=0,0,"'"&amp;物品!O271&amp;"'")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物品!A272</f>
        <v>0</v>
      </c>
      <c r="B229" s="55" t="str">
        <f>"'"&amp;物品!B272&amp;"'"</f>
        <v>'IC04'</v>
      </c>
      <c r="C229" s="55">
        <f>物品!J272</f>
        <v>0</v>
      </c>
      <c r="D229" s="55">
        <f>物品!K272</f>
        <v>0</v>
      </c>
      <c r="E229" s="55">
        <f>物品!L272</f>
        <v>0</v>
      </c>
      <c r="F229" s="55">
        <f>物品!M272</f>
        <v>0</v>
      </c>
      <c r="G229" s="55">
        <f>物品!N272</f>
        <v>0</v>
      </c>
      <c r="H229" s="55">
        <f>物品!O272</f>
        <v>0</v>
      </c>
      <c r="I229" s="55">
        <f>IF(物品!J272=0,0,"'"&amp;物品!J272&amp;"'")</f>
        <v>0</v>
      </c>
      <c r="J229" s="55">
        <f>IF(物品!K272=0,0,"'"&amp;物品!K272&amp;"'")</f>
        <v>0</v>
      </c>
      <c r="K229" s="55">
        <f>IF(物品!L272=0,0,"'"&amp;物品!L272&amp;"'")</f>
        <v>0</v>
      </c>
      <c r="L229" s="55">
        <f>IF(物品!M272=0,0,"'"&amp;物品!M272&amp;"'")</f>
        <v>0</v>
      </c>
      <c r="M229" s="55">
        <f>IF(物品!N272=0,0,"'"&amp;物品!N272&amp;"'")</f>
        <v>0</v>
      </c>
      <c r="N229" s="55">
        <f>IF(物品!O272=0,0,"'"&amp;物品!O272&amp;"'")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物品!A273</f>
        <v>0</v>
      </c>
      <c r="B230" s="55" t="str">
        <f>"'"&amp;物品!B273&amp;"'"</f>
        <v>'IC05'</v>
      </c>
      <c r="C230" s="55">
        <f>物品!J273</f>
        <v>0</v>
      </c>
      <c r="D230" s="55">
        <f>物品!K273</f>
        <v>0</v>
      </c>
      <c r="E230" s="55">
        <f>物品!L273</f>
        <v>0</v>
      </c>
      <c r="F230" s="55">
        <f>物品!M273</f>
        <v>0</v>
      </c>
      <c r="G230" s="55">
        <f>物品!N273</f>
        <v>0</v>
      </c>
      <c r="H230" s="55">
        <f>物品!O273</f>
        <v>0</v>
      </c>
      <c r="I230" s="55">
        <f>IF(物品!J273=0,0,"'"&amp;物品!J273&amp;"'")</f>
        <v>0</v>
      </c>
      <c r="J230" s="55">
        <f>IF(物品!K273=0,0,"'"&amp;物品!K273&amp;"'")</f>
        <v>0</v>
      </c>
      <c r="K230" s="55">
        <f>IF(物品!L273=0,0,"'"&amp;物品!L273&amp;"'")</f>
        <v>0</v>
      </c>
      <c r="L230" s="55">
        <f>IF(物品!M273=0,0,"'"&amp;物品!M273&amp;"'")</f>
        <v>0</v>
      </c>
      <c r="M230" s="55">
        <f>IF(物品!N273=0,0,"'"&amp;物品!N273&amp;"'")</f>
        <v>0</v>
      </c>
      <c r="N230" s="55">
        <f>IF(物品!O273=0,0,"'"&amp;物品!O273&amp;"'")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物品!A274</f>
        <v>0</v>
      </c>
      <c r="B231" s="55" t="str">
        <f>"'"&amp;物品!B274&amp;"'"</f>
        <v>'IC06'</v>
      </c>
      <c r="C231" s="55">
        <f>物品!J274</f>
        <v>0</v>
      </c>
      <c r="D231" s="55">
        <f>物品!K274</f>
        <v>0</v>
      </c>
      <c r="E231" s="55">
        <f>物品!L274</f>
        <v>0</v>
      </c>
      <c r="F231" s="55">
        <f>物品!M274</f>
        <v>0</v>
      </c>
      <c r="G231" s="55">
        <f>物品!N274</f>
        <v>0</v>
      </c>
      <c r="H231" s="55">
        <f>物品!O274</f>
        <v>0</v>
      </c>
      <c r="I231" s="55">
        <f>IF(物品!J274=0,0,"'"&amp;物品!J274&amp;"'")</f>
        <v>0</v>
      </c>
      <c r="J231" s="55">
        <f>IF(物品!K274=0,0,"'"&amp;物品!K274&amp;"'")</f>
        <v>0</v>
      </c>
      <c r="K231" s="55">
        <f>IF(物品!L274=0,0,"'"&amp;物品!L274&amp;"'")</f>
        <v>0</v>
      </c>
      <c r="L231" s="55">
        <f>IF(物品!M274=0,0,"'"&amp;物品!M274&amp;"'")</f>
        <v>0</v>
      </c>
      <c r="M231" s="55">
        <f>IF(物品!N274=0,0,"'"&amp;物品!N274&amp;"'")</f>
        <v>0</v>
      </c>
      <c r="N231" s="55">
        <f>IF(物品!O274=0,0,"'"&amp;物品!O274&amp;"'")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物品!A275</f>
        <v>0</v>
      </c>
      <c r="B232" s="55" t="str">
        <f>"'"&amp;物品!B275&amp;"'"</f>
        <v>'IC07'</v>
      </c>
      <c r="C232" s="55">
        <f>物品!J275</f>
        <v>0</v>
      </c>
      <c r="D232" s="55">
        <f>物品!K275</f>
        <v>0</v>
      </c>
      <c r="E232" s="55">
        <f>物品!L275</f>
        <v>0</v>
      </c>
      <c r="F232" s="55">
        <f>物品!M275</f>
        <v>0</v>
      </c>
      <c r="G232" s="55">
        <f>物品!N275</f>
        <v>0</v>
      </c>
      <c r="H232" s="55">
        <f>物品!O275</f>
        <v>0</v>
      </c>
      <c r="I232" s="55">
        <f>IF(物品!J275=0,0,"'"&amp;物品!J275&amp;"'")</f>
        <v>0</v>
      </c>
      <c r="J232" s="55">
        <f>IF(物品!K275=0,0,"'"&amp;物品!K275&amp;"'")</f>
        <v>0</v>
      </c>
      <c r="K232" s="55">
        <f>IF(物品!L275=0,0,"'"&amp;物品!L275&amp;"'")</f>
        <v>0</v>
      </c>
      <c r="L232" s="55">
        <f>IF(物品!M275=0,0,"'"&amp;物品!M275&amp;"'")</f>
        <v>0</v>
      </c>
      <c r="M232" s="55">
        <f>IF(物品!N275=0,0,"'"&amp;物品!N275&amp;"'")</f>
        <v>0</v>
      </c>
      <c r="N232" s="55">
        <f>IF(物品!O275=0,0,"'"&amp;物品!O275&amp;"'")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物品!A276</f>
        <v>0</v>
      </c>
      <c r="B233" s="55" t="str">
        <f>"'"&amp;物品!B276&amp;"'"</f>
        <v>'IC08'</v>
      </c>
      <c r="C233" s="55">
        <f>物品!J276</f>
        <v>0</v>
      </c>
      <c r="D233" s="55">
        <f>物品!K276</f>
        <v>0</v>
      </c>
      <c r="E233" s="55">
        <f>物品!L276</f>
        <v>0</v>
      </c>
      <c r="F233" s="55">
        <f>物品!M276</f>
        <v>0</v>
      </c>
      <c r="G233" s="55">
        <f>物品!N276</f>
        <v>0</v>
      </c>
      <c r="H233" s="55">
        <f>物品!O276</f>
        <v>0</v>
      </c>
      <c r="I233" s="55">
        <f>IF(物品!J276=0,0,"'"&amp;物品!J276&amp;"'")</f>
        <v>0</v>
      </c>
      <c r="J233" s="55">
        <f>IF(物品!K276=0,0,"'"&amp;物品!K276&amp;"'")</f>
        <v>0</v>
      </c>
      <c r="K233" s="55">
        <f>IF(物品!L276=0,0,"'"&amp;物品!L276&amp;"'")</f>
        <v>0</v>
      </c>
      <c r="L233" s="55">
        <f>IF(物品!M276=0,0,"'"&amp;物品!M276&amp;"'")</f>
        <v>0</v>
      </c>
      <c r="M233" s="55">
        <f>IF(物品!N276=0,0,"'"&amp;物品!N276&amp;"'")</f>
        <v>0</v>
      </c>
      <c r="N233" s="55">
        <f>IF(物品!O276=0,0,"'"&amp;物品!O276&amp;"'")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物品!A277</f>
        <v>0</v>
      </c>
      <c r="B234" s="55" t="str">
        <f>"'"&amp;物品!B277&amp;"'"</f>
        <v>'IC09'</v>
      </c>
      <c r="C234" s="55">
        <f>物品!J277</f>
        <v>0</v>
      </c>
      <c r="D234" s="55">
        <f>物品!K277</f>
        <v>0</v>
      </c>
      <c r="E234" s="55">
        <f>物品!L277</f>
        <v>0</v>
      </c>
      <c r="F234" s="55">
        <f>物品!M277</f>
        <v>0</v>
      </c>
      <c r="G234" s="55">
        <f>物品!N277</f>
        <v>0</v>
      </c>
      <c r="H234" s="55">
        <f>物品!O277</f>
        <v>0</v>
      </c>
      <c r="I234" s="55">
        <f>IF(物品!J277=0,0,"'"&amp;物品!J277&amp;"'")</f>
        <v>0</v>
      </c>
      <c r="J234" s="55">
        <f>IF(物品!K277=0,0,"'"&amp;物品!K277&amp;"'")</f>
        <v>0</v>
      </c>
      <c r="K234" s="55">
        <f>IF(物品!L277=0,0,"'"&amp;物品!L277&amp;"'")</f>
        <v>0</v>
      </c>
      <c r="L234" s="55">
        <f>IF(物品!M277=0,0,"'"&amp;物品!M277&amp;"'")</f>
        <v>0</v>
      </c>
      <c r="M234" s="55">
        <f>IF(物品!N277=0,0,"'"&amp;物品!N277&amp;"'")</f>
        <v>0</v>
      </c>
      <c r="N234" s="55">
        <f>IF(物品!O277=0,0,"'"&amp;物品!O277&amp;"'")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物品!A278</f>
        <v>0</v>
      </c>
      <c r="B235" s="55" t="str">
        <f>"'"&amp;物品!B278&amp;"'"</f>
        <v>'IC10'</v>
      </c>
      <c r="C235" s="55">
        <f>物品!J278</f>
        <v>0</v>
      </c>
      <c r="D235" s="55">
        <f>物品!K278</f>
        <v>0</v>
      </c>
      <c r="E235" s="55">
        <f>物品!L278</f>
        <v>0</v>
      </c>
      <c r="F235" s="55">
        <f>物品!M278</f>
        <v>0</v>
      </c>
      <c r="G235" s="55">
        <f>物品!N278</f>
        <v>0</v>
      </c>
      <c r="H235" s="55">
        <f>物品!O278</f>
        <v>0</v>
      </c>
      <c r="I235" s="55">
        <f>IF(物品!J278=0,0,"'"&amp;物品!J278&amp;"'")</f>
        <v>0</v>
      </c>
      <c r="J235" s="55">
        <f>IF(物品!K278=0,0,"'"&amp;物品!K278&amp;"'")</f>
        <v>0</v>
      </c>
      <c r="K235" s="55">
        <f>IF(物品!L278=0,0,"'"&amp;物品!L278&amp;"'")</f>
        <v>0</v>
      </c>
      <c r="L235" s="55">
        <f>IF(物品!M278=0,0,"'"&amp;物品!M278&amp;"'")</f>
        <v>0</v>
      </c>
      <c r="M235" s="55">
        <f>IF(物品!N278=0,0,"'"&amp;物品!N278&amp;"'")</f>
        <v>0</v>
      </c>
      <c r="N235" s="55">
        <f>IF(物品!O278=0,0,"'"&amp;物品!O278&amp;"'")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物品!A279</f>
        <v>0</v>
      </c>
      <c r="B236" s="55" t="str">
        <f>"'"&amp;物品!B279&amp;"'"</f>
        <v>'IC11'</v>
      </c>
      <c r="C236" s="55">
        <f>物品!J279</f>
        <v>0</v>
      </c>
      <c r="D236" s="55">
        <f>物品!K279</f>
        <v>0</v>
      </c>
      <c r="E236" s="55">
        <f>物品!L279</f>
        <v>0</v>
      </c>
      <c r="F236" s="55">
        <f>物品!M279</f>
        <v>0</v>
      </c>
      <c r="G236" s="55">
        <f>物品!N279</f>
        <v>0</v>
      </c>
      <c r="H236" s="55">
        <f>物品!O279</f>
        <v>0</v>
      </c>
      <c r="I236" s="55">
        <f>IF(物品!J279=0,0,"'"&amp;物品!J279&amp;"'")</f>
        <v>0</v>
      </c>
      <c r="J236" s="55">
        <f>IF(物品!K279=0,0,"'"&amp;物品!K279&amp;"'")</f>
        <v>0</v>
      </c>
      <c r="K236" s="55">
        <f>IF(物品!L279=0,0,"'"&amp;物品!L279&amp;"'")</f>
        <v>0</v>
      </c>
      <c r="L236" s="55">
        <f>IF(物品!M279=0,0,"'"&amp;物品!M279&amp;"'")</f>
        <v>0</v>
      </c>
      <c r="M236" s="55">
        <f>IF(物品!N279=0,0,"'"&amp;物品!N279&amp;"'")</f>
        <v>0</v>
      </c>
      <c r="N236" s="55">
        <f>IF(物品!O279=0,0,"'"&amp;物品!O279&amp;"'")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物品!A280</f>
        <v>0</v>
      </c>
      <c r="B237" s="55" t="str">
        <f>"'"&amp;物品!B280&amp;"'"</f>
        <v>''</v>
      </c>
      <c r="C237" s="55">
        <f>物品!J280</f>
        <v>0</v>
      </c>
      <c r="D237" s="55">
        <f>物品!K280</f>
        <v>0</v>
      </c>
      <c r="E237" s="55">
        <f>物品!L280</f>
        <v>0</v>
      </c>
      <c r="F237" s="55">
        <f>物品!M280</f>
        <v>0</v>
      </c>
      <c r="G237" s="55">
        <f>物品!N280</f>
        <v>0</v>
      </c>
      <c r="H237" s="55">
        <f>物品!O280</f>
        <v>0</v>
      </c>
      <c r="I237" s="55">
        <f>IF(物品!J280=0,0,"'"&amp;物品!J280&amp;"'")</f>
        <v>0</v>
      </c>
      <c r="J237" s="55">
        <f>IF(物品!K280=0,0,"'"&amp;物品!K280&amp;"'")</f>
        <v>0</v>
      </c>
      <c r="K237" s="55">
        <f>IF(物品!L280=0,0,"'"&amp;物品!L280&amp;"'")</f>
        <v>0</v>
      </c>
      <c r="L237" s="55">
        <f>IF(物品!M280=0,0,"'"&amp;物品!M280&amp;"'")</f>
        <v>0</v>
      </c>
      <c r="M237" s="55">
        <f>IF(物品!N280=0,0,"'"&amp;物品!N280&amp;"'")</f>
        <v>0</v>
      </c>
      <c r="N237" s="55">
        <f>IF(物品!O280=0,0,"'"&amp;物品!O280&amp;"'")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物品!A281</f>
        <v>0</v>
      </c>
      <c r="B238" s="55" t="str">
        <f>"'"&amp;物品!B281&amp;"'"</f>
        <v>''</v>
      </c>
      <c r="C238" s="55">
        <f>物品!J281</f>
        <v>0</v>
      </c>
      <c r="D238" s="55">
        <f>物品!K281</f>
        <v>0</v>
      </c>
      <c r="E238" s="55">
        <f>物品!L281</f>
        <v>0</v>
      </c>
      <c r="F238" s="55">
        <f>物品!M281</f>
        <v>0</v>
      </c>
      <c r="G238" s="55">
        <f>物品!N281</f>
        <v>0</v>
      </c>
      <c r="H238" s="55">
        <f>物品!O281</f>
        <v>0</v>
      </c>
      <c r="I238" s="55">
        <f>IF(物品!J281=0,0,"'"&amp;物品!J281&amp;"'")</f>
        <v>0</v>
      </c>
      <c r="J238" s="55">
        <f>IF(物品!K281=0,0,"'"&amp;物品!K281&amp;"'")</f>
        <v>0</v>
      </c>
      <c r="K238" s="55">
        <f>IF(物品!L281=0,0,"'"&amp;物品!L281&amp;"'")</f>
        <v>0</v>
      </c>
      <c r="L238" s="55">
        <f>IF(物品!M281=0,0,"'"&amp;物品!M281&amp;"'")</f>
        <v>0</v>
      </c>
      <c r="M238" s="55">
        <f>IF(物品!N281=0,0,"'"&amp;物品!N281&amp;"'")</f>
        <v>0</v>
      </c>
      <c r="N238" s="55">
        <f>IF(物品!O281=0,0,"'"&amp;物品!O281&amp;"'")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物品!A282</f>
        <v>0</v>
      </c>
      <c r="B239" s="55" t="str">
        <f>"'"&amp;物品!B282&amp;"'"</f>
        <v>''</v>
      </c>
      <c r="C239" s="55">
        <f>物品!J282</f>
        <v>0</v>
      </c>
      <c r="D239" s="55">
        <f>物品!K282</f>
        <v>0</v>
      </c>
      <c r="E239" s="55">
        <f>物品!L282</f>
        <v>0</v>
      </c>
      <c r="F239" s="55">
        <f>物品!M282</f>
        <v>0</v>
      </c>
      <c r="G239" s="55">
        <f>物品!N282</f>
        <v>0</v>
      </c>
      <c r="H239" s="55">
        <f>物品!O282</f>
        <v>0</v>
      </c>
      <c r="I239" s="55">
        <f>IF(物品!J282=0,0,"'"&amp;物品!J282&amp;"'")</f>
        <v>0</v>
      </c>
      <c r="J239" s="55">
        <f>IF(物品!K282=0,0,"'"&amp;物品!K282&amp;"'")</f>
        <v>0</v>
      </c>
      <c r="K239" s="55">
        <f>IF(物品!L282=0,0,"'"&amp;物品!L282&amp;"'")</f>
        <v>0</v>
      </c>
      <c r="L239" s="55">
        <f>IF(物品!M282=0,0,"'"&amp;物品!M282&amp;"'")</f>
        <v>0</v>
      </c>
      <c r="M239" s="55">
        <f>IF(物品!N282=0,0,"'"&amp;物品!N282&amp;"'")</f>
        <v>0</v>
      </c>
      <c r="N239" s="55">
        <f>IF(物品!O282=0,0,"'"&amp;物品!O282&amp;"'")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物品!A283</f>
        <v>0</v>
      </c>
      <c r="B240" s="55" t="str">
        <f>"'"&amp;物品!B283&amp;"'"</f>
        <v>''</v>
      </c>
      <c r="C240" s="55">
        <f>物品!J283</f>
        <v>0</v>
      </c>
      <c r="D240" s="55">
        <f>物品!K283</f>
        <v>0</v>
      </c>
      <c r="E240" s="55">
        <f>物品!L283</f>
        <v>0</v>
      </c>
      <c r="F240" s="55">
        <f>物品!M283</f>
        <v>0</v>
      </c>
      <c r="G240" s="55">
        <f>物品!N283</f>
        <v>0</v>
      </c>
      <c r="H240" s="55">
        <f>物品!O283</f>
        <v>0</v>
      </c>
      <c r="I240" s="55">
        <f>IF(物品!J283=0,0,"'"&amp;物品!J283&amp;"'")</f>
        <v>0</v>
      </c>
      <c r="J240" s="55">
        <f>IF(物品!K283=0,0,"'"&amp;物品!K283&amp;"'")</f>
        <v>0</v>
      </c>
      <c r="K240" s="55">
        <f>IF(物品!L283=0,0,"'"&amp;物品!L283&amp;"'")</f>
        <v>0</v>
      </c>
      <c r="L240" s="55">
        <f>IF(物品!M283=0,0,"'"&amp;物品!M283&amp;"'")</f>
        <v>0</v>
      </c>
      <c r="M240" s="55">
        <f>IF(物品!N283=0,0,"'"&amp;物品!N283&amp;"'")</f>
        <v>0</v>
      </c>
      <c r="N240" s="55">
        <f>IF(物品!O283=0,0,"'"&amp;物品!O283&amp;"'")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物品!A284</f>
        <v>0</v>
      </c>
      <c r="B241" s="55" t="str">
        <f>"'"&amp;物品!B284&amp;"'"</f>
        <v>''</v>
      </c>
      <c r="C241" s="55">
        <f>物品!J284</f>
        <v>0</v>
      </c>
      <c r="D241" s="55">
        <f>物品!K284</f>
        <v>0</v>
      </c>
      <c r="E241" s="55">
        <f>物品!L284</f>
        <v>0</v>
      </c>
      <c r="F241" s="55">
        <f>物品!M284</f>
        <v>0</v>
      </c>
      <c r="G241" s="55">
        <f>物品!N284</f>
        <v>0</v>
      </c>
      <c r="H241" s="55">
        <f>物品!O284</f>
        <v>0</v>
      </c>
      <c r="I241" s="55">
        <f>IF(物品!J284=0,0,"'"&amp;物品!J284&amp;"'")</f>
        <v>0</v>
      </c>
      <c r="J241" s="55">
        <f>IF(物品!K284=0,0,"'"&amp;物品!K284&amp;"'")</f>
        <v>0</v>
      </c>
      <c r="K241" s="55">
        <f>IF(物品!L284=0,0,"'"&amp;物品!L284&amp;"'")</f>
        <v>0</v>
      </c>
      <c r="L241" s="55">
        <f>IF(物品!M284=0,0,"'"&amp;物品!M284&amp;"'")</f>
        <v>0</v>
      </c>
      <c r="M241" s="55">
        <f>IF(物品!N284=0,0,"'"&amp;物品!N284&amp;"'")</f>
        <v>0</v>
      </c>
      <c r="N241" s="55">
        <f>IF(物品!O284=0,0,"'"&amp;物品!O284&amp;"'")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物品!A285</f>
        <v>0</v>
      </c>
      <c r="B242" s="55" t="str">
        <f>"'"&amp;物品!B285&amp;"'"</f>
        <v>''</v>
      </c>
      <c r="C242" s="55">
        <f>物品!J285</f>
        <v>0</v>
      </c>
      <c r="D242" s="55">
        <f>物品!K285</f>
        <v>0</v>
      </c>
      <c r="E242" s="55">
        <f>物品!L285</f>
        <v>0</v>
      </c>
      <c r="F242" s="55">
        <f>物品!M285</f>
        <v>0</v>
      </c>
      <c r="G242" s="55">
        <f>物品!N285</f>
        <v>0</v>
      </c>
      <c r="H242" s="55">
        <f>物品!O285</f>
        <v>0</v>
      </c>
      <c r="I242" s="55">
        <f>IF(物品!J285=0,0,"'"&amp;物品!J285&amp;"'")</f>
        <v>0</v>
      </c>
      <c r="J242" s="55">
        <f>IF(物品!K285=0,0,"'"&amp;物品!K285&amp;"'")</f>
        <v>0</v>
      </c>
      <c r="K242" s="55">
        <f>IF(物品!L285=0,0,"'"&amp;物品!L285&amp;"'")</f>
        <v>0</v>
      </c>
      <c r="L242" s="55">
        <f>IF(物品!M285=0,0,"'"&amp;物品!M285&amp;"'")</f>
        <v>0</v>
      </c>
      <c r="M242" s="55">
        <f>IF(物品!N285=0,0,"'"&amp;物品!N285&amp;"'")</f>
        <v>0</v>
      </c>
      <c r="N242" s="55">
        <f>IF(物品!O285=0,0,"'"&amp;物品!O285&amp;"'")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物品!A286</f>
        <v>0</v>
      </c>
      <c r="B243" s="55" t="str">
        <f>"'"&amp;物品!B286&amp;"'"</f>
        <v>''</v>
      </c>
      <c r="C243" s="55">
        <f>物品!J286</f>
        <v>0</v>
      </c>
      <c r="D243" s="55">
        <f>物品!K286</f>
        <v>0</v>
      </c>
      <c r="E243" s="55">
        <f>物品!L286</f>
        <v>0</v>
      </c>
      <c r="F243" s="55">
        <f>物品!M286</f>
        <v>0</v>
      </c>
      <c r="G243" s="55">
        <f>物品!N286</f>
        <v>0</v>
      </c>
      <c r="H243" s="55">
        <f>物品!O286</f>
        <v>0</v>
      </c>
      <c r="I243" s="55">
        <f>IF(物品!J286=0,0,"'"&amp;物品!J286&amp;"'")</f>
        <v>0</v>
      </c>
      <c r="J243" s="55">
        <f>IF(物品!K286=0,0,"'"&amp;物品!K286&amp;"'")</f>
        <v>0</v>
      </c>
      <c r="K243" s="55">
        <f>IF(物品!L286=0,0,"'"&amp;物品!L286&amp;"'")</f>
        <v>0</v>
      </c>
      <c r="L243" s="55">
        <f>IF(物品!M286=0,0,"'"&amp;物品!M286&amp;"'")</f>
        <v>0</v>
      </c>
      <c r="M243" s="55">
        <f>IF(物品!N286=0,0,"'"&amp;物品!N286&amp;"'")</f>
        <v>0</v>
      </c>
      <c r="N243" s="55">
        <f>IF(物品!O286=0,0,"'"&amp;物品!O286&amp;"'")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物品!A287</f>
        <v>0</v>
      </c>
      <c r="B244" s="55" t="str">
        <f>"'"&amp;物品!B287&amp;"'"</f>
        <v>''</v>
      </c>
      <c r="C244" s="55">
        <f>物品!J287</f>
        <v>0</v>
      </c>
      <c r="D244" s="55">
        <f>物品!K287</f>
        <v>0</v>
      </c>
      <c r="E244" s="55">
        <f>物品!L287</f>
        <v>0</v>
      </c>
      <c r="F244" s="55">
        <f>物品!M287</f>
        <v>0</v>
      </c>
      <c r="G244" s="55">
        <f>物品!N287</f>
        <v>0</v>
      </c>
      <c r="H244" s="55">
        <f>物品!O287</f>
        <v>0</v>
      </c>
      <c r="I244" s="55">
        <f>IF(物品!J287=0,0,"'"&amp;物品!J287&amp;"'")</f>
        <v>0</v>
      </c>
      <c r="J244" s="55">
        <f>IF(物品!K287=0,0,"'"&amp;物品!K287&amp;"'")</f>
        <v>0</v>
      </c>
      <c r="K244" s="55">
        <f>IF(物品!L287=0,0,"'"&amp;物品!L287&amp;"'")</f>
        <v>0</v>
      </c>
      <c r="L244" s="55">
        <f>IF(物品!M287=0,0,"'"&amp;物品!M287&amp;"'")</f>
        <v>0</v>
      </c>
      <c r="M244" s="55">
        <f>IF(物品!N287=0,0,"'"&amp;物品!N287&amp;"'")</f>
        <v>0</v>
      </c>
      <c r="N244" s="55">
        <f>IF(物品!O287=0,0,"'"&amp;物品!O287&amp;"'")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物品!A288</f>
        <v>0</v>
      </c>
      <c r="B245" s="55" t="str">
        <f>"'"&amp;物品!B288&amp;"'"</f>
        <v>''</v>
      </c>
      <c r="C245" s="55">
        <f>物品!J288</f>
        <v>0</v>
      </c>
      <c r="D245" s="55">
        <f>物品!K288</f>
        <v>0</v>
      </c>
      <c r="E245" s="55">
        <f>物品!L288</f>
        <v>0</v>
      </c>
      <c r="F245" s="55">
        <f>物品!M288</f>
        <v>0</v>
      </c>
      <c r="G245" s="55">
        <f>物品!N288</f>
        <v>0</v>
      </c>
      <c r="H245" s="55">
        <f>物品!O288</f>
        <v>0</v>
      </c>
      <c r="I245" s="55">
        <f>IF(物品!J288=0,0,"'"&amp;物品!J288&amp;"'")</f>
        <v>0</v>
      </c>
      <c r="J245" s="55">
        <f>IF(物品!K288=0,0,"'"&amp;物品!K288&amp;"'")</f>
        <v>0</v>
      </c>
      <c r="K245" s="55">
        <f>IF(物品!L288=0,0,"'"&amp;物品!L288&amp;"'")</f>
        <v>0</v>
      </c>
      <c r="L245" s="55">
        <f>IF(物品!M288=0,0,"'"&amp;物品!M288&amp;"'")</f>
        <v>0</v>
      </c>
      <c r="M245" s="55">
        <f>IF(物品!N288=0,0,"'"&amp;物品!N288&amp;"'")</f>
        <v>0</v>
      </c>
      <c r="N245" s="55">
        <f>IF(物品!O288=0,0,"'"&amp;物品!O288&amp;"'")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物品!A289</f>
        <v>0</v>
      </c>
      <c r="B246" s="55" t="str">
        <f>"'"&amp;物品!B289&amp;"'"</f>
        <v>''</v>
      </c>
      <c r="C246" s="55">
        <f>物品!J289</f>
        <v>0</v>
      </c>
      <c r="D246" s="55">
        <f>物品!K289</f>
        <v>0</v>
      </c>
      <c r="E246" s="55">
        <f>物品!L289</f>
        <v>0</v>
      </c>
      <c r="F246" s="55">
        <f>物品!M289</f>
        <v>0</v>
      </c>
      <c r="G246" s="55">
        <f>物品!N289</f>
        <v>0</v>
      </c>
      <c r="H246" s="55">
        <f>物品!O289</f>
        <v>0</v>
      </c>
      <c r="I246" s="55">
        <f>IF(物品!J289=0,0,"'"&amp;物品!J289&amp;"'")</f>
        <v>0</v>
      </c>
      <c r="J246" s="55">
        <f>IF(物品!K289=0,0,"'"&amp;物品!K289&amp;"'")</f>
        <v>0</v>
      </c>
      <c r="K246" s="55">
        <f>IF(物品!L289=0,0,"'"&amp;物品!L289&amp;"'")</f>
        <v>0</v>
      </c>
      <c r="L246" s="55">
        <f>IF(物品!M289=0,0,"'"&amp;物品!M289&amp;"'")</f>
        <v>0</v>
      </c>
      <c r="M246" s="55">
        <f>IF(物品!N289=0,0,"'"&amp;物品!N289&amp;"'")</f>
        <v>0</v>
      </c>
      <c r="N246" s="55">
        <f>IF(物品!O289=0,0,"'"&amp;物品!O289&amp;"'")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物品!A290</f>
        <v>0</v>
      </c>
      <c r="B247" s="55" t="str">
        <f>"'"&amp;物品!B290&amp;"'"</f>
        <v>''</v>
      </c>
      <c r="C247" s="55">
        <f>物品!J290</f>
        <v>0</v>
      </c>
      <c r="D247" s="55">
        <f>物品!K290</f>
        <v>0</v>
      </c>
      <c r="E247" s="55">
        <f>物品!L290</f>
        <v>0</v>
      </c>
      <c r="F247" s="55">
        <f>物品!M290</f>
        <v>0</v>
      </c>
      <c r="G247" s="55">
        <f>物品!N290</f>
        <v>0</v>
      </c>
      <c r="H247" s="55">
        <f>物品!O290</f>
        <v>0</v>
      </c>
      <c r="I247" s="55">
        <f>IF(物品!J290=0,0,"'"&amp;物品!J290&amp;"'")</f>
        <v>0</v>
      </c>
      <c r="J247" s="55">
        <f>IF(物品!K290=0,0,"'"&amp;物品!K290&amp;"'")</f>
        <v>0</v>
      </c>
      <c r="K247" s="55">
        <f>IF(物品!L290=0,0,"'"&amp;物品!L290&amp;"'")</f>
        <v>0</v>
      </c>
      <c r="L247" s="55">
        <f>IF(物品!M290=0,0,"'"&amp;物品!M290&amp;"'")</f>
        <v>0</v>
      </c>
      <c r="M247" s="55">
        <f>IF(物品!N290=0,0,"'"&amp;物品!N290&amp;"'")</f>
        <v>0</v>
      </c>
      <c r="N247" s="55">
        <f>IF(物品!O290=0,0,"'"&amp;物品!O290&amp;"'")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物品!A291</f>
        <v>0</v>
      </c>
      <c r="B248" s="55" t="str">
        <f>"'"&amp;物品!B291&amp;"'"</f>
        <v>''</v>
      </c>
      <c r="C248" s="55">
        <f>物品!J291</f>
        <v>0</v>
      </c>
      <c r="D248" s="55">
        <f>物品!K291</f>
        <v>0</v>
      </c>
      <c r="E248" s="55">
        <f>物品!L291</f>
        <v>0</v>
      </c>
      <c r="F248" s="55">
        <f>物品!M291</f>
        <v>0</v>
      </c>
      <c r="G248" s="55">
        <f>物品!N291</f>
        <v>0</v>
      </c>
      <c r="H248" s="55">
        <f>物品!O291</f>
        <v>0</v>
      </c>
      <c r="I248" s="55">
        <f>IF(物品!J291=0,0,"'"&amp;物品!J291&amp;"'")</f>
        <v>0</v>
      </c>
      <c r="J248" s="55">
        <f>IF(物品!K291=0,0,"'"&amp;物品!K291&amp;"'")</f>
        <v>0</v>
      </c>
      <c r="K248" s="55">
        <f>IF(物品!L291=0,0,"'"&amp;物品!L291&amp;"'")</f>
        <v>0</v>
      </c>
      <c r="L248" s="55">
        <f>IF(物品!M291=0,0,"'"&amp;物品!M291&amp;"'")</f>
        <v>0</v>
      </c>
      <c r="M248" s="55">
        <f>IF(物品!N291=0,0,"'"&amp;物品!N291&amp;"'")</f>
        <v>0</v>
      </c>
      <c r="N248" s="55">
        <f>IF(物品!O291=0,0,"'"&amp;物品!O291&amp;"'")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物品!A292</f>
        <v>0</v>
      </c>
      <c r="B249" s="55" t="str">
        <f>"'"&amp;物品!B292&amp;"'"</f>
        <v>''</v>
      </c>
      <c r="C249" s="55">
        <f>物品!J292</f>
        <v>0</v>
      </c>
      <c r="D249" s="55">
        <f>物品!K292</f>
        <v>0</v>
      </c>
      <c r="E249" s="55">
        <f>物品!L292</f>
        <v>0</v>
      </c>
      <c r="F249" s="55">
        <f>物品!M292</f>
        <v>0</v>
      </c>
      <c r="G249" s="55">
        <f>物品!N292</f>
        <v>0</v>
      </c>
      <c r="H249" s="55">
        <f>物品!O292</f>
        <v>0</v>
      </c>
      <c r="I249" s="55">
        <f>IF(物品!J292=0,0,"'"&amp;物品!J292&amp;"'")</f>
        <v>0</v>
      </c>
      <c r="J249" s="55">
        <f>IF(物品!K292=0,0,"'"&amp;物品!K292&amp;"'")</f>
        <v>0</v>
      </c>
      <c r="K249" s="55">
        <f>IF(物品!L292=0,0,"'"&amp;物品!L292&amp;"'")</f>
        <v>0</v>
      </c>
      <c r="L249" s="55">
        <f>IF(物品!M292=0,0,"'"&amp;物品!M292&amp;"'")</f>
        <v>0</v>
      </c>
      <c r="M249" s="55">
        <f>IF(物品!N292=0,0,"'"&amp;物品!N292&amp;"'")</f>
        <v>0</v>
      </c>
      <c r="N249" s="55">
        <f>IF(物品!O292=0,0,"'"&amp;物品!O292&amp;"'")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物品!A293</f>
        <v>0</v>
      </c>
      <c r="B250" s="55" t="str">
        <f>"'"&amp;物品!B293&amp;"'"</f>
        <v>''</v>
      </c>
      <c r="C250" s="55">
        <f>物品!J293</f>
        <v>0</v>
      </c>
      <c r="D250" s="55">
        <f>物品!K293</f>
        <v>0</v>
      </c>
      <c r="E250" s="55">
        <f>物品!L293</f>
        <v>0</v>
      </c>
      <c r="F250" s="55">
        <f>物品!M293</f>
        <v>0</v>
      </c>
      <c r="G250" s="55">
        <f>物品!N293</f>
        <v>0</v>
      </c>
      <c r="H250" s="55">
        <f>物品!O293</f>
        <v>0</v>
      </c>
      <c r="I250" s="55">
        <f>IF(物品!J293=0,0,"'"&amp;物品!J293&amp;"'")</f>
        <v>0</v>
      </c>
      <c r="J250" s="55">
        <f>IF(物品!K293=0,0,"'"&amp;物品!K293&amp;"'")</f>
        <v>0</v>
      </c>
      <c r="K250" s="55">
        <f>IF(物品!L293=0,0,"'"&amp;物品!L293&amp;"'")</f>
        <v>0</v>
      </c>
      <c r="L250" s="55">
        <f>IF(物品!M293=0,0,"'"&amp;物品!M293&amp;"'")</f>
        <v>0</v>
      </c>
      <c r="M250" s="55">
        <f>IF(物品!N293=0,0,"'"&amp;物品!N293&amp;"'")</f>
        <v>0</v>
      </c>
      <c r="N250" s="55">
        <f>IF(物品!O293=0,0,"'"&amp;物品!O293&amp;"'")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物品!A294</f>
        <v>0</v>
      </c>
      <c r="B251" s="55" t="str">
        <f>"'"&amp;物品!B294&amp;"'"</f>
        <v>''</v>
      </c>
      <c r="C251" s="55">
        <f>物品!J294</f>
        <v>0</v>
      </c>
      <c r="D251" s="55">
        <f>物品!K294</f>
        <v>0</v>
      </c>
      <c r="E251" s="55">
        <f>物品!L294</f>
        <v>0</v>
      </c>
      <c r="F251" s="55">
        <f>物品!M294</f>
        <v>0</v>
      </c>
      <c r="G251" s="55">
        <f>物品!N294</f>
        <v>0</v>
      </c>
      <c r="H251" s="55">
        <f>物品!O294</f>
        <v>0</v>
      </c>
      <c r="I251" s="55">
        <f>IF(物品!J294=0,0,"'"&amp;物品!J294&amp;"'")</f>
        <v>0</v>
      </c>
      <c r="J251" s="55">
        <f>IF(物品!K294=0,0,"'"&amp;物品!K294&amp;"'")</f>
        <v>0</v>
      </c>
      <c r="K251" s="55">
        <f>IF(物品!L294=0,0,"'"&amp;物品!L294&amp;"'")</f>
        <v>0</v>
      </c>
      <c r="L251" s="55">
        <f>IF(物品!M294=0,0,"'"&amp;物品!M294&amp;"'")</f>
        <v>0</v>
      </c>
      <c r="M251" s="55">
        <f>IF(物品!N294=0,0,"'"&amp;物品!N294&amp;"'")</f>
        <v>0</v>
      </c>
      <c r="N251" s="55">
        <f>IF(物品!O294=0,0,"'"&amp;物品!O294&amp;"'")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物品!A295</f>
        <v>0</v>
      </c>
      <c r="B252" s="55" t="str">
        <f>"'"&amp;物品!B295&amp;"'"</f>
        <v>''</v>
      </c>
      <c r="C252" s="55">
        <f>物品!J295</f>
        <v>0</v>
      </c>
      <c r="D252" s="55">
        <f>物品!K295</f>
        <v>0</v>
      </c>
      <c r="E252" s="55">
        <f>物品!L295</f>
        <v>0</v>
      </c>
      <c r="F252" s="55">
        <f>物品!M295</f>
        <v>0</v>
      </c>
      <c r="G252" s="55">
        <f>物品!N295</f>
        <v>0</v>
      </c>
      <c r="H252" s="55">
        <f>物品!O295</f>
        <v>0</v>
      </c>
      <c r="I252" s="55">
        <f>IF(物品!J295=0,0,"'"&amp;物品!J295&amp;"'")</f>
        <v>0</v>
      </c>
      <c r="J252" s="55">
        <f>IF(物品!K295=0,0,"'"&amp;物品!K295&amp;"'")</f>
        <v>0</v>
      </c>
      <c r="K252" s="55">
        <f>IF(物品!L295=0,0,"'"&amp;物品!L295&amp;"'")</f>
        <v>0</v>
      </c>
      <c r="L252" s="55">
        <f>IF(物品!M295=0,0,"'"&amp;物品!M295&amp;"'")</f>
        <v>0</v>
      </c>
      <c r="M252" s="55">
        <f>IF(物品!N295=0,0,"'"&amp;物品!N295&amp;"'")</f>
        <v>0</v>
      </c>
      <c r="N252" s="55">
        <f>IF(物品!O295=0,0,"'"&amp;物品!O295&amp;"'")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物品!A296</f>
        <v>0</v>
      </c>
      <c r="B253" s="55" t="str">
        <f>"'"&amp;物品!B296&amp;"'"</f>
        <v>''</v>
      </c>
      <c r="C253" s="55">
        <f>物品!J296</f>
        <v>0</v>
      </c>
      <c r="D253" s="55">
        <f>物品!K296</f>
        <v>0</v>
      </c>
      <c r="E253" s="55">
        <f>物品!L296</f>
        <v>0</v>
      </c>
      <c r="F253" s="55">
        <f>物品!M296</f>
        <v>0</v>
      </c>
      <c r="G253" s="55">
        <f>物品!N296</f>
        <v>0</v>
      </c>
      <c r="H253" s="55">
        <f>物品!O296</f>
        <v>0</v>
      </c>
      <c r="I253" s="55">
        <f>IF(物品!J296=0,0,"'"&amp;物品!J296&amp;"'")</f>
        <v>0</v>
      </c>
      <c r="J253" s="55">
        <f>IF(物品!K296=0,0,"'"&amp;物品!K296&amp;"'")</f>
        <v>0</v>
      </c>
      <c r="K253" s="55">
        <f>IF(物品!L296=0,0,"'"&amp;物品!L296&amp;"'")</f>
        <v>0</v>
      </c>
      <c r="L253" s="55">
        <f>IF(物品!M296=0,0,"'"&amp;物品!M296&amp;"'")</f>
        <v>0</v>
      </c>
      <c r="M253" s="55">
        <f>IF(物品!N296=0,0,"'"&amp;物品!N296&amp;"'")</f>
        <v>0</v>
      </c>
      <c r="N253" s="55">
        <f>IF(物品!O296=0,0,"'"&amp;物品!O296&amp;"'")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物品!A297</f>
        <v>0</v>
      </c>
      <c r="B254" s="55" t="str">
        <f>"'"&amp;物品!B297&amp;"'"</f>
        <v>''</v>
      </c>
      <c r="C254" s="55">
        <f>物品!J297</f>
        <v>0</v>
      </c>
      <c r="D254" s="55">
        <f>物品!K297</f>
        <v>0</v>
      </c>
      <c r="E254" s="55">
        <f>物品!L297</f>
        <v>0</v>
      </c>
      <c r="F254" s="55">
        <f>物品!M297</f>
        <v>0</v>
      </c>
      <c r="G254" s="55">
        <f>物品!N297</f>
        <v>0</v>
      </c>
      <c r="H254" s="55">
        <f>物品!O297</f>
        <v>0</v>
      </c>
      <c r="I254" s="55">
        <f>IF(物品!J297=0,0,"'"&amp;物品!J297&amp;"'")</f>
        <v>0</v>
      </c>
      <c r="J254" s="55">
        <f>IF(物品!K297=0,0,"'"&amp;物品!K297&amp;"'")</f>
        <v>0</v>
      </c>
      <c r="K254" s="55">
        <f>IF(物品!L297=0,0,"'"&amp;物品!L297&amp;"'")</f>
        <v>0</v>
      </c>
      <c r="L254" s="55">
        <f>IF(物品!M297=0,0,"'"&amp;物品!M297&amp;"'")</f>
        <v>0</v>
      </c>
      <c r="M254" s="55">
        <f>IF(物品!N297=0,0,"'"&amp;物品!N297&amp;"'")</f>
        <v>0</v>
      </c>
      <c r="N254" s="55">
        <f>IF(物品!O297=0,0,"'"&amp;物品!O297&amp;"'")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物品!A298</f>
        <v>0</v>
      </c>
      <c r="B255" s="55" t="str">
        <f>"'"&amp;物品!B298&amp;"'"</f>
        <v>''</v>
      </c>
      <c r="C255" s="55">
        <f>物品!J298</f>
        <v>0</v>
      </c>
      <c r="D255" s="55">
        <f>物品!K298</f>
        <v>0</v>
      </c>
      <c r="E255" s="55">
        <f>物品!L298</f>
        <v>0</v>
      </c>
      <c r="F255" s="55">
        <f>物品!M298</f>
        <v>0</v>
      </c>
      <c r="G255" s="55">
        <f>物品!N298</f>
        <v>0</v>
      </c>
      <c r="H255" s="55">
        <f>物品!O298</f>
        <v>0</v>
      </c>
      <c r="I255" s="55">
        <f>IF(物品!J298=0,0,"'"&amp;物品!J298&amp;"'")</f>
        <v>0</v>
      </c>
      <c r="J255" s="55">
        <f>IF(物品!K298=0,0,"'"&amp;物品!K298&amp;"'")</f>
        <v>0</v>
      </c>
      <c r="K255" s="55">
        <f>IF(物品!L298=0,0,"'"&amp;物品!L298&amp;"'")</f>
        <v>0</v>
      </c>
      <c r="L255" s="55">
        <f>IF(物品!M298=0,0,"'"&amp;物品!M298&amp;"'")</f>
        <v>0</v>
      </c>
      <c r="M255" s="55">
        <f>IF(物品!N298=0,0,"'"&amp;物品!N298&amp;"'")</f>
        <v>0</v>
      </c>
      <c r="N255" s="55">
        <f>IF(物品!O298=0,0,"'"&amp;物品!O298&amp;"'")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物品!A299</f>
        <v>0</v>
      </c>
      <c r="B256" s="55" t="str">
        <f>"'"&amp;物品!B299&amp;"'"</f>
        <v>''</v>
      </c>
      <c r="C256" s="55">
        <f>物品!J299</f>
        <v>0</v>
      </c>
      <c r="D256" s="55">
        <f>物品!K299</f>
        <v>0</v>
      </c>
      <c r="E256" s="55">
        <f>物品!L299</f>
        <v>0</v>
      </c>
      <c r="F256" s="55">
        <f>物品!M299</f>
        <v>0</v>
      </c>
      <c r="G256" s="55">
        <f>物品!N299</f>
        <v>0</v>
      </c>
      <c r="H256" s="55">
        <f>物品!O299</f>
        <v>0</v>
      </c>
      <c r="I256" s="55">
        <f>IF(物品!J299=0,0,"'"&amp;物品!J299&amp;"'")</f>
        <v>0</v>
      </c>
      <c r="J256" s="55">
        <f>IF(物品!K299=0,0,"'"&amp;物品!K299&amp;"'")</f>
        <v>0</v>
      </c>
      <c r="K256" s="55">
        <f>IF(物品!L299=0,0,"'"&amp;物品!L299&amp;"'")</f>
        <v>0</v>
      </c>
      <c r="L256" s="55">
        <f>IF(物品!M299=0,0,"'"&amp;物品!M299&amp;"'")</f>
        <v>0</v>
      </c>
      <c r="M256" s="55">
        <f>IF(物品!N299=0,0,"'"&amp;物品!N299&amp;"'")</f>
        <v>0</v>
      </c>
      <c r="N256" s="55">
        <f>IF(物品!O299=0,0,"'"&amp;物品!O299&amp;"'")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物品!A300</f>
        <v>0</v>
      </c>
      <c r="B257" s="55" t="str">
        <f>"'"&amp;物品!B300&amp;"'"</f>
        <v>''</v>
      </c>
      <c r="C257" s="55">
        <f>物品!J300</f>
        <v>0</v>
      </c>
      <c r="D257" s="55">
        <f>物品!K300</f>
        <v>0</v>
      </c>
      <c r="E257" s="55">
        <f>物品!L300</f>
        <v>0</v>
      </c>
      <c r="F257" s="55">
        <f>物品!M300</f>
        <v>0</v>
      </c>
      <c r="G257" s="55">
        <f>物品!N300</f>
        <v>0</v>
      </c>
      <c r="H257" s="55">
        <f>物品!O300</f>
        <v>0</v>
      </c>
      <c r="I257" s="55">
        <f>IF(物品!J300=0,0,"'"&amp;物品!J300&amp;"'")</f>
        <v>0</v>
      </c>
      <c r="J257" s="55">
        <f>IF(物品!K300=0,0,"'"&amp;物品!K300&amp;"'")</f>
        <v>0</v>
      </c>
      <c r="K257" s="55">
        <f>IF(物品!L300=0,0,"'"&amp;物品!L300&amp;"'")</f>
        <v>0</v>
      </c>
      <c r="L257" s="55">
        <f>IF(物品!M300=0,0,"'"&amp;物品!M300&amp;"'")</f>
        <v>0</v>
      </c>
      <c r="M257" s="55">
        <f>IF(物品!N300=0,0,"'"&amp;物品!N300&amp;"'")</f>
        <v>0</v>
      </c>
      <c r="N257" s="55">
        <f>IF(物品!O300=0,0,"'"&amp;物品!O300&amp;"'")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物品!A301</f>
        <v>0</v>
      </c>
      <c r="B258" s="55" t="str">
        <f>"'"&amp;物品!B301&amp;"'"</f>
        <v>''</v>
      </c>
      <c r="C258" s="55">
        <f>物品!J301</f>
        <v>0</v>
      </c>
      <c r="D258" s="55">
        <f>物品!K301</f>
        <v>0</v>
      </c>
      <c r="E258" s="55">
        <f>物品!L301</f>
        <v>0</v>
      </c>
      <c r="F258" s="55">
        <f>物品!M301</f>
        <v>0</v>
      </c>
      <c r="G258" s="55">
        <f>物品!N301</f>
        <v>0</v>
      </c>
      <c r="H258" s="55">
        <f>物品!O301</f>
        <v>0</v>
      </c>
      <c r="I258" s="55">
        <f>IF(物品!J301=0,0,"'"&amp;物品!J301&amp;"'")</f>
        <v>0</v>
      </c>
      <c r="J258" s="55">
        <f>IF(物品!K301=0,0,"'"&amp;物品!K301&amp;"'")</f>
        <v>0</v>
      </c>
      <c r="K258" s="55">
        <f>IF(物品!L301=0,0,"'"&amp;物品!L301&amp;"'")</f>
        <v>0</v>
      </c>
      <c r="L258" s="55">
        <f>IF(物品!M301=0,0,"'"&amp;物品!M301&amp;"'")</f>
        <v>0</v>
      </c>
      <c r="M258" s="55">
        <f>IF(物品!N301=0,0,"'"&amp;物品!N301&amp;"'")</f>
        <v>0</v>
      </c>
      <c r="N258" s="55">
        <f>IF(物品!O301=0,0,"'"&amp;物品!O301&amp;"'")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物品!A302</f>
        <v>0</v>
      </c>
      <c r="B259" s="55" t="str">
        <f>"'"&amp;物品!B302&amp;"'"</f>
        <v>''</v>
      </c>
      <c r="C259" s="55">
        <f>物品!J302</f>
        <v>0</v>
      </c>
      <c r="D259" s="55">
        <f>物品!K302</f>
        <v>0</v>
      </c>
      <c r="E259" s="55">
        <f>物品!L302</f>
        <v>0</v>
      </c>
      <c r="F259" s="55">
        <f>物品!M302</f>
        <v>0</v>
      </c>
      <c r="G259" s="55">
        <f>物品!N302</f>
        <v>0</v>
      </c>
      <c r="H259" s="55">
        <f>物品!O302</f>
        <v>0</v>
      </c>
      <c r="I259" s="55">
        <f>IF(物品!J302=0,0,"'"&amp;物品!J302&amp;"'")</f>
        <v>0</v>
      </c>
      <c r="J259" s="55">
        <f>IF(物品!K302=0,0,"'"&amp;物品!K302&amp;"'")</f>
        <v>0</v>
      </c>
      <c r="K259" s="55">
        <f>IF(物品!L302=0,0,"'"&amp;物品!L302&amp;"'")</f>
        <v>0</v>
      </c>
      <c r="L259" s="55">
        <f>IF(物品!M302=0,0,"'"&amp;物品!M302&amp;"'")</f>
        <v>0</v>
      </c>
      <c r="M259" s="55">
        <f>IF(物品!N302=0,0,"'"&amp;物品!N302&amp;"'")</f>
        <v>0</v>
      </c>
      <c r="N259" s="55">
        <f>IF(物品!O302=0,0,"'"&amp;物品!O302&amp;"'")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物品!A303</f>
        <v>0</v>
      </c>
      <c r="B260" s="55" t="str">
        <f>"'"&amp;物品!B303&amp;"'"</f>
        <v>''</v>
      </c>
      <c r="C260" s="55">
        <f>物品!J303</f>
        <v>0</v>
      </c>
      <c r="D260" s="55">
        <f>物品!K303</f>
        <v>0</v>
      </c>
      <c r="E260" s="55">
        <f>物品!L303</f>
        <v>0</v>
      </c>
      <c r="F260" s="55">
        <f>物品!M303</f>
        <v>0</v>
      </c>
      <c r="G260" s="55">
        <f>物品!N303</f>
        <v>0</v>
      </c>
      <c r="H260" s="55">
        <f>物品!O303</f>
        <v>0</v>
      </c>
      <c r="I260" s="55">
        <f>IF(物品!J303=0,0,"'"&amp;物品!J303&amp;"'")</f>
        <v>0</v>
      </c>
      <c r="J260" s="55">
        <f>IF(物品!K303=0,0,"'"&amp;物品!K303&amp;"'")</f>
        <v>0</v>
      </c>
      <c r="K260" s="55">
        <f>IF(物品!L303=0,0,"'"&amp;物品!L303&amp;"'")</f>
        <v>0</v>
      </c>
      <c r="L260" s="55">
        <f>IF(物品!M303=0,0,"'"&amp;物品!M303&amp;"'")</f>
        <v>0</v>
      </c>
      <c r="M260" s="55">
        <f>IF(物品!N303=0,0,"'"&amp;物品!N303&amp;"'")</f>
        <v>0</v>
      </c>
      <c r="N260" s="55">
        <f>IF(物品!O303=0,0,"'"&amp;物品!O303&amp;"'")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物品!A304</f>
        <v>0</v>
      </c>
      <c r="B261" s="55" t="str">
        <f>"'"&amp;物品!B304&amp;"'"</f>
        <v>''</v>
      </c>
      <c r="C261" s="55">
        <f>物品!J304</f>
        <v>0</v>
      </c>
      <c r="D261" s="55">
        <f>物品!K304</f>
        <v>0</v>
      </c>
      <c r="E261" s="55">
        <f>物品!L304</f>
        <v>0</v>
      </c>
      <c r="F261" s="55">
        <f>物品!M304</f>
        <v>0</v>
      </c>
      <c r="G261" s="55">
        <f>物品!N304</f>
        <v>0</v>
      </c>
      <c r="H261" s="55">
        <f>物品!O304</f>
        <v>0</v>
      </c>
      <c r="I261" s="55">
        <f>IF(物品!J304=0,0,"'"&amp;物品!J304&amp;"'")</f>
        <v>0</v>
      </c>
      <c r="J261" s="55">
        <f>IF(物品!K304=0,0,"'"&amp;物品!K304&amp;"'")</f>
        <v>0</v>
      </c>
      <c r="K261" s="55">
        <f>IF(物品!L304=0,0,"'"&amp;物品!L304&amp;"'")</f>
        <v>0</v>
      </c>
      <c r="L261" s="55">
        <f>IF(物品!M304=0,0,"'"&amp;物品!M304&amp;"'")</f>
        <v>0</v>
      </c>
      <c r="M261" s="55">
        <f>IF(物品!N304=0,0,"'"&amp;物品!N304&amp;"'")</f>
        <v>0</v>
      </c>
      <c r="N261" s="55">
        <f>IF(物品!O304=0,0,"'"&amp;物品!O304&amp;"'")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物品!A305</f>
        <v>0</v>
      </c>
      <c r="B262" s="55" t="str">
        <f>"'"&amp;物品!B305&amp;"'"</f>
        <v>''</v>
      </c>
      <c r="C262" s="55">
        <f>物品!J305</f>
        <v>0</v>
      </c>
      <c r="D262" s="55">
        <f>物品!K305</f>
        <v>0</v>
      </c>
      <c r="E262" s="55">
        <f>物品!L305</f>
        <v>0</v>
      </c>
      <c r="F262" s="55">
        <f>物品!M305</f>
        <v>0</v>
      </c>
      <c r="G262" s="55">
        <f>物品!N305</f>
        <v>0</v>
      </c>
      <c r="H262" s="55">
        <f>物品!O305</f>
        <v>0</v>
      </c>
      <c r="I262" s="55">
        <f>IF(物品!J305=0,0,"'"&amp;物品!J305&amp;"'")</f>
        <v>0</v>
      </c>
      <c r="J262" s="55">
        <f>IF(物品!K305=0,0,"'"&amp;物品!K305&amp;"'")</f>
        <v>0</v>
      </c>
      <c r="K262" s="55">
        <f>IF(物品!L305=0,0,"'"&amp;物品!L305&amp;"'")</f>
        <v>0</v>
      </c>
      <c r="L262" s="55">
        <f>IF(物品!M305=0,0,"'"&amp;物品!M305&amp;"'")</f>
        <v>0</v>
      </c>
      <c r="M262" s="55">
        <f>IF(物品!N305=0,0,"'"&amp;物品!N305&amp;"'")</f>
        <v>0</v>
      </c>
      <c r="N262" s="55">
        <f>IF(物品!O305=0,0,"'"&amp;物品!O305&amp;"'")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物品!A306</f>
        <v>0</v>
      </c>
      <c r="B263" s="55" t="str">
        <f>"'"&amp;物品!B306&amp;"'"</f>
        <v>''</v>
      </c>
      <c r="C263" s="55">
        <f>物品!J306</f>
        <v>0</v>
      </c>
      <c r="D263" s="55">
        <f>物品!K306</f>
        <v>0</v>
      </c>
      <c r="E263" s="55">
        <f>物品!L306</f>
        <v>0</v>
      </c>
      <c r="F263" s="55">
        <f>物品!M306</f>
        <v>0</v>
      </c>
      <c r="G263" s="55">
        <f>物品!N306</f>
        <v>0</v>
      </c>
      <c r="H263" s="55">
        <f>物品!O306</f>
        <v>0</v>
      </c>
      <c r="I263" s="55">
        <f>IF(物品!J306=0,0,"'"&amp;物品!J306&amp;"'")</f>
        <v>0</v>
      </c>
      <c r="J263" s="55">
        <f>IF(物品!K306=0,0,"'"&amp;物品!K306&amp;"'")</f>
        <v>0</v>
      </c>
      <c r="K263" s="55">
        <f>IF(物品!L306=0,0,"'"&amp;物品!L306&amp;"'")</f>
        <v>0</v>
      </c>
      <c r="L263" s="55">
        <f>IF(物品!M306=0,0,"'"&amp;物品!M306&amp;"'")</f>
        <v>0</v>
      </c>
      <c r="M263" s="55">
        <f>IF(物品!N306=0,0,"'"&amp;物品!N306&amp;"'")</f>
        <v>0</v>
      </c>
      <c r="N263" s="55">
        <f>IF(物品!O306=0,0,"'"&amp;物品!O306&amp;"'")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844</v>
      </c>
      <c r="H1" s="39" t="s">
        <v>845</v>
      </c>
      <c r="I1" s="43" t="s">
        <v>846</v>
      </c>
      <c r="J1" s="44" t="s">
        <v>842</v>
      </c>
      <c r="K1" s="45" t="s">
        <v>127</v>
      </c>
      <c r="L1" s="46" t="s">
        <v>128</v>
      </c>
      <c r="M1" s="47" t="s">
        <v>847</v>
      </c>
      <c r="N1" s="48" t="s">
        <v>848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40000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InitEquipData('E021',0,0,40000,50,0,'E022',0,0)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40000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InitEquipData('E022',0,0,40000,50,0,'E023',0,0)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40000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InitEquipData('E023',0,0,40000,50,0,'E024',0,0)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40000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InitEquipData('E024',0,0,40000,50,0,'E025',0,0)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200</v>
      </c>
      <c r="C28">
        <f>物品!E28</f>
        <v>0</v>
      </c>
      <c r="D28">
        <f>物品!F28</f>
        <v>0</v>
      </c>
      <c r="E28">
        <f>IF(ISTEXT(物品!G28)=TRUE,"'"&amp;物品!G28&amp;"'",物品!G28)</f>
        <v>60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"|n|Cff00ff7f击杀200只怪有50%概率升级|r"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InitEquipData('E101',200,0,0,60,0,'E102',0,0)</v>
      </c>
      <c r="N28" t="str">
        <f t="shared" si="1"/>
        <v>call InitTypeIdStrings('E101',"[饰品]青珑挂珠lv1","ReplaceableTextures\\CommandButtons\\BTNZ06.blp","|n|Cff00ff7f击杀200只怪有50%概率升级|r")</v>
      </c>
    </row>
    <row r="29" spans="1:14">
      <c r="A29" t="str">
        <f>IF(物品!B29="",0,"'"&amp;物品!B29&amp;"'")</f>
        <v>'E102'</v>
      </c>
      <c r="B29">
        <f>物品!D29</f>
        <v>200</v>
      </c>
      <c r="C29">
        <f>物品!E29</f>
        <v>0</v>
      </c>
      <c r="D29">
        <f>物品!F29</f>
        <v>0</v>
      </c>
      <c r="E29">
        <f>IF(ISTEXT(物品!G29)=TRUE,"'"&amp;物品!G29&amp;"'",物品!G29)</f>
        <v>60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"|n|Cff00ff7f击杀200只怪有50%概率升级|r"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InitEquipData('E102',200,0,0,60,0,'E103',0,0)</v>
      </c>
      <c r="N29" t="str">
        <f t="shared" si="1"/>
        <v>call InitTypeIdStrings('E102',"[饰品]青珑挂珠lv2","ReplaceableTextures\\CommandButtons\\BTNZ06.blp","|n|Cff00ff7f击杀200只怪有50%概率升级|r")</v>
      </c>
    </row>
    <row r="30" spans="1:14">
      <c r="A30" t="str">
        <f>IF(物品!B30="",0,"'"&amp;物品!B30&amp;"'")</f>
        <v>'E103'</v>
      </c>
      <c r="B30">
        <f>物品!D30</f>
        <v>200</v>
      </c>
      <c r="C30">
        <f>物品!E30</f>
        <v>0</v>
      </c>
      <c r="D30">
        <f>物品!F30</f>
        <v>0</v>
      </c>
      <c r="E30">
        <f>IF(ISTEXT(物品!G30)=TRUE,"'"&amp;物品!G30&amp;"'",物品!G30)</f>
        <v>60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"|n|Cff00ff7f击杀200只怪有50%概率升级|r"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InitEquipData('E103',200,0,0,60,0,'E104',0,0)</v>
      </c>
      <c r="N30" t="str">
        <f t="shared" si="1"/>
        <v>call InitTypeIdStrings('E103',"[饰品]青珑挂珠lv3","ReplaceableTextures\\CommandButtons\\BTNZ06.blp","|n|Cff00ff7f击杀200只怪有50%概率升级|r")</v>
      </c>
    </row>
    <row r="31" spans="1:14">
      <c r="A31" t="str">
        <f>IF(物品!B31="",0,"'"&amp;物品!B31&amp;"'")</f>
        <v>'E104'</v>
      </c>
      <c r="B31">
        <f>物品!D31</f>
        <v>200</v>
      </c>
      <c r="C31">
        <f>物品!E31</f>
        <v>0</v>
      </c>
      <c r="D31">
        <f>物品!F31</f>
        <v>0</v>
      </c>
      <c r="E31">
        <f>IF(ISTEXT(物品!G31)=TRUE,"'"&amp;物品!G31&amp;"'",物品!G31)</f>
        <v>60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"|n|Cff00ff7f击杀200只怪有50%概率升级|r"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InitEquipData('E104',200,0,0,60,0,'E105',0,0)</v>
      </c>
      <c r="N31" t="str">
        <f t="shared" si="1"/>
        <v>call InitTypeIdStrings('E104',"[饰品]青珑挂珠lv4","ReplaceableTextures\\CommandButtons\\BTNZ06.blp","|n|Cff00ff7f击杀200只怪有50%概率升级|r")</v>
      </c>
    </row>
    <row r="32" spans="1:14">
      <c r="A32" t="str">
        <f>IF(物品!B32="",0,"'"&amp;物品!B32&amp;"'")</f>
        <v>'E105'</v>
      </c>
      <c r="B32">
        <f>物品!D32</f>
        <v>200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"|n|Cff00ff7f击杀200只怪有50%概率升级|r"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InitEquipData('E105',200,0,0,50,0,'E106',0,0)</v>
      </c>
      <c r="N32" t="str">
        <f t="shared" si="1"/>
        <v>call InitTypeIdStrings('E105',"[饰品]青珑挂珠lv5","ReplaceableTextures\\CommandButtons\\BTNZ06.blp","|n|Cff00ff7f击杀200只怪有50%概率升级|r")</v>
      </c>
    </row>
    <row r="33" spans="1:14">
      <c r="A33" t="str">
        <f>IF(物品!B33="",0,"'"&amp;物品!B33&amp;"'")</f>
        <v>'E106'</v>
      </c>
      <c r="B33">
        <f>物品!D33</f>
        <v>300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"|n|Cff00ff7f击杀300只怪有50%概率升级|r"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InitEquipData('E106',300,0,0,50,0,'E107',0,0)</v>
      </c>
      <c r="N33" t="str">
        <f t="shared" si="1"/>
        <v>call InitTypeIdStrings('E106',"|Cff00FF7F[饰品]紫晶坠子lv1|r","ReplaceableTextures\\CommandButtons\\BTNZ07.blp","|n|Cff00ff7f击杀300只怪有50%概率升级|r")</v>
      </c>
    </row>
    <row r="34" spans="1:14">
      <c r="A34" t="str">
        <f>IF(物品!B34="",0,"'"&amp;物品!B34&amp;"'")</f>
        <v>'E107'</v>
      </c>
      <c r="B34">
        <f>物品!D34</f>
        <v>300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"|n|Cff00ff7f击杀300只怪有50%概率升级|r"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InitEquipData('E107',300,0,0,50,0,'E108',0,0)</v>
      </c>
      <c r="N34" t="str">
        <f t="shared" si="1"/>
        <v>call InitTypeIdStrings('E107',"|Cff00FF7F[饰品]紫晶坠子lv2|r","ReplaceableTextures\\CommandButtons\\BTNZ07.blp","|n|Cff00ff7f击杀300只怪有50%概率升级|r")</v>
      </c>
    </row>
    <row r="35" spans="1:14">
      <c r="A35" t="str">
        <f>IF(物品!B35="",0,"'"&amp;物品!B35&amp;"'")</f>
        <v>'E108'</v>
      </c>
      <c r="B35">
        <f>物品!D35</f>
        <v>300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"|n|Cff00ff7f击杀300只怪有50%概率升级|r"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InitEquipData('E108',300,0,0,50,0,'E109',0,0)</v>
      </c>
      <c r="N35" t="str">
        <f t="shared" si="1"/>
        <v>call InitTypeIdStrings('E108',"|Cff00FF7F[饰品]紫晶坠子lv3|r","ReplaceableTextures\\CommandButtons\\BTNZ07.blp","|n|Cff00ff7f击杀300只怪有50%概率升级|r")</v>
      </c>
    </row>
    <row r="36" spans="1:14">
      <c r="A36" t="str">
        <f>IF(物品!B36="",0,"'"&amp;物品!B36&amp;"'")</f>
        <v>'E109'</v>
      </c>
      <c r="B36">
        <f>物品!D36</f>
        <v>300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"|n|Cff00ff7f击杀300只怪有50%概率升级|r"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InitEquipData('E109',300,0,0,50,0,'E110',0,0)</v>
      </c>
      <c r="N36" t="str">
        <f t="shared" si="1"/>
        <v>call InitTypeIdStrings('E109',"|Cff00FF7F[饰品]紫晶坠子lv4|r","ReplaceableTextures\\CommandButtons\\BTNZ07.blp","|n|Cff00ff7f击杀300只怪有50%概率升级|r")</v>
      </c>
    </row>
    <row r="37" spans="1:14">
      <c r="A37" t="str">
        <f>IF(物品!B37="",0,"'"&amp;物品!B37&amp;"'")</f>
        <v>'E110'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40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InitEquipData('E110',300,0,0,40,0,'E111',0,0)</v>
      </c>
      <c r="N37" t="str">
        <f t="shared" si="1"/>
        <v>call InitTypeIdStrings('E110',"|Cff00FF7F[饰品]紫晶坠子lv5|r","ReplaceableTextures\\CommandButtons\\BTNZ07.blp","|n|Cff00ff7f击杀300只怪有50%概率升级|r")</v>
      </c>
    </row>
    <row r="38" spans="1:14">
      <c r="A38" t="str">
        <f>IF(物品!B38="",0,"'"&amp;物品!B38&amp;"'")</f>
        <v>'E111'</v>
      </c>
      <c r="B38">
        <f>物品!D38</f>
        <v>500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"|n|Cff00ff7f击杀500只怪有50%概率升级|r"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InitEquipData('E111',500,0,0,50,0,'E112',0,0)</v>
      </c>
      <c r="N38" t="str">
        <f t="shared" si="1"/>
        <v>call InitTypeIdStrings('E111',"|Cff00BFFF[饰品]三才项圈lv1|r","ReplaceableTextures\\CommandButtons\\BTNZ08.blp","|n|Cff00ff7f击杀500只怪有50%概率升级|r")</v>
      </c>
    </row>
    <row r="39" spans="1:14">
      <c r="A39" t="str">
        <f>IF(物品!B39="",0,"'"&amp;物品!B39&amp;"'")</f>
        <v>'E112'</v>
      </c>
      <c r="B39">
        <f>物品!D39</f>
        <v>500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"|n|Cff00ff7f击杀500只怪有50%概率升级|r"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InitEquipData('E112',500,0,0,50,0,'E113',0,0)</v>
      </c>
      <c r="N39" t="str">
        <f t="shared" si="1"/>
        <v>call InitTypeIdStrings('E112',"|Cff00BFFF[饰品]三才项圈lv2|r","ReplaceableTextures\\CommandButtons\\BTNZ08.blp","|n|Cff00ff7f击杀500只怪有50%概率升级|r")</v>
      </c>
    </row>
    <row r="40" spans="1:14">
      <c r="A40" t="str">
        <f>IF(物品!B40="",0,"'"&amp;物品!B40&amp;"'")</f>
        <v>'E113'</v>
      </c>
      <c r="B40">
        <f>物品!D40</f>
        <v>500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"|n|Cff00ff7f击杀500只怪有50%概率升级|r"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InitEquipData('E113',500,0,0,50,0,'E114',0,0)</v>
      </c>
      <c r="N40" t="str">
        <f t="shared" si="1"/>
        <v>call InitTypeIdStrings('E113',"|Cff00BFFF[饰品]三才项圈lv3|r","ReplaceableTextures\\CommandButtons\\BTNZ08.blp","|n|Cff00ff7f击杀500只怪有50%概率升级|r")</v>
      </c>
    </row>
    <row r="41" spans="1:14">
      <c r="A41" t="str">
        <f>IF(物品!B41="",0,"'"&amp;物品!B41&amp;"'")</f>
        <v>'E114'</v>
      </c>
      <c r="B41">
        <f>物品!D41</f>
        <v>500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"|n|Cff00ff7f击杀500只怪有50%概率升级|r"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InitEquipData('E114',500,0,0,50,0,'E115',0,0)</v>
      </c>
      <c r="N41" t="str">
        <f t="shared" si="1"/>
        <v>call InitTypeIdStrings('E114',"|Cff00BFFF[饰品]三才项圈lv4|r","ReplaceableTextures\\CommandButtons\\BTNZ08.blp","|n|Cff00ff7f击杀500只怪有50%概率升级|r")</v>
      </c>
    </row>
    <row r="42" spans="1:14">
      <c r="A42" t="str">
        <f>IF(物品!B42="",0,"'"&amp;物品!B42&amp;"'")</f>
        <v>'E115'</v>
      </c>
      <c r="B42">
        <f>物品!D42</f>
        <v>500</v>
      </c>
      <c r="C42">
        <f>物品!E42</f>
        <v>0</v>
      </c>
      <c r="D42">
        <f>物品!F42</f>
        <v>0</v>
      </c>
      <c r="E42">
        <f>IF(ISTEXT(物品!G42)=TRUE,"'"&amp;物品!G42&amp;"'",物品!G42)</f>
        <v>40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"|n|Cff00ff7f击杀500只怪有50%概率升级|r"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InitEquipData('E115',500,0,0,40,0,'E116',0,0)</v>
      </c>
      <c r="N42" t="str">
        <f t="shared" si="1"/>
        <v>call InitTypeIdStrings('E115',"|Cff00BFFF[饰品]三才项圈lv5|r","ReplaceableTextures\\CommandButtons\\BTNZ08.blp","|n|Cff00ff7f击杀500只怪有50%概率升级|r")</v>
      </c>
    </row>
    <row r="43" spans="1:14">
      <c r="A43" t="str">
        <f>IF(物品!B43="",0,"'"&amp;物品!B43&amp;"'")</f>
        <v>'E116'</v>
      </c>
      <c r="B43">
        <f>物品!D43</f>
        <v>800</v>
      </c>
      <c r="C43">
        <f>物品!E43</f>
        <v>0</v>
      </c>
      <c r="D43">
        <f>物品!F43</f>
        <v>0</v>
      </c>
      <c r="E43">
        <f>IF(ISTEXT(物品!G43)=TRUE,"'"&amp;物品!G43&amp;"'",物品!G43)</f>
        <v>40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"|n|Cff00ff7f击杀800只怪有50%概率升级|r"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InitEquipData('E116',800,0,0,40,0,'E117',0,0)</v>
      </c>
      <c r="N43" t="str">
        <f t="shared" si="1"/>
        <v>call InitTypeIdStrings('E116',"|CffFFC926[饰品]秘魔灵珠lv1|r","ReplaceableTextures\\CommandButtons\\BTNZ09.blp","|n|Cff00ff7f击杀800只怪有50%概率升级|r")</v>
      </c>
    </row>
    <row r="44" spans="1:14">
      <c r="A44" t="str">
        <f>IF(物品!B44="",0,"'"&amp;物品!B44&amp;"'")</f>
        <v>'E117'</v>
      </c>
      <c r="B44">
        <f>物品!D44</f>
        <v>800</v>
      </c>
      <c r="C44">
        <f>物品!E44</f>
        <v>0</v>
      </c>
      <c r="D44">
        <f>物品!F44</f>
        <v>0</v>
      </c>
      <c r="E44">
        <f>IF(ISTEXT(物品!G44)=TRUE,"'"&amp;物品!G44&amp;"'",物品!G44)</f>
        <v>40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"|n|Cff00ff7f击杀800只怪有50%概率升级|r"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InitEquipData('E117',800,0,0,40,0,'E118',0,0)</v>
      </c>
      <c r="N44" t="str">
        <f t="shared" si="1"/>
        <v>call InitTypeIdStrings('E117',"|CffFFC926[饰品]秘魔灵珠lv2|r","ReplaceableTextures\\CommandButtons\\BTNZ09.blp","|n|Cff00ff7f击杀800只怪有50%概率升级|r")</v>
      </c>
    </row>
    <row r="45" spans="1:14">
      <c r="A45" t="str">
        <f>IF(物品!B45="",0,"'"&amp;物品!B45&amp;"'")</f>
        <v>'E118'</v>
      </c>
      <c r="B45">
        <f>物品!D45</f>
        <v>800</v>
      </c>
      <c r="C45">
        <f>物品!E45</f>
        <v>0</v>
      </c>
      <c r="D45">
        <f>物品!F45</f>
        <v>0</v>
      </c>
      <c r="E45">
        <f>IF(ISTEXT(物品!G45)=TRUE,"'"&amp;物品!G45&amp;"'",物品!G45)</f>
        <v>40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"|n|Cff00ff7f击杀800只怪有50%概率升级|r"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InitEquipData('E118',800,0,0,40,0,'E119',0,0)</v>
      </c>
      <c r="N45" t="str">
        <f t="shared" si="1"/>
        <v>call InitTypeIdStrings('E118',"|CffFFC926[饰品]秘魔灵珠lv3|r","ReplaceableTextures\\CommandButtons\\BTNZ09.blp","|n|Cff00ff7f击杀800只怪有50%概率升级|r")</v>
      </c>
    </row>
    <row r="46" spans="1:14">
      <c r="A46" t="str">
        <f>IF(物品!B46="",0,"'"&amp;物品!B46&amp;"'")</f>
        <v>'E119'</v>
      </c>
      <c r="B46">
        <f>物品!D46</f>
        <v>800</v>
      </c>
      <c r="C46">
        <f>物品!E46</f>
        <v>0</v>
      </c>
      <c r="D46">
        <f>物品!F46</f>
        <v>0</v>
      </c>
      <c r="E46">
        <f>IF(ISTEXT(物品!G46)=TRUE,"'"&amp;物品!G46&amp;"'",物品!G46)</f>
        <v>40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"|n|Cff00ff7f击杀800只怪有50%概率升级|r"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InitEquipData('E119',800,0,0,40,0,'E120',0,0)</v>
      </c>
      <c r="N46" t="str">
        <f t="shared" si="1"/>
        <v>call InitTypeIdStrings('E119',"|CffFFC926[饰品]秘魔灵珠lv4|r","ReplaceableTextures\\CommandButtons\\BTNZ09.blp","|n|Cff00ff7f击杀800只怪有50%概率升级|r")</v>
      </c>
    </row>
    <row r="47" spans="1:14">
      <c r="A47" t="str">
        <f>IF(物品!B47="",0,"'"&amp;物品!B47&amp;"'")</f>
        <v>'E120'</v>
      </c>
      <c r="B47">
        <f>物品!D47</f>
        <v>800</v>
      </c>
      <c r="C47">
        <f>物品!E47</f>
        <v>0</v>
      </c>
      <c r="D47">
        <f>物品!F47</f>
        <v>0</v>
      </c>
      <c r="E47">
        <f>IF(ISTEXT(物品!G47)=TRUE,"'"&amp;物品!G47&amp;"'",物品!G47)</f>
        <v>30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"|n|Cff00ff7f击杀800只怪有50%概率升级|r"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InitEquipData('E120',800,0,0,30,0,'E121',0,0)</v>
      </c>
      <c r="N47" t="str">
        <f t="shared" si="1"/>
        <v>call InitTypeIdStrings('E120',"|CffFFC926[饰品]秘魔灵珠lv5|r","ReplaceableTextures\\CommandButtons\\BTNZ09.blp","|n|Cff00ff7f击杀800只怪有50%概率升级|r")</v>
      </c>
    </row>
    <row r="48" spans="1:14">
      <c r="A48" t="str">
        <f>IF(物品!B48="",0,"'"&amp;物品!B48&amp;"'")</f>
        <v>'E121'</v>
      </c>
      <c r="B48">
        <f>物品!D48</f>
        <v>1200</v>
      </c>
      <c r="C48">
        <f>物品!E48</f>
        <v>0</v>
      </c>
      <c r="D48">
        <f>物品!F48</f>
        <v>0</v>
      </c>
      <c r="E48">
        <f>IF(ISTEXT(物品!G48)=TRUE,"'"&amp;物品!G48&amp;"'",物品!G48)</f>
        <v>40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"|n|Cff00ff7f击杀1200只怪有50%概率升级|r"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InitEquipData('E121',1200,0,0,40,0,'E122',0,0)</v>
      </c>
      <c r="N48" t="str">
        <f t="shared" si="1"/>
        <v>call InitTypeIdStrings('E121',"|CffFF0000[饰品]流光绝影lv1|r","ReplaceableTextures\\CommandButtons\\BTNZ10.blp","|n|Cff00ff7f击杀1200只怪有50%概率升级|r")</v>
      </c>
    </row>
    <row r="49" spans="1:14">
      <c r="A49" t="str">
        <f>IF(物品!B49="",0,"'"&amp;物品!B49&amp;"'")</f>
        <v>'E122'</v>
      </c>
      <c r="B49">
        <f>物品!D49</f>
        <v>1200</v>
      </c>
      <c r="C49">
        <f>物品!E49</f>
        <v>0</v>
      </c>
      <c r="D49">
        <f>物品!F49</f>
        <v>0</v>
      </c>
      <c r="E49">
        <f>IF(ISTEXT(物品!G49)=TRUE,"'"&amp;物品!G49&amp;"'",物品!G49)</f>
        <v>40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"|n|Cff00ff7f击杀1200只怪有50%概率升级|r"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InitEquipData('E122',1200,0,0,40,0,'E123',0,0)</v>
      </c>
      <c r="N49" t="str">
        <f t="shared" si="1"/>
        <v>call InitTypeIdStrings('E122',"|CffFF0000[饰品]流光绝影lv2|r","ReplaceableTextures\\CommandButtons\\BTNZ10.blp","|n|Cff00ff7f击杀1200只怪有50%概率升级|r")</v>
      </c>
    </row>
    <row r="50" spans="1:14">
      <c r="A50" t="str">
        <f>IF(物品!B50="",0,"'"&amp;物品!B50&amp;"'")</f>
        <v>'E123'</v>
      </c>
      <c r="B50">
        <f>物品!D50</f>
        <v>1200</v>
      </c>
      <c r="C50">
        <f>物品!E50</f>
        <v>0</v>
      </c>
      <c r="D50">
        <f>物品!F50</f>
        <v>0</v>
      </c>
      <c r="E50">
        <f>IF(ISTEXT(物品!G50)=TRUE,"'"&amp;物品!G50&amp;"'",物品!G50)</f>
        <v>40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"|n|Cff00ff7f击杀1200只怪有50%概率升级|r"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InitEquipData('E123',1200,0,0,40,0,'E124',0,0)</v>
      </c>
      <c r="N50" t="str">
        <f t="shared" si="1"/>
        <v>call InitTypeIdStrings('E123',"|CffFF0000[饰品]流光绝影lv3|r","ReplaceableTextures\\CommandButtons\\BTNZ10.blp","|n|Cff00ff7f击杀1200只怪有50%概率升级|r")</v>
      </c>
    </row>
    <row r="51" spans="1:14">
      <c r="A51" t="str">
        <f>IF(物品!B51="",0,"'"&amp;物品!B51&amp;"'")</f>
        <v>'E124'</v>
      </c>
      <c r="B51">
        <f>物品!D51</f>
        <v>1200</v>
      </c>
      <c r="C51">
        <f>物品!E51</f>
        <v>0</v>
      </c>
      <c r="D51">
        <f>物品!F51</f>
        <v>0</v>
      </c>
      <c r="E51">
        <f>IF(ISTEXT(物品!G51)=TRUE,"'"&amp;物品!G51&amp;"'",物品!G51)</f>
        <v>40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"|n|Cff00ff7f击杀1200只怪有50%概率升级|r"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InitEquipData('E124',1200,0,0,40,0,'E125',0,0)</v>
      </c>
      <c r="N51" t="str">
        <f t="shared" si="1"/>
        <v>call InitTypeIdStrings('E124',"|CffFF0000[饰品]流光绝影lv4|r","ReplaceableTextures\\CommandButtons\\BTNZ10.blp","|n|Cff00ff7f击杀1200只怪有50%概率升级|r")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40000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InitEquipData('E221',0,0,40000,50,0,'E222',0,0)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40000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InitEquipData('E222',0,0,40000,50,0,'E223',0,0)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40000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InitEquipData('E223',0,0,40000,50,0,'E224',0,0)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40000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InitEquipData('E224',0,0,40000,50,0,'E225',0,0)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"加入《|cff00ffcc全民封神|r》官方QQ群，即可获得入群礼包码！|n|n输入礼包码即可获得：|n金币+1000，每秒攻击+2，每秒业力+2"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"|cff99ccff给与地图有效评论建议|r即可领取：|n每秒生命+100，每秒业力+2|n|n|r|cff808080地图等级达到3级可领取|r"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"|cff33ff00购买魔兽重制版可领取该礼包！|n|n|r奖励：|n招魂幡Lv3"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InitTypeIdStrings('IB05',"重置版礼包","ReplaceableTextures\\CommandButtons\\BTNIB05.blp","|cff33ff00购买魔兽重制版可领取该礼包！|n|n|r奖励：|n招魂幡Lv3")</v>
      </c>
    </row>
    <row r="128" spans="1:14">
      <c r="A128" t="str">
        <f>IF(物品!B236="",0,"'"&amp;物品!B236&amp;"'")</f>
        <v>'IF01'</v>
      </c>
      <c r="B128">
        <f>物品!D129</f>
        <v>0</v>
      </c>
      <c r="C128">
        <f>物品!E236</f>
        <v>0</v>
      </c>
      <c r="D128">
        <f>物品!F236</f>
        <v>0</v>
      </c>
      <c r="E128">
        <f>IF(ISTEXT(物品!G236)=TRUE,"'"&amp;物品!G236&amp;"'",物品!G236)</f>
        <v>0</v>
      </c>
      <c r="F128">
        <f>IF(ISTEXT(物品!H236)=TRUE,"'"&amp;物品!H236&amp;"'",物品!H236)</f>
        <v>0</v>
      </c>
      <c r="G128">
        <f>IF(物品!I236="",0,"'"&amp;物品!I236&amp;"'")</f>
        <v>0</v>
      </c>
      <c r="H128">
        <f>IF(物品!R236="",0,物品!R236)</f>
        <v>0</v>
      </c>
      <c r="I128">
        <f>IF(物品!S236="",0,物品!S236)</f>
        <v>0</v>
      </c>
      <c r="J128" t="str">
        <f>IF(物品!C236="",0,""""&amp;物品!C236&amp;"""")</f>
        <v>"附魔"</v>
      </c>
      <c r="K128" t="str">
        <f>IF(物品!T236="","""""",""""&amp;物品!T236&amp;"""")</f>
        <v>""</v>
      </c>
      <c r="L128">
        <f>IF(物品!U236="",0,""""&amp;物品!U236&amp;"""")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IF(物品!B237="",0,"'"&amp;物品!B237&amp;"'")</f>
        <v>'IF02'</v>
      </c>
      <c r="B129" t="e">
        <f>物品!#REF!</f>
        <v>#REF!</v>
      </c>
      <c r="C129">
        <f>物品!E237</f>
        <v>0</v>
      </c>
      <c r="D129">
        <f>物品!F237</f>
        <v>0</v>
      </c>
      <c r="E129">
        <f>IF(ISTEXT(物品!G237)=TRUE,"'"&amp;物品!G237&amp;"'",物品!G237)</f>
        <v>0</v>
      </c>
      <c r="F129">
        <f>IF(ISTEXT(物品!H237)=TRUE,"'"&amp;物品!H237&amp;"'",物品!H237)</f>
        <v>0</v>
      </c>
      <c r="G129">
        <f>IF(物品!I237="",0,"'"&amp;物品!I237&amp;"'")</f>
        <v>0</v>
      </c>
      <c r="H129">
        <f>IF(物品!R237="",0,物品!R237)</f>
        <v>0</v>
      </c>
      <c r="I129">
        <f>IF(物品!S237="",0,物品!S237)</f>
        <v>0</v>
      </c>
      <c r="J129" t="str">
        <f>IF(物品!C237="",0,""""&amp;物品!C237&amp;"""")</f>
        <v>"附魔"</v>
      </c>
      <c r="K129" t="str">
        <f>IF(物品!T237="","""""",""""&amp;物品!T237&amp;"""")</f>
        <v>""</v>
      </c>
      <c r="L129">
        <f>IF(物品!U237="",0,""""&amp;物品!U237&amp;"""")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IF(物品!B238="",0,"'"&amp;物品!B238&amp;"'")</f>
        <v>'IF03'</v>
      </c>
      <c r="B130" t="e">
        <f>物品!#REF!</f>
        <v>#REF!</v>
      </c>
      <c r="C130">
        <f>物品!E238</f>
        <v>0</v>
      </c>
      <c r="D130">
        <f>物品!F238</f>
        <v>0</v>
      </c>
      <c r="E130">
        <f>IF(ISTEXT(物品!G238)=TRUE,"'"&amp;物品!G238&amp;"'",物品!G238)</f>
        <v>0</v>
      </c>
      <c r="F130">
        <f>IF(ISTEXT(物品!H238)=TRUE,"'"&amp;物品!H238&amp;"'",物品!H238)</f>
        <v>0</v>
      </c>
      <c r="G130">
        <f>IF(物品!I238="",0,"'"&amp;物品!I238&amp;"'")</f>
        <v>0</v>
      </c>
      <c r="H130">
        <f>IF(物品!R238="",0,物品!R238)</f>
        <v>0</v>
      </c>
      <c r="I130">
        <f>IF(物品!S238="",0,物品!S238)</f>
        <v>0</v>
      </c>
      <c r="J130" t="str">
        <f>IF(物品!C238="",0,""""&amp;物品!C238&amp;"""")</f>
        <v>"附魔"</v>
      </c>
      <c r="K130" t="str">
        <f>IF(物品!T238="","""""",""""&amp;物品!T238&amp;"""")</f>
        <v>""</v>
      </c>
      <c r="L130">
        <f>IF(物品!U238="",0,""""&amp;物品!U238&amp;"""")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IF(物品!B239="",0,"'"&amp;物品!B239&amp;"'")</f>
        <v>'IF04'</v>
      </c>
      <c r="B131" t="e">
        <f>物品!#REF!</f>
        <v>#REF!</v>
      </c>
      <c r="C131">
        <f>物品!E239</f>
        <v>0</v>
      </c>
      <c r="D131">
        <f>物品!F239</f>
        <v>0</v>
      </c>
      <c r="E131">
        <f>IF(ISTEXT(物品!G239)=TRUE,"'"&amp;物品!G239&amp;"'",物品!G239)</f>
        <v>0</v>
      </c>
      <c r="F131">
        <f>IF(ISTEXT(物品!H239)=TRUE,"'"&amp;物品!H239&amp;"'",物品!H239)</f>
        <v>0</v>
      </c>
      <c r="G131">
        <f>IF(物品!I239="",0,"'"&amp;物品!I239&amp;"'")</f>
        <v>0</v>
      </c>
      <c r="H131">
        <f>IF(物品!R239="",0,物品!R239)</f>
        <v>0</v>
      </c>
      <c r="I131">
        <f>IF(物品!S239="",0,物品!S239)</f>
        <v>0</v>
      </c>
      <c r="J131" t="str">
        <f>IF(物品!C239="",0,""""&amp;物品!C239&amp;"""")</f>
        <v>"附魔"</v>
      </c>
      <c r="K131" t="str">
        <f>IF(物品!T239="","""""",""""&amp;物品!T239&amp;"""")</f>
        <v>""</v>
      </c>
      <c r="L131">
        <f>IF(物品!U239="",0,""""&amp;物品!U239&amp;"""")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IF(物品!B240="",0,"'"&amp;物品!B240&amp;"'")</f>
        <v>'IF05'</v>
      </c>
      <c r="B132" t="e">
        <f>物品!#REF!</f>
        <v>#REF!</v>
      </c>
      <c r="C132">
        <f>物品!E240</f>
        <v>0</v>
      </c>
      <c r="D132">
        <f>物品!F240</f>
        <v>0</v>
      </c>
      <c r="E132">
        <f>IF(ISTEXT(物品!G240)=TRUE,"'"&amp;物品!G240&amp;"'",物品!G240)</f>
        <v>0</v>
      </c>
      <c r="F132">
        <f>IF(ISTEXT(物品!H240)=TRUE,"'"&amp;物品!H240&amp;"'",物品!H240)</f>
        <v>0</v>
      </c>
      <c r="G132">
        <f>IF(物品!I240="",0,"'"&amp;物品!I240&amp;"'")</f>
        <v>0</v>
      </c>
      <c r="H132">
        <f>IF(物品!R240="",0,物品!R240)</f>
        <v>0</v>
      </c>
      <c r="I132">
        <f>IF(物品!S240="",0,物品!S240)</f>
        <v>0</v>
      </c>
      <c r="J132" t="str">
        <f>IF(物品!C240="",0,""""&amp;物品!C240&amp;"""")</f>
        <v>"附魔"</v>
      </c>
      <c r="K132" t="str">
        <f>IF(物品!T240="","""""",""""&amp;物品!T240&amp;"""")</f>
        <v>""</v>
      </c>
      <c r="L132">
        <f>IF(物品!U240="",0,""""&amp;物品!U240&amp;"""")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IF(物品!B241="",0,"'"&amp;物品!B241&amp;"'")</f>
        <v>'IF06'</v>
      </c>
      <c r="B133" t="e">
        <f>物品!#REF!</f>
        <v>#REF!</v>
      </c>
      <c r="C133">
        <f>物品!E241</f>
        <v>0</v>
      </c>
      <c r="D133">
        <f>物品!F241</f>
        <v>0</v>
      </c>
      <c r="E133">
        <f>IF(ISTEXT(物品!G241)=TRUE,"'"&amp;物品!G241&amp;"'",物品!G241)</f>
        <v>0</v>
      </c>
      <c r="F133">
        <f>IF(ISTEXT(物品!H241)=TRUE,"'"&amp;物品!H241&amp;"'",物品!H241)</f>
        <v>0</v>
      </c>
      <c r="G133">
        <f>IF(物品!I241="",0,"'"&amp;物品!I241&amp;"'")</f>
        <v>0</v>
      </c>
      <c r="H133">
        <f>IF(物品!R241="",0,物品!R241)</f>
        <v>0</v>
      </c>
      <c r="I133">
        <f>IF(物品!S241="",0,物品!S241)</f>
        <v>0</v>
      </c>
      <c r="J133" t="str">
        <f>IF(物品!C241="",0,""""&amp;物品!C241&amp;"""")</f>
        <v>"附魔"</v>
      </c>
      <c r="K133" t="str">
        <f>IF(物品!T241="","""""",""""&amp;物品!T241&amp;"""")</f>
        <v>""</v>
      </c>
      <c r="L133">
        <f>IF(物品!U241="",0,""""&amp;物品!U241&amp;"""")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IF(物品!B242="",0,"'"&amp;物品!B242&amp;"'")</f>
        <v>'IF07'</v>
      </c>
      <c r="B134" t="e">
        <f>物品!#REF!</f>
        <v>#REF!</v>
      </c>
      <c r="C134">
        <f>物品!E242</f>
        <v>0</v>
      </c>
      <c r="D134">
        <f>物品!F242</f>
        <v>0</v>
      </c>
      <c r="E134">
        <f>IF(ISTEXT(物品!G242)=TRUE,"'"&amp;物品!G242&amp;"'",物品!G242)</f>
        <v>0</v>
      </c>
      <c r="F134">
        <f>IF(ISTEXT(物品!H242)=TRUE,"'"&amp;物品!H242&amp;"'",物品!H242)</f>
        <v>0</v>
      </c>
      <c r="G134">
        <f>IF(物品!I242="",0,"'"&amp;物品!I242&amp;"'")</f>
        <v>0</v>
      </c>
      <c r="H134">
        <f>IF(物品!R242="",0,物品!R242)</f>
        <v>0</v>
      </c>
      <c r="I134">
        <f>IF(物品!S242="",0,物品!S242)</f>
        <v>0</v>
      </c>
      <c r="J134" t="str">
        <f>IF(物品!C242="",0,""""&amp;物品!C242&amp;"""")</f>
        <v>"附魔"</v>
      </c>
      <c r="K134" t="str">
        <f>IF(物品!T242="","""""",""""&amp;物品!T242&amp;"""")</f>
        <v>""</v>
      </c>
      <c r="L134">
        <f>IF(物品!U242="",0,""""&amp;物品!U242&amp;"""")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IF(物品!B243="",0,"'"&amp;物品!B243&amp;"'")</f>
        <v>'IF08'</v>
      </c>
      <c r="B135">
        <f>物品!D130</f>
        <v>0</v>
      </c>
      <c r="C135">
        <f>物品!E243</f>
        <v>0</v>
      </c>
      <c r="D135">
        <f>物品!F243</f>
        <v>0</v>
      </c>
      <c r="E135">
        <f>IF(ISTEXT(物品!G243)=TRUE,"'"&amp;物品!G243&amp;"'",物品!G243)</f>
        <v>0</v>
      </c>
      <c r="F135">
        <f>IF(ISTEXT(物品!H243)=TRUE,"'"&amp;物品!H243&amp;"'",物品!H243)</f>
        <v>0</v>
      </c>
      <c r="G135">
        <f>IF(物品!I243="",0,"'"&amp;物品!I243&amp;"'")</f>
        <v>0</v>
      </c>
      <c r="H135">
        <f>IF(物品!R243="",0,物品!R243)</f>
        <v>0</v>
      </c>
      <c r="I135">
        <f>IF(物品!S243="",0,物品!S243)</f>
        <v>0</v>
      </c>
      <c r="J135" t="str">
        <f>IF(物品!C243="",0,""""&amp;物品!C243&amp;"""")</f>
        <v>"附魔"</v>
      </c>
      <c r="K135" t="str">
        <f>IF(物品!T243="","""""",""""&amp;物品!T243&amp;"""")</f>
        <v>""</v>
      </c>
      <c r="L135">
        <f>IF(物品!U243="",0,""""&amp;物品!U243&amp;"""")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IF(物品!B244="",0,"'"&amp;物品!B244&amp;"'")</f>
        <v>'IF09'</v>
      </c>
      <c r="B136">
        <f>物品!D131</f>
        <v>0</v>
      </c>
      <c r="C136">
        <f>物品!E244</f>
        <v>0</v>
      </c>
      <c r="D136">
        <f>物品!F244</f>
        <v>0</v>
      </c>
      <c r="E136">
        <f>IF(ISTEXT(物品!G244)=TRUE,"'"&amp;物品!G244&amp;"'",物品!G244)</f>
        <v>0</v>
      </c>
      <c r="F136">
        <f>IF(ISTEXT(物品!H244)=TRUE,"'"&amp;物品!H244&amp;"'",物品!H244)</f>
        <v>0</v>
      </c>
      <c r="G136">
        <f>IF(物品!I244="",0,"'"&amp;物品!I244&amp;"'")</f>
        <v>0</v>
      </c>
      <c r="H136">
        <f>IF(物品!R244="",0,物品!R244)</f>
        <v>0</v>
      </c>
      <c r="I136">
        <f>IF(物品!S244="",0,物品!S244)</f>
        <v>0</v>
      </c>
      <c r="J136" t="str">
        <f>IF(物品!C244="",0,""""&amp;物品!C244&amp;"""")</f>
        <v>"附魔"</v>
      </c>
      <c r="K136" t="str">
        <f>IF(物品!T244="","""""",""""&amp;物品!T244&amp;"""")</f>
        <v>""</v>
      </c>
      <c r="L136">
        <f>IF(物品!U244="",0,""""&amp;物品!U244&amp;"""")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IF(物品!B245="",0,"'"&amp;物品!B245&amp;"'")</f>
        <v>'IF10'</v>
      </c>
      <c r="B137">
        <f>物品!D132</f>
        <v>0</v>
      </c>
      <c r="C137">
        <f>物品!E245</f>
        <v>0</v>
      </c>
      <c r="D137">
        <f>物品!F245</f>
        <v>0</v>
      </c>
      <c r="E137">
        <f>IF(ISTEXT(物品!G245)=TRUE,"'"&amp;物品!G245&amp;"'",物品!G245)</f>
        <v>0</v>
      </c>
      <c r="F137">
        <f>IF(ISTEXT(物品!H245)=TRUE,"'"&amp;物品!H245&amp;"'",物品!H245)</f>
        <v>0</v>
      </c>
      <c r="G137">
        <f>IF(物品!I245="",0,"'"&amp;物品!I245&amp;"'")</f>
        <v>0</v>
      </c>
      <c r="H137">
        <f>IF(物品!R245="",0,物品!R245)</f>
        <v>0</v>
      </c>
      <c r="I137">
        <f>IF(物品!S245="",0,物品!S245)</f>
        <v>0</v>
      </c>
      <c r="J137" t="str">
        <f>IF(物品!C245="",0,""""&amp;物品!C245&amp;"""")</f>
        <v>"附魔"</v>
      </c>
      <c r="K137" t="str">
        <f>IF(物品!T245="","""""",""""&amp;物品!T245&amp;"""")</f>
        <v>""</v>
      </c>
      <c r="L137">
        <f>IF(物品!U245="",0,""""&amp;物品!U245&amp;"""")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IF(物品!B246="",0,"'"&amp;物品!B246&amp;"'")</f>
        <v>'IF11'</v>
      </c>
      <c r="B138">
        <f>物品!D133</f>
        <v>0</v>
      </c>
      <c r="C138">
        <f>物品!E246</f>
        <v>0</v>
      </c>
      <c r="D138">
        <f>物品!F246</f>
        <v>0</v>
      </c>
      <c r="E138">
        <f>IF(ISTEXT(物品!G246)=TRUE,"'"&amp;物品!G246&amp;"'",物品!G246)</f>
        <v>0</v>
      </c>
      <c r="F138">
        <f>IF(ISTEXT(物品!H246)=TRUE,"'"&amp;物品!H246&amp;"'",物品!H246)</f>
        <v>0</v>
      </c>
      <c r="G138">
        <f>IF(物品!I246="",0,"'"&amp;物品!I246&amp;"'")</f>
        <v>0</v>
      </c>
      <c r="H138">
        <f>IF(物品!R246="",0,物品!R246)</f>
        <v>0</v>
      </c>
      <c r="I138">
        <f>IF(物品!S246="",0,物品!S246)</f>
        <v>0</v>
      </c>
      <c r="J138" t="str">
        <f>IF(物品!C246="",0,""""&amp;物品!C246&amp;"""")</f>
        <v>"附魔"</v>
      </c>
      <c r="K138" t="str">
        <f>IF(物品!T246="","""""",""""&amp;物品!T246&amp;"""")</f>
        <v>""</v>
      </c>
      <c r="L138">
        <f>IF(物品!U246="",0,""""&amp;物品!U246&amp;"""")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IF(物品!B247="",0,"'"&amp;物品!B247&amp;"'")</f>
        <v>'IF12'</v>
      </c>
      <c r="B139">
        <f>物品!D134</f>
        <v>0</v>
      </c>
      <c r="C139">
        <f>物品!E247</f>
        <v>0</v>
      </c>
      <c r="D139">
        <f>物品!F247</f>
        <v>0</v>
      </c>
      <c r="E139">
        <f>IF(ISTEXT(物品!G247)=TRUE,"'"&amp;物品!G247&amp;"'",物品!G247)</f>
        <v>0</v>
      </c>
      <c r="F139">
        <f>IF(ISTEXT(物品!H247)=TRUE,"'"&amp;物品!H247&amp;"'",物品!H247)</f>
        <v>0</v>
      </c>
      <c r="G139">
        <f>IF(物品!I247="",0,"'"&amp;物品!I247&amp;"'")</f>
        <v>0</v>
      </c>
      <c r="H139">
        <f>IF(物品!R247="",0,物品!R247)</f>
        <v>0</v>
      </c>
      <c r="I139">
        <f>IF(物品!S247="",0,物品!S247)</f>
        <v>0</v>
      </c>
      <c r="J139" t="str">
        <f>IF(物品!C247="",0,""""&amp;物品!C247&amp;"""")</f>
        <v>"附魔"</v>
      </c>
      <c r="K139" t="str">
        <f>IF(物品!T247="","""""",""""&amp;物品!T247&amp;"""")</f>
        <v>""</v>
      </c>
      <c r="L139">
        <f>IF(物品!U247="",0,""""&amp;物品!U247&amp;"""")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IF(物品!B248="",0,"'"&amp;物品!B248&amp;"'")</f>
        <v>'IF13'</v>
      </c>
      <c r="B140">
        <f>物品!D135</f>
        <v>0</v>
      </c>
      <c r="C140">
        <f>物品!E248</f>
        <v>0</v>
      </c>
      <c r="D140">
        <f>物品!F248</f>
        <v>0</v>
      </c>
      <c r="E140">
        <f>IF(ISTEXT(物品!G248)=TRUE,"'"&amp;物品!G248&amp;"'",物品!G248)</f>
        <v>0</v>
      </c>
      <c r="F140">
        <f>IF(ISTEXT(物品!H248)=TRUE,"'"&amp;物品!H248&amp;"'",物品!H248)</f>
        <v>0</v>
      </c>
      <c r="G140">
        <f>IF(物品!I248="",0,"'"&amp;物品!I248&amp;"'")</f>
        <v>0</v>
      </c>
      <c r="H140">
        <f>IF(物品!R248="",0,物品!R248)</f>
        <v>0</v>
      </c>
      <c r="I140">
        <f>IF(物品!S248="",0,物品!S248)</f>
        <v>0</v>
      </c>
      <c r="J140" t="str">
        <f>IF(物品!C248="",0,""""&amp;物品!C248&amp;"""")</f>
        <v>"附魔"</v>
      </c>
      <c r="K140" t="str">
        <f>IF(物品!T248="","""""",""""&amp;物品!T248&amp;"""")</f>
        <v>""</v>
      </c>
      <c r="L140">
        <f>IF(物品!U248="",0,""""&amp;物品!U248&amp;"""")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IF(物品!B249="",0,"'"&amp;物品!B249&amp;"'")</f>
        <v>'IF14'</v>
      </c>
      <c r="B141">
        <f>物品!D136</f>
        <v>0</v>
      </c>
      <c r="C141">
        <f>物品!E249</f>
        <v>0</v>
      </c>
      <c r="D141">
        <f>物品!F249</f>
        <v>0</v>
      </c>
      <c r="E141">
        <f>IF(ISTEXT(物品!G249)=TRUE,"'"&amp;物品!G249&amp;"'",物品!G249)</f>
        <v>0</v>
      </c>
      <c r="F141">
        <f>IF(ISTEXT(物品!H249)=TRUE,"'"&amp;物品!H249&amp;"'",物品!H249)</f>
        <v>0</v>
      </c>
      <c r="G141">
        <f>IF(物品!I249="",0,"'"&amp;物品!I249&amp;"'")</f>
        <v>0</v>
      </c>
      <c r="H141">
        <f>IF(物品!R249="",0,物品!R249)</f>
        <v>0</v>
      </c>
      <c r="I141">
        <f>IF(物品!S249="",0,物品!S249)</f>
        <v>0</v>
      </c>
      <c r="J141" t="str">
        <f>IF(物品!C249="",0,""""&amp;物品!C249&amp;"""")</f>
        <v>"附魔"</v>
      </c>
      <c r="K141" t="str">
        <f>IF(物品!T249="","""""",""""&amp;物品!T249&amp;"""")</f>
        <v>""</v>
      </c>
      <c r="L141">
        <f>IF(物品!U249="",0,""""&amp;物品!U249&amp;"""")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IF(物品!B250="",0,"'"&amp;物品!B250&amp;"'")</f>
        <v>'IF15'</v>
      </c>
      <c r="B142">
        <f>物品!D137</f>
        <v>0</v>
      </c>
      <c r="C142">
        <f>物品!E250</f>
        <v>0</v>
      </c>
      <c r="D142">
        <f>物品!F250</f>
        <v>0</v>
      </c>
      <c r="E142">
        <f>IF(ISTEXT(物品!G250)=TRUE,"'"&amp;物品!G250&amp;"'",物品!G250)</f>
        <v>0</v>
      </c>
      <c r="F142">
        <f>IF(ISTEXT(物品!H250)=TRUE,"'"&amp;物品!H250&amp;"'",物品!H250)</f>
        <v>0</v>
      </c>
      <c r="G142">
        <f>IF(物品!I250="",0,"'"&amp;物品!I250&amp;"'")</f>
        <v>0</v>
      </c>
      <c r="H142">
        <f>IF(物品!R250="",0,物品!R250)</f>
        <v>0</v>
      </c>
      <c r="I142">
        <f>IF(物品!S250="",0,物品!S250)</f>
        <v>0</v>
      </c>
      <c r="J142" t="str">
        <f>IF(物品!C250="",0,""""&amp;物品!C250&amp;"""")</f>
        <v>"附魔"</v>
      </c>
      <c r="K142" t="str">
        <f>IF(物品!T250="","""""",""""&amp;物品!T250&amp;"""")</f>
        <v>""</v>
      </c>
      <c r="L142">
        <f>IF(物品!U250="",0,""""&amp;物品!U250&amp;"""")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IF(物品!B251="",0,"'"&amp;物品!B251&amp;"'")</f>
        <v>'IF16'</v>
      </c>
      <c r="B143">
        <f>物品!D138</f>
        <v>0</v>
      </c>
      <c r="C143">
        <f>物品!E251</f>
        <v>0</v>
      </c>
      <c r="D143">
        <f>物品!F251</f>
        <v>0</v>
      </c>
      <c r="E143">
        <f>IF(ISTEXT(物品!G251)=TRUE,"'"&amp;物品!G251&amp;"'",物品!G251)</f>
        <v>0</v>
      </c>
      <c r="F143">
        <f>IF(ISTEXT(物品!H251)=TRUE,"'"&amp;物品!H251&amp;"'",物品!H251)</f>
        <v>0</v>
      </c>
      <c r="G143">
        <f>IF(物品!I251="",0,"'"&amp;物品!I251&amp;"'")</f>
        <v>0</v>
      </c>
      <c r="H143">
        <f>IF(物品!R251="",0,物品!R251)</f>
        <v>0</v>
      </c>
      <c r="I143">
        <f>IF(物品!S251="",0,物品!S251)</f>
        <v>0</v>
      </c>
      <c r="J143" t="str">
        <f>IF(物品!C251="",0,""""&amp;物品!C251&amp;"""")</f>
        <v>"附魔"</v>
      </c>
      <c r="K143" t="str">
        <f>IF(物品!T251="","""""",""""&amp;物品!T251&amp;"""")</f>
        <v>""</v>
      </c>
      <c r="L143">
        <f>IF(物品!U251="",0,""""&amp;物品!U251&amp;"""")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IF(物品!B252="",0,"'"&amp;物品!B252&amp;"'")</f>
        <v>'IF17'</v>
      </c>
      <c r="B144">
        <f>物品!D139</f>
        <v>0</v>
      </c>
      <c r="C144">
        <f>物品!E252</f>
        <v>0</v>
      </c>
      <c r="D144">
        <f>物品!F252</f>
        <v>0</v>
      </c>
      <c r="E144">
        <f>IF(ISTEXT(物品!G252)=TRUE,"'"&amp;物品!G252&amp;"'",物品!G252)</f>
        <v>0</v>
      </c>
      <c r="F144">
        <f>IF(ISTEXT(物品!H252)=TRUE,"'"&amp;物品!H252&amp;"'",物品!H252)</f>
        <v>0</v>
      </c>
      <c r="G144">
        <f>IF(物品!I252="",0,"'"&amp;物品!I252&amp;"'")</f>
        <v>0</v>
      </c>
      <c r="H144">
        <f>IF(物品!R252="",0,物品!R252)</f>
        <v>0</v>
      </c>
      <c r="I144">
        <f>IF(物品!S252="",0,物品!S252)</f>
        <v>0</v>
      </c>
      <c r="J144" t="str">
        <f>IF(物品!C252="",0,""""&amp;物品!C252&amp;"""")</f>
        <v>"附魔"</v>
      </c>
      <c r="K144" t="str">
        <f>IF(物品!T252="","""""",""""&amp;物品!T252&amp;"""")</f>
        <v>""</v>
      </c>
      <c r="L144">
        <f>IF(物品!U252="",0,""""&amp;物品!U252&amp;"""")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IF(物品!B253="",0,"'"&amp;物品!B253&amp;"'")</f>
        <v>'IF18'</v>
      </c>
      <c r="B145">
        <f>物品!D140</f>
        <v>0</v>
      </c>
      <c r="C145">
        <f>物品!E253</f>
        <v>0</v>
      </c>
      <c r="D145">
        <f>物品!F253</f>
        <v>0</v>
      </c>
      <c r="E145">
        <f>IF(ISTEXT(物品!G253)=TRUE,"'"&amp;物品!G253&amp;"'",物品!G253)</f>
        <v>0</v>
      </c>
      <c r="F145">
        <f>IF(ISTEXT(物品!H253)=TRUE,"'"&amp;物品!H253&amp;"'",物品!H253)</f>
        <v>0</v>
      </c>
      <c r="G145">
        <f>IF(物品!I253="",0,"'"&amp;物品!I253&amp;"'")</f>
        <v>0</v>
      </c>
      <c r="H145">
        <f>IF(物品!R253="",0,物品!R253)</f>
        <v>0</v>
      </c>
      <c r="I145">
        <f>IF(物品!S253="",0,物品!S253)</f>
        <v>0</v>
      </c>
      <c r="J145" t="str">
        <f>IF(物品!C253="",0,""""&amp;物品!C253&amp;"""")</f>
        <v>"附魔"</v>
      </c>
      <c r="K145" t="str">
        <f>IF(物品!T253="","""""",""""&amp;物品!T253&amp;"""")</f>
        <v>""</v>
      </c>
      <c r="L145">
        <f>IF(物品!U253="",0,""""&amp;物品!U253&amp;"""")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IF(物品!B254="",0,"'"&amp;物品!B254&amp;"'")</f>
        <v>'IF19'</v>
      </c>
      <c r="B146">
        <f>物品!D141</f>
        <v>0</v>
      </c>
      <c r="C146">
        <f>物品!E254</f>
        <v>0</v>
      </c>
      <c r="D146">
        <f>物品!F254</f>
        <v>0</v>
      </c>
      <c r="E146">
        <f>IF(ISTEXT(物品!G254)=TRUE,"'"&amp;物品!G254&amp;"'",物品!G254)</f>
        <v>0</v>
      </c>
      <c r="F146">
        <f>IF(ISTEXT(物品!H254)=TRUE,"'"&amp;物品!H254&amp;"'",物品!H254)</f>
        <v>0</v>
      </c>
      <c r="G146">
        <f>IF(物品!I254="",0,"'"&amp;物品!I254&amp;"'")</f>
        <v>0</v>
      </c>
      <c r="H146">
        <f>IF(物品!R254="",0,物品!R254)</f>
        <v>0</v>
      </c>
      <c r="I146">
        <f>IF(物品!S254="",0,物品!S254)</f>
        <v>0</v>
      </c>
      <c r="J146" t="str">
        <f>IF(物品!C254="",0,""""&amp;物品!C254&amp;"""")</f>
        <v>"附魔"</v>
      </c>
      <c r="K146" t="str">
        <f>IF(物品!T254="","""""",""""&amp;物品!T254&amp;"""")</f>
        <v>""</v>
      </c>
      <c r="L146">
        <f>IF(物品!U254="",0,""""&amp;物品!U254&amp;"""")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IF(物品!B255="",0,"'"&amp;物品!B255&amp;"'")</f>
        <v>'IF20'</v>
      </c>
      <c r="B147">
        <f>物品!D142</f>
        <v>0</v>
      </c>
      <c r="C147">
        <f>物品!E255</f>
        <v>0</v>
      </c>
      <c r="D147">
        <f>物品!F255</f>
        <v>0</v>
      </c>
      <c r="E147">
        <f>IF(ISTEXT(物品!G255)=TRUE,"'"&amp;物品!G255&amp;"'",物品!G255)</f>
        <v>0</v>
      </c>
      <c r="F147">
        <f>IF(ISTEXT(物品!H255)=TRUE,"'"&amp;物品!H255&amp;"'",物品!H255)</f>
        <v>0</v>
      </c>
      <c r="G147">
        <f>IF(物品!I255="",0,"'"&amp;物品!I255&amp;"'")</f>
        <v>0</v>
      </c>
      <c r="H147">
        <f>IF(物品!R255="",0,物品!R255)</f>
        <v>0</v>
      </c>
      <c r="I147">
        <f>IF(物品!S255="",0,物品!S255)</f>
        <v>0</v>
      </c>
      <c r="J147" t="str">
        <f>IF(物品!C255="",0,""""&amp;物品!C255&amp;"""")</f>
        <v>"附魔"</v>
      </c>
      <c r="K147" t="str">
        <f>IF(物品!T255="","""""",""""&amp;物品!T255&amp;"""")</f>
        <v>""</v>
      </c>
      <c r="L147">
        <f>IF(物品!U255="",0,""""&amp;物品!U255&amp;"""")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IF(物品!B256="",0,"'"&amp;物品!B256&amp;"'")</f>
        <v>'IF21'</v>
      </c>
      <c r="B148">
        <f>物品!D164</f>
        <v>0</v>
      </c>
      <c r="C148">
        <f>物品!E256</f>
        <v>0</v>
      </c>
      <c r="D148">
        <f>物品!F256</f>
        <v>0</v>
      </c>
      <c r="E148">
        <f>IF(ISTEXT(物品!G256)=TRUE,"'"&amp;物品!G256&amp;"'",物品!G256)</f>
        <v>0</v>
      </c>
      <c r="F148">
        <f>IF(ISTEXT(物品!H256)=TRUE,"'"&amp;物品!H256&amp;"'",物品!H256)</f>
        <v>0</v>
      </c>
      <c r="G148">
        <f>IF(物品!I256="",0,"'"&amp;物品!I256&amp;"'")</f>
        <v>0</v>
      </c>
      <c r="H148">
        <f>IF(物品!R256="",0,物品!R256)</f>
        <v>0</v>
      </c>
      <c r="I148">
        <f>IF(物品!S256="",0,物品!S256)</f>
        <v>0</v>
      </c>
      <c r="J148" t="str">
        <f>IF(物品!C256="",0,""""&amp;物品!C256&amp;"""")</f>
        <v>"附魔"</v>
      </c>
      <c r="K148" t="str">
        <f>IF(物品!T256="","""""",""""&amp;物品!T256&amp;"""")</f>
        <v>""</v>
      </c>
      <c r="L148">
        <f>IF(物品!U256="",0,""""&amp;物品!U256&amp;"""")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IF(物品!B257="",0,"'"&amp;物品!B257&amp;"'")</f>
        <v>'IF22'</v>
      </c>
      <c r="B149">
        <f>物品!D165</f>
        <v>0</v>
      </c>
      <c r="C149">
        <f>物品!E257</f>
        <v>0</v>
      </c>
      <c r="D149">
        <f>物品!F257</f>
        <v>0</v>
      </c>
      <c r="E149">
        <f>IF(ISTEXT(物品!G257)=TRUE,"'"&amp;物品!G257&amp;"'",物品!G257)</f>
        <v>0</v>
      </c>
      <c r="F149">
        <f>IF(ISTEXT(物品!H257)=TRUE,"'"&amp;物品!H257&amp;"'",物品!H257)</f>
        <v>0</v>
      </c>
      <c r="G149">
        <f>IF(物品!I257="",0,"'"&amp;物品!I257&amp;"'")</f>
        <v>0</v>
      </c>
      <c r="H149">
        <f>IF(物品!R257="",0,物品!R257)</f>
        <v>0</v>
      </c>
      <c r="I149">
        <f>IF(物品!S257="",0,物品!S257)</f>
        <v>0</v>
      </c>
      <c r="J149" t="str">
        <f>IF(物品!C257="",0,""""&amp;物品!C257&amp;"""")</f>
        <v>"附魔"</v>
      </c>
      <c r="K149" t="str">
        <f>IF(物品!T257="","""""",""""&amp;物品!T257&amp;"""")</f>
        <v>""</v>
      </c>
      <c r="L149">
        <f>IF(物品!U257="",0,""""&amp;物品!U257&amp;"""")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IF(物品!B258="",0,"'"&amp;物品!B258&amp;"'")</f>
        <v>'IF23'</v>
      </c>
      <c r="B150">
        <f>物品!D166</f>
        <v>0</v>
      </c>
      <c r="C150">
        <f>物品!E258</f>
        <v>0</v>
      </c>
      <c r="D150">
        <f>物品!F258</f>
        <v>0</v>
      </c>
      <c r="E150">
        <f>IF(ISTEXT(物品!G258)=TRUE,"'"&amp;物品!G258&amp;"'",物品!G258)</f>
        <v>0</v>
      </c>
      <c r="F150">
        <f>IF(ISTEXT(物品!H258)=TRUE,"'"&amp;物品!H258&amp;"'",物品!H258)</f>
        <v>0</v>
      </c>
      <c r="G150">
        <f>IF(物品!I258="",0,"'"&amp;物品!I258&amp;"'")</f>
        <v>0</v>
      </c>
      <c r="H150">
        <f>IF(物品!R258="",0,物品!R258)</f>
        <v>0</v>
      </c>
      <c r="I150">
        <f>IF(物品!S258="",0,物品!S258)</f>
        <v>0</v>
      </c>
      <c r="J150" t="str">
        <f>IF(物品!C258="",0,""""&amp;物品!C258&amp;"""")</f>
        <v>"附魔"</v>
      </c>
      <c r="K150" t="str">
        <f>IF(物品!T258="","""""",""""&amp;物品!T258&amp;"""")</f>
        <v>""</v>
      </c>
      <c r="L150">
        <f>IF(物品!U258="",0,""""&amp;物品!U258&amp;"""")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IF(物品!B259="",0,"'"&amp;物品!B259&amp;"'")</f>
        <v>'IF24'</v>
      </c>
      <c r="B151">
        <f>物品!D167</f>
        <v>0</v>
      </c>
      <c r="C151">
        <f>物品!E259</f>
        <v>0</v>
      </c>
      <c r="D151">
        <f>物品!F259</f>
        <v>0</v>
      </c>
      <c r="E151">
        <f>IF(ISTEXT(物品!G259)=TRUE,"'"&amp;物品!G259&amp;"'",物品!G259)</f>
        <v>0</v>
      </c>
      <c r="F151">
        <f>IF(ISTEXT(物品!H259)=TRUE,"'"&amp;物品!H259&amp;"'",物品!H259)</f>
        <v>0</v>
      </c>
      <c r="G151">
        <f>IF(物品!I259="",0,"'"&amp;物品!I259&amp;"'")</f>
        <v>0</v>
      </c>
      <c r="H151">
        <f>IF(物品!R259="",0,物品!R259)</f>
        <v>0</v>
      </c>
      <c r="I151">
        <f>IF(物品!S259="",0,物品!S259)</f>
        <v>0</v>
      </c>
      <c r="J151" t="str">
        <f>IF(物品!C259="",0,""""&amp;物品!C259&amp;"""")</f>
        <v>"附魔"</v>
      </c>
      <c r="K151" t="str">
        <f>IF(物品!T259="","""""",""""&amp;物品!T259&amp;"""")</f>
        <v>""</v>
      </c>
      <c r="L151">
        <f>IF(物品!U259="",0,""""&amp;物品!U259&amp;"""")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IF(物品!B260="",0,"'"&amp;物品!B260&amp;"'")</f>
        <v>'IF25'</v>
      </c>
      <c r="B152">
        <f>物品!D168</f>
        <v>0</v>
      </c>
      <c r="C152">
        <f>物品!E260</f>
        <v>0</v>
      </c>
      <c r="D152">
        <f>物品!F260</f>
        <v>0</v>
      </c>
      <c r="E152">
        <f>IF(ISTEXT(物品!G260)=TRUE,"'"&amp;物品!G260&amp;"'",物品!G260)</f>
        <v>0</v>
      </c>
      <c r="F152">
        <f>IF(ISTEXT(物品!H260)=TRUE,"'"&amp;物品!H260&amp;"'",物品!H260)</f>
        <v>0</v>
      </c>
      <c r="G152">
        <f>IF(物品!I260="",0,"'"&amp;物品!I260&amp;"'")</f>
        <v>0</v>
      </c>
      <c r="H152">
        <f>IF(物品!R260="",0,物品!R260)</f>
        <v>0</v>
      </c>
      <c r="I152">
        <f>IF(物品!S260="",0,物品!S260)</f>
        <v>0</v>
      </c>
      <c r="J152" t="str">
        <f>IF(物品!C260="",0,""""&amp;物品!C260&amp;"""")</f>
        <v>"附魔"</v>
      </c>
      <c r="K152" t="str">
        <f>IF(物品!T260="","""""",""""&amp;物品!T260&amp;"""")</f>
        <v>""</v>
      </c>
      <c r="L152">
        <f>IF(物品!U260="",0,""""&amp;物品!U260&amp;"""")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IF(物品!B261="",0,"'"&amp;物品!B261&amp;"'")</f>
        <v>'IF26'</v>
      </c>
      <c r="B153">
        <f>物品!D173</f>
        <v>0</v>
      </c>
      <c r="C153">
        <f>物品!E261</f>
        <v>0</v>
      </c>
      <c r="D153">
        <f>物品!F261</f>
        <v>0</v>
      </c>
      <c r="E153">
        <f>IF(ISTEXT(物品!G261)=TRUE,"'"&amp;物品!G261&amp;"'",物品!G261)</f>
        <v>0</v>
      </c>
      <c r="F153">
        <f>IF(ISTEXT(物品!H261)=TRUE,"'"&amp;物品!H261&amp;"'",物品!H261)</f>
        <v>0</v>
      </c>
      <c r="G153">
        <f>IF(物品!I261="",0,"'"&amp;物品!I261&amp;"'")</f>
        <v>0</v>
      </c>
      <c r="H153">
        <f>IF(物品!R261="",0,物品!R261)</f>
        <v>0</v>
      </c>
      <c r="I153">
        <f>IF(物品!S261="",0,物品!S261)</f>
        <v>0</v>
      </c>
      <c r="J153" t="str">
        <f>IF(物品!C261="",0,""""&amp;物品!C261&amp;"""")</f>
        <v>"附魔"</v>
      </c>
      <c r="K153" t="str">
        <f>IF(物品!T261="","""""",""""&amp;物品!T261&amp;"""")</f>
        <v>""</v>
      </c>
      <c r="L153">
        <f>IF(物品!U261="",0,""""&amp;物品!U261&amp;"""")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IF(物品!B262="",0,"'"&amp;物品!B262&amp;"'")</f>
        <v>'IF27'</v>
      </c>
      <c r="B154">
        <f>物品!D174</f>
        <v>0</v>
      </c>
      <c r="C154">
        <f>物品!E262</f>
        <v>0</v>
      </c>
      <c r="D154">
        <f>物品!F262</f>
        <v>0</v>
      </c>
      <c r="E154">
        <f>IF(ISTEXT(物品!G262)=TRUE,"'"&amp;物品!G262&amp;"'",物品!G262)</f>
        <v>0</v>
      </c>
      <c r="F154">
        <f>IF(ISTEXT(物品!H262)=TRUE,"'"&amp;物品!H262&amp;"'",物品!H262)</f>
        <v>0</v>
      </c>
      <c r="G154">
        <f>IF(物品!I262="",0,"'"&amp;物品!I262&amp;"'")</f>
        <v>0</v>
      </c>
      <c r="H154">
        <f>IF(物品!R262="",0,物品!R262)</f>
        <v>0</v>
      </c>
      <c r="I154">
        <f>IF(物品!S262="",0,物品!S262)</f>
        <v>0</v>
      </c>
      <c r="J154" t="str">
        <f>IF(物品!C262="",0,""""&amp;物品!C262&amp;"""")</f>
        <v>"附魔"</v>
      </c>
      <c r="K154" t="str">
        <f>IF(物品!T262="","""""",""""&amp;物品!T262&amp;"""")</f>
        <v>""</v>
      </c>
      <c r="L154">
        <f>IF(物品!U262="",0,""""&amp;物品!U262&amp;"""")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IF(物品!B269="",0,"'"&amp;物品!B269&amp;"'")</f>
        <v>'IC01'</v>
      </c>
      <c r="B155">
        <f>物品!D175</f>
        <v>0</v>
      </c>
      <c r="C155">
        <f>物品!E269</f>
        <v>0</v>
      </c>
      <c r="D155">
        <f>物品!F269</f>
        <v>0</v>
      </c>
      <c r="E155">
        <f>IF(ISTEXT(物品!G269)=TRUE,"'"&amp;物品!G269&amp;"'",物品!G269)</f>
        <v>0</v>
      </c>
      <c r="F155">
        <f>IF(ISTEXT(物品!H269)=TRUE,"'"&amp;物品!H269&amp;"'",物品!H269)</f>
        <v>0</v>
      </c>
      <c r="G155">
        <f>IF(物品!I269="",0,"'"&amp;物品!I269&amp;"'")</f>
        <v>0</v>
      </c>
      <c r="H155">
        <f>IF(物品!R269="",0,物品!R269)</f>
        <v>0</v>
      </c>
      <c r="I155">
        <f>IF(物品!S269="",0,物品!S269)</f>
        <v>0</v>
      </c>
      <c r="J155" t="str">
        <f>IF(物品!C269="",0,""""&amp;物品!C269&amp;"""")</f>
        <v>"玄铁"</v>
      </c>
      <c r="K155" t="str">
        <f>IF(物品!T269="","""""",""""&amp;物品!T269&amp;"""")</f>
        <v>""</v>
      </c>
      <c r="L155">
        <f>IF(物品!U269="",0,""""&amp;物品!U269&amp;"""")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IF(物品!B270="",0,"'"&amp;物品!B270&amp;"'")</f>
        <v>'IC02'</v>
      </c>
      <c r="B156">
        <f>物品!D176</f>
        <v>0</v>
      </c>
      <c r="C156">
        <f>物品!E270</f>
        <v>0</v>
      </c>
      <c r="D156">
        <f>物品!F270</f>
        <v>0</v>
      </c>
      <c r="E156">
        <f>IF(ISTEXT(物品!G270)=TRUE,"'"&amp;物品!G270&amp;"'",物品!G270)</f>
        <v>0</v>
      </c>
      <c r="F156">
        <f>IF(ISTEXT(物品!H270)=TRUE,"'"&amp;物品!H270&amp;"'",物品!H270)</f>
        <v>0</v>
      </c>
      <c r="G156">
        <f>IF(物品!I270="",0,"'"&amp;物品!I270&amp;"'")</f>
        <v>0</v>
      </c>
      <c r="H156">
        <f>IF(物品!R270="",0,物品!R270)</f>
        <v>0</v>
      </c>
      <c r="I156">
        <f>IF(物品!S270="",0,物品!S270)</f>
        <v>0</v>
      </c>
      <c r="J156" t="str">
        <f>IF(物品!C270="",0,""""&amp;物品!C270&amp;"""")</f>
        <v>"杀敌数"</v>
      </c>
      <c r="K156" t="str">
        <f>IF(物品!T270="","""""",""""&amp;物品!T270&amp;"""")</f>
        <v>""</v>
      </c>
      <c r="L156">
        <f>IF(物品!U270="",0,""""&amp;物品!U270&amp;"""")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IF(物品!B271="",0,"'"&amp;物品!B271&amp;"'")</f>
        <v>'IC03'</v>
      </c>
      <c r="B157">
        <f>物品!D177</f>
        <v>0</v>
      </c>
      <c r="C157">
        <f>物品!E271</f>
        <v>0</v>
      </c>
      <c r="D157">
        <f>物品!F271</f>
        <v>0</v>
      </c>
      <c r="E157">
        <f>IF(ISTEXT(物品!G271)=TRUE,"'"&amp;物品!G271&amp;"'",物品!G271)</f>
        <v>0</v>
      </c>
      <c r="F157">
        <f>IF(ISTEXT(物品!H271)=TRUE,"'"&amp;物品!H271&amp;"'",物品!H271)</f>
        <v>0</v>
      </c>
      <c r="G157">
        <f>IF(物品!I271="",0,"'"&amp;物品!I271&amp;"'")</f>
        <v>0</v>
      </c>
      <c r="H157">
        <f>IF(物品!R271="",0,物品!R271)</f>
        <v>0</v>
      </c>
      <c r="I157">
        <f>IF(物品!S271="",0,物品!S271)</f>
        <v>0</v>
      </c>
      <c r="J157" t="str">
        <f>IF(物品!C271="",0,""""&amp;物品!C271&amp;"""")</f>
        <v>"攻击力低"</v>
      </c>
      <c r="K157" t="str">
        <f>IF(物品!T271="","""""",""""&amp;物品!T271&amp;"""")</f>
        <v>""</v>
      </c>
      <c r="L157">
        <f>IF(物品!U271="",0,""""&amp;物品!U271&amp;"""")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IF(物品!B272="",0,"'"&amp;物品!B272&amp;"'")</f>
        <v>'IC04'</v>
      </c>
      <c r="B158">
        <f>物品!D178</f>
        <v>0</v>
      </c>
      <c r="C158">
        <f>物品!E272</f>
        <v>0</v>
      </c>
      <c r="D158">
        <f>物品!F272</f>
        <v>0</v>
      </c>
      <c r="E158">
        <f>IF(ISTEXT(物品!G272)=TRUE,"'"&amp;物品!G272&amp;"'",物品!G272)</f>
        <v>0</v>
      </c>
      <c r="F158">
        <f>IF(ISTEXT(物品!H272)=TRUE,"'"&amp;物品!H272&amp;"'",物品!H272)</f>
        <v>0</v>
      </c>
      <c r="G158">
        <f>IF(物品!I272="",0,"'"&amp;物品!I272&amp;"'")</f>
        <v>0</v>
      </c>
      <c r="H158">
        <f>IF(物品!R272="",0,物品!R272)</f>
        <v>0</v>
      </c>
      <c r="I158">
        <f>IF(物品!S272="",0,物品!S272)</f>
        <v>0</v>
      </c>
      <c r="J158" t="str">
        <f>IF(物品!C272="",0,""""&amp;物品!C272&amp;"""")</f>
        <v>"攻击力中"</v>
      </c>
      <c r="K158" t="str">
        <f>IF(物品!T272="","""""",""""&amp;物品!T272&amp;"""")</f>
        <v>""</v>
      </c>
      <c r="L158">
        <f>IF(物品!U272="",0,""""&amp;物品!U272&amp;"""")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IF(物品!B273="",0,"'"&amp;物品!B273&amp;"'")</f>
        <v>'IC05'</v>
      </c>
      <c r="B159">
        <f>物品!D179</f>
        <v>0</v>
      </c>
      <c r="C159">
        <f>物品!E273</f>
        <v>0</v>
      </c>
      <c r="D159">
        <f>物品!F273</f>
        <v>0</v>
      </c>
      <c r="E159">
        <f>IF(ISTEXT(物品!G273)=TRUE,"'"&amp;物品!G273&amp;"'",物品!G273)</f>
        <v>0</v>
      </c>
      <c r="F159">
        <f>IF(ISTEXT(物品!H273)=TRUE,"'"&amp;物品!H273&amp;"'",物品!H273)</f>
        <v>0</v>
      </c>
      <c r="G159">
        <f>IF(物品!I273="",0,"'"&amp;物品!I273&amp;"'")</f>
        <v>0</v>
      </c>
      <c r="H159">
        <f>IF(物品!R273="",0,物品!R273)</f>
        <v>0</v>
      </c>
      <c r="I159">
        <f>IF(物品!S273="",0,物品!S273)</f>
        <v>0</v>
      </c>
      <c r="J159" t="str">
        <f>IF(物品!C273="",0,""""&amp;物品!C273&amp;"""")</f>
        <v>"攻击力高"</v>
      </c>
      <c r="K159" t="str">
        <f>IF(物品!T273="","""""",""""&amp;物品!T273&amp;"""")</f>
        <v>""</v>
      </c>
      <c r="L159">
        <f>IF(物品!U273="",0,""""&amp;物品!U273&amp;"""")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IF(物品!B274="",0,"'"&amp;物品!B274&amp;"'")</f>
        <v>'IC06'</v>
      </c>
      <c r="B160">
        <f>物品!D180</f>
        <v>0</v>
      </c>
      <c r="C160">
        <f>物品!E274</f>
        <v>0</v>
      </c>
      <c r="D160">
        <f>物品!F274</f>
        <v>0</v>
      </c>
      <c r="E160">
        <f>IF(ISTEXT(物品!G274)=TRUE,"'"&amp;物品!G274&amp;"'",物品!G274)</f>
        <v>0</v>
      </c>
      <c r="F160">
        <f>IF(ISTEXT(物品!H274)=TRUE,"'"&amp;物品!H274&amp;"'",物品!H274)</f>
        <v>0</v>
      </c>
      <c r="G160">
        <f>IF(物品!I274="",0,"'"&amp;物品!I274&amp;"'")</f>
        <v>0</v>
      </c>
      <c r="H160">
        <f>IF(物品!R274="",0,物品!R274)</f>
        <v>0</v>
      </c>
      <c r="I160">
        <f>IF(物品!S274="",0,物品!S274)</f>
        <v>0</v>
      </c>
      <c r="J160" t="str">
        <f>IF(物品!C274="",0,""""&amp;物品!C274&amp;"""")</f>
        <v>"生命值低"</v>
      </c>
      <c r="K160" t="str">
        <f>IF(物品!T274="","""""",""""&amp;物品!T274&amp;"""")</f>
        <v>""</v>
      </c>
      <c r="L160">
        <f>IF(物品!U274="",0,""""&amp;物品!U274&amp;"""")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IF(物品!B275="",0,"'"&amp;物品!B275&amp;"'")</f>
        <v>'IC07'</v>
      </c>
      <c r="B161">
        <f>物品!D181</f>
        <v>0</v>
      </c>
      <c r="C161">
        <f>物品!E275</f>
        <v>0</v>
      </c>
      <c r="D161">
        <f>物品!F275</f>
        <v>0</v>
      </c>
      <c r="E161">
        <f>IF(ISTEXT(物品!G275)=TRUE,"'"&amp;物品!G275&amp;"'",物品!G275)</f>
        <v>0</v>
      </c>
      <c r="F161">
        <f>IF(ISTEXT(物品!H275)=TRUE,"'"&amp;物品!H275&amp;"'",物品!H275)</f>
        <v>0</v>
      </c>
      <c r="G161">
        <f>IF(物品!I275="",0,"'"&amp;物品!I275&amp;"'")</f>
        <v>0</v>
      </c>
      <c r="H161">
        <f>IF(物品!R275="",0,物品!R275)</f>
        <v>0</v>
      </c>
      <c r="I161">
        <f>IF(物品!S275="",0,物品!S275)</f>
        <v>0</v>
      </c>
      <c r="J161" t="str">
        <f>IF(物品!C275="",0,""""&amp;物品!C275&amp;"""")</f>
        <v>"生命值中"</v>
      </c>
      <c r="K161" t="str">
        <f>IF(物品!T275="","""""",""""&amp;物品!T275&amp;"""")</f>
        <v>""</v>
      </c>
      <c r="L161">
        <f>IF(物品!U275="",0,""""&amp;物品!U275&amp;"""")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IF(物品!B276="",0,"'"&amp;物品!B276&amp;"'")</f>
        <v>'IC08'</v>
      </c>
      <c r="B162">
        <f>物品!D182</f>
        <v>0</v>
      </c>
      <c r="C162">
        <f>物品!E276</f>
        <v>0</v>
      </c>
      <c r="D162">
        <f>物品!F276</f>
        <v>0</v>
      </c>
      <c r="E162">
        <f>IF(ISTEXT(物品!G276)=TRUE,"'"&amp;物品!G276&amp;"'",物品!G276)</f>
        <v>0</v>
      </c>
      <c r="F162">
        <f>IF(ISTEXT(物品!H276)=TRUE,"'"&amp;物品!H276&amp;"'",物品!H276)</f>
        <v>0</v>
      </c>
      <c r="G162">
        <f>IF(物品!I276="",0,"'"&amp;物品!I276&amp;"'")</f>
        <v>0</v>
      </c>
      <c r="H162">
        <f>IF(物品!R276="",0,物品!R276)</f>
        <v>0</v>
      </c>
      <c r="I162">
        <f>IF(物品!S276="",0,物品!S276)</f>
        <v>0</v>
      </c>
      <c r="J162" t="str">
        <f>IF(物品!C276="",0,""""&amp;物品!C276&amp;"""")</f>
        <v>"生命值高"</v>
      </c>
      <c r="K162" t="str">
        <f>IF(物品!T276="","""""",""""&amp;物品!T276&amp;"""")</f>
        <v>""</v>
      </c>
      <c r="L162">
        <f>IF(物品!U276="",0,""""&amp;物品!U276&amp;"""")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IF(物品!B277="",0,"'"&amp;物品!B277&amp;"'")</f>
        <v>'IC09'</v>
      </c>
      <c r="B163">
        <f>物品!D183</f>
        <v>0</v>
      </c>
      <c r="C163">
        <f>物品!E277</f>
        <v>0</v>
      </c>
      <c r="D163">
        <f>物品!F277</f>
        <v>0</v>
      </c>
      <c r="E163">
        <f>IF(ISTEXT(物品!G277)=TRUE,"'"&amp;物品!G277&amp;"'",物品!G277)</f>
        <v>0</v>
      </c>
      <c r="F163">
        <f>IF(ISTEXT(物品!H277)=TRUE,"'"&amp;物品!H277&amp;"'",物品!H277)</f>
        <v>0</v>
      </c>
      <c r="G163">
        <f>IF(物品!I277="",0,"'"&amp;物品!I277&amp;"'")</f>
        <v>0</v>
      </c>
      <c r="H163">
        <f>IF(物品!R277="",0,物品!R277)</f>
        <v>0</v>
      </c>
      <c r="I163">
        <f>IF(物品!S277="",0,物品!S277)</f>
        <v>0</v>
      </c>
      <c r="J163" t="str">
        <f>IF(物品!C277="",0,""""&amp;物品!C277&amp;"""")</f>
        <v>"业力低"</v>
      </c>
      <c r="K163" t="str">
        <f>IF(物品!T277="","""""",""""&amp;物品!T277&amp;"""")</f>
        <v>""</v>
      </c>
      <c r="L163">
        <f>IF(物品!U277="",0,""""&amp;物品!U277&amp;"""")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IF(物品!B278="",0,"'"&amp;物品!B278&amp;"'")</f>
        <v>'IC10'</v>
      </c>
      <c r="B164">
        <f>物品!D184</f>
        <v>0</v>
      </c>
      <c r="C164">
        <f>物品!E278</f>
        <v>0</v>
      </c>
      <c r="D164">
        <f>物品!F278</f>
        <v>0</v>
      </c>
      <c r="E164">
        <f>IF(ISTEXT(物品!G278)=TRUE,"'"&amp;物品!G278&amp;"'",物品!G278)</f>
        <v>0</v>
      </c>
      <c r="F164">
        <f>IF(ISTEXT(物品!H278)=TRUE,"'"&amp;物品!H278&amp;"'",物品!H278)</f>
        <v>0</v>
      </c>
      <c r="G164">
        <f>IF(物品!I278="",0,"'"&amp;物品!I278&amp;"'")</f>
        <v>0</v>
      </c>
      <c r="H164">
        <f>IF(物品!R278="",0,物品!R278)</f>
        <v>0</v>
      </c>
      <c r="I164">
        <f>IF(物品!S278="",0,物品!S278)</f>
        <v>0</v>
      </c>
      <c r="J164" t="str">
        <f>IF(物品!C278="",0,""""&amp;物品!C278&amp;"""")</f>
        <v>"业力中"</v>
      </c>
      <c r="K164" t="str">
        <f>IF(物品!T278="","""""",""""&amp;物品!T278&amp;"""")</f>
        <v>""</v>
      </c>
      <c r="L164">
        <f>IF(物品!U278="",0,""""&amp;物品!U278&amp;"""")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IF(物品!B279="",0,"'"&amp;物品!B279&amp;"'")</f>
        <v>'IC11'</v>
      </c>
      <c r="B165">
        <f>物品!D185</f>
        <v>0</v>
      </c>
      <c r="C165">
        <f>物品!E279</f>
        <v>0</v>
      </c>
      <c r="D165">
        <f>物品!F279</f>
        <v>0</v>
      </c>
      <c r="E165">
        <f>IF(ISTEXT(物品!G279)=TRUE,"'"&amp;物品!G279&amp;"'",物品!G279)</f>
        <v>0</v>
      </c>
      <c r="F165">
        <f>IF(ISTEXT(物品!H279)=TRUE,"'"&amp;物品!H279&amp;"'",物品!H279)</f>
        <v>0</v>
      </c>
      <c r="G165">
        <f>IF(物品!I279="",0,"'"&amp;物品!I279&amp;"'")</f>
        <v>0</v>
      </c>
      <c r="H165">
        <f>IF(物品!R279="",0,物品!R279)</f>
        <v>0</v>
      </c>
      <c r="I165">
        <f>IF(物品!S279="",0,物品!S279)</f>
        <v>0</v>
      </c>
      <c r="J165" t="str">
        <f>IF(物品!C279="",0,""""&amp;物品!C279&amp;"""")</f>
        <v>"业力高"</v>
      </c>
      <c r="K165" t="str">
        <f>IF(物品!T279="","""""",""""&amp;物品!T279&amp;"""")</f>
        <v>""</v>
      </c>
      <c r="L165">
        <f>IF(物品!U279="",0,""""&amp;物品!U279&amp;"""")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IF(物品!B280="",0,"'"&amp;物品!B280&amp;"'")</f>
        <v>0</v>
      </c>
      <c r="B166">
        <f>物品!D186</f>
        <v>0</v>
      </c>
      <c r="C166">
        <f>物品!E280</f>
        <v>0</v>
      </c>
      <c r="D166">
        <f>物品!F280</f>
        <v>0</v>
      </c>
      <c r="E166">
        <f>IF(ISTEXT(物品!G280)=TRUE,"'"&amp;物品!G280&amp;"'",物品!G280)</f>
        <v>0</v>
      </c>
      <c r="F166">
        <f>IF(ISTEXT(物品!H280)=TRUE,"'"&amp;物品!H280&amp;"'",物品!H280)</f>
        <v>0</v>
      </c>
      <c r="G166">
        <f>IF(物品!I280="",0,"'"&amp;物品!I280&amp;"'")</f>
        <v>0</v>
      </c>
      <c r="H166">
        <f>IF(物品!R280="",0,物品!R280)</f>
        <v>0</v>
      </c>
      <c r="I166">
        <f>IF(物品!S280="",0,物品!S280)</f>
        <v>0</v>
      </c>
      <c r="J166">
        <f>IF(物品!C280="",0,""""&amp;物品!C280&amp;"""")</f>
        <v>0</v>
      </c>
      <c r="K166" t="str">
        <f>IF(物品!T280="","""""",""""&amp;物品!T280&amp;"""")</f>
        <v>""</v>
      </c>
      <c r="L166">
        <f>IF(物品!U280="",0,""""&amp;物品!U280&amp;"""")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IF(物品!B281="",0,"'"&amp;物品!B281&amp;"'")</f>
        <v>0</v>
      </c>
      <c r="B167">
        <f>物品!D193</f>
        <v>0</v>
      </c>
      <c r="C167">
        <f>物品!E281</f>
        <v>0</v>
      </c>
      <c r="D167">
        <f>物品!F281</f>
        <v>0</v>
      </c>
      <c r="E167">
        <f>IF(ISTEXT(物品!G281)=TRUE,"'"&amp;物品!G281&amp;"'",物品!G281)</f>
        <v>0</v>
      </c>
      <c r="F167">
        <f>IF(ISTEXT(物品!H281)=TRUE,"'"&amp;物品!H281&amp;"'",物品!H281)</f>
        <v>0</v>
      </c>
      <c r="G167">
        <f>IF(物品!I281="",0,"'"&amp;物品!I281&amp;"'")</f>
        <v>0</v>
      </c>
      <c r="H167">
        <f>IF(物品!R281="",0,物品!R281)</f>
        <v>0</v>
      </c>
      <c r="I167">
        <f>IF(物品!S281="",0,物品!S281)</f>
        <v>0</v>
      </c>
      <c r="J167">
        <f>IF(物品!C281="",0,""""&amp;物品!C281&amp;"""")</f>
        <v>0</v>
      </c>
      <c r="K167" t="str">
        <f>IF(物品!T281="","""""",""""&amp;物品!T281&amp;"""")</f>
        <v>""</v>
      </c>
      <c r="L167">
        <f>IF(物品!U281="",0,""""&amp;物品!U281&amp;"""")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IF(物品!B282="",0,"'"&amp;物品!B282&amp;"'")</f>
        <v>0</v>
      </c>
      <c r="B168">
        <f>物品!D194</f>
        <v>0</v>
      </c>
      <c r="C168">
        <f>物品!E282</f>
        <v>0</v>
      </c>
      <c r="D168">
        <f>物品!F282</f>
        <v>0</v>
      </c>
      <c r="E168">
        <f>IF(ISTEXT(物品!G282)=TRUE,"'"&amp;物品!G282&amp;"'",物品!G282)</f>
        <v>0</v>
      </c>
      <c r="F168">
        <f>IF(ISTEXT(物品!H282)=TRUE,"'"&amp;物品!H282&amp;"'",物品!H282)</f>
        <v>0</v>
      </c>
      <c r="G168">
        <f>IF(物品!I282="",0,"'"&amp;物品!I282&amp;"'")</f>
        <v>0</v>
      </c>
      <c r="H168">
        <f>IF(物品!R282="",0,物品!R282)</f>
        <v>0</v>
      </c>
      <c r="I168">
        <f>IF(物品!S282="",0,物品!S282)</f>
        <v>0</v>
      </c>
      <c r="J168">
        <f>IF(物品!C282="",0,""""&amp;物品!C282&amp;"""")</f>
        <v>0</v>
      </c>
      <c r="K168" t="str">
        <f>IF(物品!T282="","""""",""""&amp;物品!T282&amp;"""")</f>
        <v>""</v>
      </c>
      <c r="L168">
        <f>IF(物品!U282="",0,""""&amp;物品!U282&amp;"""")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IF(物品!B283="",0,"'"&amp;物品!B283&amp;"'")</f>
        <v>0</v>
      </c>
      <c r="B169">
        <f>物品!D195</f>
        <v>0</v>
      </c>
      <c r="C169">
        <f>物品!E283</f>
        <v>0</v>
      </c>
      <c r="D169">
        <f>物品!F283</f>
        <v>0</v>
      </c>
      <c r="E169">
        <f>IF(ISTEXT(物品!G283)=TRUE,"'"&amp;物品!G283&amp;"'",物品!G283)</f>
        <v>0</v>
      </c>
      <c r="F169">
        <f>IF(ISTEXT(物品!H283)=TRUE,"'"&amp;物品!H283&amp;"'",物品!H283)</f>
        <v>0</v>
      </c>
      <c r="G169">
        <f>IF(物品!I283="",0,"'"&amp;物品!I283&amp;"'")</f>
        <v>0</v>
      </c>
      <c r="H169">
        <f>IF(物品!R283="",0,物品!R283)</f>
        <v>0</v>
      </c>
      <c r="I169">
        <f>IF(物品!S283="",0,物品!S283)</f>
        <v>0</v>
      </c>
      <c r="J169">
        <f>IF(物品!C283="",0,""""&amp;物品!C283&amp;"""")</f>
        <v>0</v>
      </c>
      <c r="K169" t="str">
        <f>IF(物品!T283="","""""",""""&amp;物品!T283&amp;"""")</f>
        <v>""</v>
      </c>
      <c r="L169">
        <f>IF(物品!U283="",0,""""&amp;物品!U283&amp;"""")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IF(物品!B284="",0,"'"&amp;物品!B284&amp;"'")</f>
        <v>0</v>
      </c>
      <c r="B170">
        <f>物品!D196</f>
        <v>0</v>
      </c>
      <c r="C170">
        <f>物品!E284</f>
        <v>0</v>
      </c>
      <c r="D170">
        <f>物品!F284</f>
        <v>0</v>
      </c>
      <c r="E170">
        <f>IF(ISTEXT(物品!G284)=TRUE,"'"&amp;物品!G284&amp;"'",物品!G284)</f>
        <v>0</v>
      </c>
      <c r="F170">
        <f>IF(ISTEXT(物品!H284)=TRUE,"'"&amp;物品!H284&amp;"'",物品!H284)</f>
        <v>0</v>
      </c>
      <c r="G170">
        <f>IF(物品!I284="",0,"'"&amp;物品!I284&amp;"'")</f>
        <v>0</v>
      </c>
      <c r="H170">
        <f>IF(物品!R284="",0,物品!R284)</f>
        <v>0</v>
      </c>
      <c r="I170">
        <f>IF(物品!S284="",0,物品!S284)</f>
        <v>0</v>
      </c>
      <c r="J170">
        <f>IF(物品!C284="",0,""""&amp;物品!C284&amp;"""")</f>
        <v>0</v>
      </c>
      <c r="K170" t="str">
        <f>IF(物品!T284="","""""",""""&amp;物品!T284&amp;"""")</f>
        <v>""</v>
      </c>
      <c r="L170">
        <f>IF(物品!U284="",0,""""&amp;物品!U284&amp;"""")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IF(物品!B285="",0,"'"&amp;物品!B285&amp;"'")</f>
        <v>0</v>
      </c>
      <c r="B171">
        <f>物品!D200</f>
        <v>0</v>
      </c>
      <c r="C171">
        <f>物品!E285</f>
        <v>0</v>
      </c>
      <c r="D171">
        <f>物品!F285</f>
        <v>0</v>
      </c>
      <c r="E171">
        <f>IF(ISTEXT(物品!G285)=TRUE,"'"&amp;物品!G285&amp;"'",物品!G285)</f>
        <v>0</v>
      </c>
      <c r="F171">
        <f>IF(ISTEXT(物品!H285)=TRUE,"'"&amp;物品!H285&amp;"'",物品!H285)</f>
        <v>0</v>
      </c>
      <c r="G171">
        <f>IF(物品!I285="",0,"'"&amp;物品!I285&amp;"'")</f>
        <v>0</v>
      </c>
      <c r="H171">
        <f>IF(物品!R285="",0,物品!R285)</f>
        <v>0</v>
      </c>
      <c r="I171">
        <f>IF(物品!S285="",0,物品!S285)</f>
        <v>0</v>
      </c>
      <c r="J171">
        <f>IF(物品!C285="",0,""""&amp;物品!C285&amp;"""")</f>
        <v>0</v>
      </c>
      <c r="K171" t="str">
        <f>IF(物品!T285="","""""",""""&amp;物品!T285&amp;"""")</f>
        <v>""</v>
      </c>
      <c r="L171">
        <f>IF(物品!U285="",0,""""&amp;物品!U285&amp;"""")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IF(物品!B286="",0,"'"&amp;物品!B286&amp;"'")</f>
        <v>0</v>
      </c>
      <c r="B172">
        <f>物品!D201</f>
        <v>0</v>
      </c>
      <c r="C172">
        <f>物品!E286</f>
        <v>0</v>
      </c>
      <c r="D172">
        <f>物品!F286</f>
        <v>0</v>
      </c>
      <c r="E172">
        <f>IF(ISTEXT(物品!G286)=TRUE,"'"&amp;物品!G286&amp;"'",物品!G286)</f>
        <v>0</v>
      </c>
      <c r="F172">
        <f>IF(ISTEXT(物品!H286)=TRUE,"'"&amp;物品!H286&amp;"'",物品!H286)</f>
        <v>0</v>
      </c>
      <c r="G172">
        <f>IF(物品!I286="",0,"'"&amp;物品!I286&amp;"'")</f>
        <v>0</v>
      </c>
      <c r="H172">
        <f>IF(物品!R286="",0,物品!R286)</f>
        <v>0</v>
      </c>
      <c r="I172">
        <f>IF(物品!S286="",0,物品!S286)</f>
        <v>0</v>
      </c>
      <c r="J172">
        <f>IF(物品!C286="",0,""""&amp;物品!C286&amp;"""")</f>
        <v>0</v>
      </c>
      <c r="K172" t="str">
        <f>IF(物品!T286="","""""",""""&amp;物品!T286&amp;"""")</f>
        <v>""</v>
      </c>
      <c r="L172">
        <f>IF(物品!U286="",0,""""&amp;物品!U286&amp;"""")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IF(物品!B287="",0,"'"&amp;物品!B287&amp;"'")</f>
        <v>0</v>
      </c>
      <c r="B173">
        <f>物品!D202</f>
        <v>0</v>
      </c>
      <c r="C173">
        <f>物品!E287</f>
        <v>0</v>
      </c>
      <c r="D173">
        <f>物品!F287</f>
        <v>0</v>
      </c>
      <c r="E173">
        <f>IF(ISTEXT(物品!G287)=TRUE,"'"&amp;物品!G287&amp;"'",物品!G287)</f>
        <v>0</v>
      </c>
      <c r="F173">
        <f>IF(ISTEXT(物品!H287)=TRUE,"'"&amp;物品!H287&amp;"'",物品!H287)</f>
        <v>0</v>
      </c>
      <c r="G173">
        <f>IF(物品!I287="",0,"'"&amp;物品!I287&amp;"'")</f>
        <v>0</v>
      </c>
      <c r="H173">
        <f>IF(物品!R287="",0,物品!R287)</f>
        <v>0</v>
      </c>
      <c r="I173">
        <f>IF(物品!S287="",0,物品!S287)</f>
        <v>0</v>
      </c>
      <c r="J173">
        <f>IF(物品!C287="",0,""""&amp;物品!C287&amp;"""")</f>
        <v>0</v>
      </c>
      <c r="K173" t="str">
        <f>IF(物品!T287="","""""",""""&amp;物品!T287&amp;"""")</f>
        <v>""</v>
      </c>
      <c r="L173">
        <f>IF(物品!U287="",0,""""&amp;物品!U287&amp;"""")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IF(物品!B288="",0,"'"&amp;物品!B288&amp;"'")</f>
        <v>0</v>
      </c>
      <c r="B174">
        <f>物品!D206</f>
        <v>0</v>
      </c>
      <c r="C174">
        <f>物品!E288</f>
        <v>0</v>
      </c>
      <c r="D174">
        <f>物品!F288</f>
        <v>0</v>
      </c>
      <c r="E174">
        <f>IF(ISTEXT(物品!G288)=TRUE,"'"&amp;物品!G288&amp;"'",物品!G288)</f>
        <v>0</v>
      </c>
      <c r="F174">
        <f>IF(ISTEXT(物品!H288)=TRUE,"'"&amp;物品!H288&amp;"'",物品!H288)</f>
        <v>0</v>
      </c>
      <c r="G174">
        <f>IF(物品!I288="",0,"'"&amp;物品!I288&amp;"'")</f>
        <v>0</v>
      </c>
      <c r="H174">
        <f>IF(物品!R288="",0,物品!R288)</f>
        <v>0</v>
      </c>
      <c r="I174">
        <f>IF(物品!S288="",0,物品!S288)</f>
        <v>0</v>
      </c>
      <c r="J174">
        <f>IF(物品!C288="",0,""""&amp;物品!C288&amp;"""")</f>
        <v>0</v>
      </c>
      <c r="K174" t="str">
        <f>IF(物品!T288="","""""",""""&amp;物品!T288&amp;"""")</f>
        <v>""</v>
      </c>
      <c r="L174">
        <f>IF(物品!U288="",0,""""&amp;物品!U288&amp;"""")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IF(物品!B289="",0,"'"&amp;物品!B289&amp;"'")</f>
        <v>0</v>
      </c>
      <c r="B175">
        <f>物品!D207</f>
        <v>0</v>
      </c>
      <c r="C175">
        <f>物品!E289</f>
        <v>0</v>
      </c>
      <c r="D175">
        <f>物品!F289</f>
        <v>0</v>
      </c>
      <c r="E175">
        <f>IF(ISTEXT(物品!G289)=TRUE,"'"&amp;物品!G289&amp;"'",物品!G289)</f>
        <v>0</v>
      </c>
      <c r="F175">
        <f>IF(ISTEXT(物品!H289)=TRUE,"'"&amp;物品!H289&amp;"'",物品!H289)</f>
        <v>0</v>
      </c>
      <c r="G175">
        <f>IF(物品!I289="",0,"'"&amp;物品!I289&amp;"'")</f>
        <v>0</v>
      </c>
      <c r="H175">
        <f>IF(物品!R289="",0,物品!R289)</f>
        <v>0</v>
      </c>
      <c r="I175">
        <f>IF(物品!S289="",0,物品!S289)</f>
        <v>0</v>
      </c>
      <c r="J175">
        <f>IF(物品!C289="",0,""""&amp;物品!C289&amp;"""")</f>
        <v>0</v>
      </c>
      <c r="K175" t="str">
        <f>IF(物品!T289="","""""",""""&amp;物品!T289&amp;"""")</f>
        <v>""</v>
      </c>
      <c r="L175">
        <f>IF(物品!U289="",0,""""&amp;物品!U289&amp;"""")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IF(物品!B290="",0,"'"&amp;物品!B290&amp;"'")</f>
        <v>0</v>
      </c>
      <c r="B176" t="e">
        <f>物品!#REF!</f>
        <v>#REF!</v>
      </c>
      <c r="C176">
        <f>物品!E290</f>
        <v>0</v>
      </c>
      <c r="D176">
        <f>物品!F290</f>
        <v>0</v>
      </c>
      <c r="E176">
        <f>IF(ISTEXT(物品!G290)=TRUE,"'"&amp;物品!G290&amp;"'",物品!G290)</f>
        <v>0</v>
      </c>
      <c r="F176">
        <f>IF(ISTEXT(物品!H290)=TRUE,"'"&amp;物品!H290&amp;"'",物品!H290)</f>
        <v>0</v>
      </c>
      <c r="G176">
        <f>IF(物品!I290="",0,"'"&amp;物品!I290&amp;"'")</f>
        <v>0</v>
      </c>
      <c r="H176">
        <f>IF(物品!R290="",0,物品!R290)</f>
        <v>0</v>
      </c>
      <c r="I176">
        <f>IF(物品!S290="",0,物品!S290)</f>
        <v>0</v>
      </c>
      <c r="J176">
        <f>IF(物品!C290="",0,""""&amp;物品!C290&amp;"""")</f>
        <v>0</v>
      </c>
      <c r="K176" t="str">
        <f>IF(物品!T290="","""""",""""&amp;物品!T290&amp;"""")</f>
        <v>""</v>
      </c>
      <c r="L176">
        <f>IF(物品!U290="",0,""""&amp;物品!U290&amp;"""")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IF(物品!B291="",0,"'"&amp;物品!B291&amp;"'")</f>
        <v>0</v>
      </c>
      <c r="B177" t="e">
        <f>物品!#REF!</f>
        <v>#REF!</v>
      </c>
      <c r="C177">
        <f>物品!E291</f>
        <v>0</v>
      </c>
      <c r="D177">
        <f>物品!F291</f>
        <v>0</v>
      </c>
      <c r="E177">
        <f>IF(ISTEXT(物品!G291)=TRUE,"'"&amp;物品!G291&amp;"'",物品!G291)</f>
        <v>0</v>
      </c>
      <c r="F177">
        <f>IF(ISTEXT(物品!H291)=TRUE,"'"&amp;物品!H291&amp;"'",物品!H291)</f>
        <v>0</v>
      </c>
      <c r="G177">
        <f>IF(物品!I291="",0,"'"&amp;物品!I291&amp;"'")</f>
        <v>0</v>
      </c>
      <c r="H177">
        <f>IF(物品!R291="",0,物品!R291)</f>
        <v>0</v>
      </c>
      <c r="I177">
        <f>IF(物品!S291="",0,物品!S291)</f>
        <v>0</v>
      </c>
      <c r="J177">
        <f>IF(物品!C291="",0,""""&amp;物品!C291&amp;"""")</f>
        <v>0</v>
      </c>
      <c r="K177" t="str">
        <f>IF(物品!T291="","""""",""""&amp;物品!T291&amp;"""")</f>
        <v>""</v>
      </c>
      <c r="L177">
        <f>IF(物品!U291="",0,""""&amp;物品!U291&amp;"""")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IF(物品!B292="",0,"'"&amp;物品!B292&amp;"'")</f>
        <v>0</v>
      </c>
      <c r="B178" t="e">
        <f>物品!#REF!</f>
        <v>#REF!</v>
      </c>
      <c r="C178">
        <f>物品!E292</f>
        <v>0</v>
      </c>
      <c r="D178">
        <f>物品!F292</f>
        <v>0</v>
      </c>
      <c r="E178">
        <f>IF(ISTEXT(物品!G292)=TRUE,"'"&amp;物品!G292&amp;"'",物品!G292)</f>
        <v>0</v>
      </c>
      <c r="F178">
        <f>IF(ISTEXT(物品!H292)=TRUE,"'"&amp;物品!H292&amp;"'",物品!H292)</f>
        <v>0</v>
      </c>
      <c r="G178">
        <f>IF(物品!I292="",0,"'"&amp;物品!I292&amp;"'")</f>
        <v>0</v>
      </c>
      <c r="H178">
        <f>IF(物品!R292="",0,物品!R292)</f>
        <v>0</v>
      </c>
      <c r="I178">
        <f>IF(物品!S292="",0,物品!S292)</f>
        <v>0</v>
      </c>
      <c r="J178">
        <f>IF(物品!C292="",0,""""&amp;物品!C292&amp;"""")</f>
        <v>0</v>
      </c>
      <c r="K178" t="str">
        <f>IF(物品!T292="","""""",""""&amp;物品!T292&amp;"""")</f>
        <v>""</v>
      </c>
      <c r="L178">
        <f>IF(物品!U292="",0,""""&amp;物品!U292&amp;"""")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IF(物品!B293="",0,"'"&amp;物品!B293&amp;"'")</f>
        <v>0</v>
      </c>
      <c r="B179" t="e">
        <f>物品!#REF!</f>
        <v>#REF!</v>
      </c>
      <c r="C179">
        <f>物品!E293</f>
        <v>0</v>
      </c>
      <c r="D179">
        <f>物品!F293</f>
        <v>0</v>
      </c>
      <c r="E179">
        <f>IF(ISTEXT(物品!G293)=TRUE,"'"&amp;物品!G293&amp;"'",物品!G293)</f>
        <v>0</v>
      </c>
      <c r="F179">
        <f>IF(ISTEXT(物品!H293)=TRUE,"'"&amp;物品!H293&amp;"'",物品!H293)</f>
        <v>0</v>
      </c>
      <c r="G179">
        <f>IF(物品!I293="",0,"'"&amp;物品!I293&amp;"'")</f>
        <v>0</v>
      </c>
      <c r="H179">
        <f>IF(物品!R293="",0,物品!R293)</f>
        <v>0</v>
      </c>
      <c r="I179">
        <f>IF(物品!S293="",0,物品!S293)</f>
        <v>0</v>
      </c>
      <c r="J179">
        <f>IF(物品!C293="",0,""""&amp;物品!C293&amp;"""")</f>
        <v>0</v>
      </c>
      <c r="K179" t="str">
        <f>IF(物品!T293="","""""",""""&amp;物品!T293&amp;"""")</f>
        <v>""</v>
      </c>
      <c r="L179">
        <f>IF(物品!U293="",0,""""&amp;物品!U293&amp;"""")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IF(物品!B294="",0,"'"&amp;物品!B294&amp;"'")</f>
        <v>0</v>
      </c>
      <c r="B180" t="e">
        <f>物品!#REF!</f>
        <v>#REF!</v>
      </c>
      <c r="C180">
        <f>物品!E294</f>
        <v>0</v>
      </c>
      <c r="D180">
        <f>物品!F294</f>
        <v>0</v>
      </c>
      <c r="E180">
        <f>IF(ISTEXT(物品!G294)=TRUE,"'"&amp;物品!G294&amp;"'",物品!G294)</f>
        <v>0</v>
      </c>
      <c r="F180">
        <f>IF(ISTEXT(物品!H294)=TRUE,"'"&amp;物品!H294&amp;"'",物品!H294)</f>
        <v>0</v>
      </c>
      <c r="G180">
        <f>IF(物品!I294="",0,"'"&amp;物品!I294&amp;"'")</f>
        <v>0</v>
      </c>
      <c r="H180">
        <f>IF(物品!R294="",0,物品!R294)</f>
        <v>0</v>
      </c>
      <c r="I180">
        <f>IF(物品!S294="",0,物品!S294)</f>
        <v>0</v>
      </c>
      <c r="J180">
        <f>IF(物品!C294="",0,""""&amp;物品!C294&amp;"""")</f>
        <v>0</v>
      </c>
      <c r="K180" t="str">
        <f>IF(物品!T294="","""""",""""&amp;物品!T294&amp;"""")</f>
        <v>""</v>
      </c>
      <c r="L180">
        <f>IF(物品!U294="",0,""""&amp;物品!U294&amp;"""")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IF(物品!B295="",0,"'"&amp;物品!B295&amp;"'")</f>
        <v>0</v>
      </c>
      <c r="B181" t="e">
        <f>物品!#REF!</f>
        <v>#REF!</v>
      </c>
      <c r="C181">
        <f>物品!E295</f>
        <v>0</v>
      </c>
      <c r="D181">
        <f>物品!F295</f>
        <v>0</v>
      </c>
      <c r="E181">
        <f>IF(ISTEXT(物品!G295)=TRUE,"'"&amp;物品!G295&amp;"'",物品!G295)</f>
        <v>0</v>
      </c>
      <c r="F181">
        <f>IF(ISTEXT(物品!H295)=TRUE,"'"&amp;物品!H295&amp;"'",物品!H295)</f>
        <v>0</v>
      </c>
      <c r="G181">
        <f>IF(物品!I295="",0,"'"&amp;物品!I295&amp;"'")</f>
        <v>0</v>
      </c>
      <c r="H181">
        <f>IF(物品!R295="",0,物品!R295)</f>
        <v>0</v>
      </c>
      <c r="I181">
        <f>IF(物品!S295="",0,物品!S295)</f>
        <v>0</v>
      </c>
      <c r="J181">
        <f>IF(物品!C295="",0,""""&amp;物品!C295&amp;"""")</f>
        <v>0</v>
      </c>
      <c r="K181" t="str">
        <f>IF(物品!T295="","""""",""""&amp;物品!T295&amp;"""")</f>
        <v>""</v>
      </c>
      <c r="L181">
        <f>IF(物品!U295="",0,""""&amp;物品!U295&amp;"""")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IF(物品!B296="",0,"'"&amp;物品!B296&amp;"'")</f>
        <v>0</v>
      </c>
      <c r="B182" t="e">
        <f>物品!#REF!</f>
        <v>#REF!</v>
      </c>
      <c r="C182">
        <f>物品!E296</f>
        <v>0</v>
      </c>
      <c r="D182">
        <f>物品!F296</f>
        <v>0</v>
      </c>
      <c r="E182">
        <f>IF(ISTEXT(物品!G296)=TRUE,"'"&amp;物品!G296&amp;"'",物品!G296)</f>
        <v>0</v>
      </c>
      <c r="F182">
        <f>IF(ISTEXT(物品!H296)=TRUE,"'"&amp;物品!H296&amp;"'",物品!H296)</f>
        <v>0</v>
      </c>
      <c r="G182">
        <f>IF(物品!I296="",0,"'"&amp;物品!I296&amp;"'")</f>
        <v>0</v>
      </c>
      <c r="H182">
        <f>IF(物品!R296="",0,物品!R296)</f>
        <v>0</v>
      </c>
      <c r="I182">
        <f>IF(物品!S296="",0,物品!S296)</f>
        <v>0</v>
      </c>
      <c r="J182">
        <f>IF(物品!C296="",0,""""&amp;物品!C296&amp;"""")</f>
        <v>0</v>
      </c>
      <c r="K182" t="str">
        <f>IF(物品!T296="","""""",""""&amp;物品!T296&amp;"""")</f>
        <v>""</v>
      </c>
      <c r="L182">
        <f>IF(物品!U296="",0,""""&amp;物品!U296&amp;"""")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IF(物品!B297="",0,"'"&amp;物品!B297&amp;"'")</f>
        <v>0</v>
      </c>
      <c r="B183" t="e">
        <f>物品!#REF!</f>
        <v>#REF!</v>
      </c>
      <c r="C183">
        <f>物品!E297</f>
        <v>0</v>
      </c>
      <c r="D183">
        <f>物品!F297</f>
        <v>0</v>
      </c>
      <c r="E183">
        <f>IF(ISTEXT(物品!G297)=TRUE,"'"&amp;物品!G297&amp;"'",物品!G297)</f>
        <v>0</v>
      </c>
      <c r="F183">
        <f>IF(ISTEXT(物品!H297)=TRUE,"'"&amp;物品!H297&amp;"'",物品!H297)</f>
        <v>0</v>
      </c>
      <c r="G183">
        <f>IF(物品!I297="",0,"'"&amp;物品!I297&amp;"'")</f>
        <v>0</v>
      </c>
      <c r="H183">
        <f>IF(物品!R297="",0,物品!R297)</f>
        <v>0</v>
      </c>
      <c r="I183">
        <f>IF(物品!S297="",0,物品!S297)</f>
        <v>0</v>
      </c>
      <c r="J183">
        <f>IF(物品!C297="",0,""""&amp;物品!C297&amp;"""")</f>
        <v>0</v>
      </c>
      <c r="K183" t="str">
        <f>IF(物品!T297="","""""",""""&amp;物品!T297&amp;"""")</f>
        <v>""</v>
      </c>
      <c r="L183">
        <f>IF(物品!U297="",0,""""&amp;物品!U297&amp;"""")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IF(物品!B298="",0,"'"&amp;物品!B298&amp;"'")</f>
        <v>0</v>
      </c>
      <c r="B184">
        <f>物品!D213</f>
        <v>0</v>
      </c>
      <c r="C184">
        <f>物品!E298</f>
        <v>0</v>
      </c>
      <c r="D184">
        <f>物品!F298</f>
        <v>0</v>
      </c>
      <c r="E184">
        <f>IF(ISTEXT(物品!G298)=TRUE,"'"&amp;物品!G298&amp;"'",物品!G298)</f>
        <v>0</v>
      </c>
      <c r="F184">
        <f>IF(ISTEXT(物品!H298)=TRUE,"'"&amp;物品!H298&amp;"'",物品!H298)</f>
        <v>0</v>
      </c>
      <c r="G184">
        <f>IF(物品!I298="",0,"'"&amp;物品!I298&amp;"'")</f>
        <v>0</v>
      </c>
      <c r="H184">
        <f>IF(物品!R298="",0,物品!R298)</f>
        <v>0</v>
      </c>
      <c r="I184">
        <f>IF(物品!S298="",0,物品!S298)</f>
        <v>0</v>
      </c>
      <c r="J184">
        <f>IF(物品!C298="",0,""""&amp;物品!C298&amp;"""")</f>
        <v>0</v>
      </c>
      <c r="K184" t="str">
        <f>IF(物品!T298="","""""",""""&amp;物品!T298&amp;"""")</f>
        <v>""</v>
      </c>
      <c r="L184">
        <f>IF(物品!U298="",0,""""&amp;物品!U298&amp;"""")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IF(物品!B308="",0,"'"&amp;物品!B308&amp;"'")</f>
        <v>0</v>
      </c>
      <c r="B185">
        <f>物品!D214</f>
        <v>0</v>
      </c>
      <c r="C185">
        <f>物品!E308</f>
        <v>0</v>
      </c>
      <c r="D185">
        <f>物品!F308</f>
        <v>0</v>
      </c>
      <c r="E185">
        <f>IF(ISTEXT(物品!G299)=TRUE,"'"&amp;物品!G299&amp;"'",物品!G299)</f>
        <v>0</v>
      </c>
      <c r="F185">
        <f>IF(ISTEXT(物品!H299)=TRUE,"'"&amp;物品!H299&amp;"'",物品!H299)</f>
        <v>0</v>
      </c>
      <c r="G185">
        <f>IF(物品!I308="",0,"'"&amp;物品!I308&amp;"'")</f>
        <v>0</v>
      </c>
      <c r="H185">
        <f>IF(物品!R299="",0,物品!R299)</f>
        <v>0</v>
      </c>
      <c r="I185">
        <f>IF(物品!S299="",0,物品!S299)</f>
        <v>0</v>
      </c>
      <c r="J185">
        <f>IF(物品!C308="",0,""""&amp;物品!C308&amp;"""")</f>
        <v>0</v>
      </c>
      <c r="K185" t="str">
        <f>IF(物品!T308="","""""",""""&amp;物品!T308&amp;"""")</f>
        <v>""</v>
      </c>
      <c r="L185">
        <f>IF(物品!U308="",0,""""&amp;物品!U308&amp;"""")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IF(物品!B309="",0,"'"&amp;物品!B309&amp;"'")</f>
        <v>0</v>
      </c>
      <c r="B186">
        <f>物品!D215</f>
        <v>0</v>
      </c>
      <c r="C186">
        <f>物品!E309</f>
        <v>0</v>
      </c>
      <c r="D186">
        <f>物品!F309</f>
        <v>0</v>
      </c>
      <c r="E186">
        <f>IF(ISTEXT(物品!G300)=TRUE,"'"&amp;物品!G300&amp;"'",物品!G300)</f>
        <v>0</v>
      </c>
      <c r="F186">
        <f>IF(ISTEXT(物品!H300)=TRUE,"'"&amp;物品!H300&amp;"'",物品!H300)</f>
        <v>0</v>
      </c>
      <c r="G186">
        <f>IF(物品!I309="",0,"'"&amp;物品!I309&amp;"'")</f>
        <v>0</v>
      </c>
      <c r="H186">
        <f>IF(物品!R300="",0,物品!R300)</f>
        <v>0</v>
      </c>
      <c r="I186">
        <f>IF(物品!S300="",0,物品!S300)</f>
        <v>0</v>
      </c>
      <c r="J186">
        <f>IF(物品!C309="",0,""""&amp;物品!C309&amp;"""")</f>
        <v>0</v>
      </c>
      <c r="K186" t="str">
        <f>IF(物品!T309="","""""",""""&amp;物品!T309&amp;"""")</f>
        <v>""</v>
      </c>
      <c r="L186">
        <f>IF(物品!U309="",0,""""&amp;物品!U309&amp;"""")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IF(物品!B310="",0,"'"&amp;物品!B310&amp;"'")</f>
        <v>0</v>
      </c>
      <c r="B187">
        <f>物品!D216</f>
        <v>0</v>
      </c>
      <c r="C187">
        <f>物品!E310</f>
        <v>0</v>
      </c>
      <c r="D187">
        <f>物品!F310</f>
        <v>0</v>
      </c>
      <c r="E187">
        <f>IF(ISTEXT(物品!G301)=TRUE,"'"&amp;物品!G301&amp;"'",物品!G301)</f>
        <v>0</v>
      </c>
      <c r="F187">
        <f>IF(ISTEXT(物品!H301)=TRUE,"'"&amp;物品!H301&amp;"'",物品!H301)</f>
        <v>0</v>
      </c>
      <c r="G187">
        <f>IF(物品!I310="",0,"'"&amp;物品!I310&amp;"'")</f>
        <v>0</v>
      </c>
      <c r="H187">
        <f>IF(物品!R301="",0,物品!R301)</f>
        <v>0</v>
      </c>
      <c r="I187">
        <f>IF(物品!S301="",0,物品!S301)</f>
        <v>0</v>
      </c>
      <c r="J187">
        <f>IF(物品!C310="",0,""""&amp;物品!C310&amp;"""")</f>
        <v>0</v>
      </c>
      <c r="K187" t="str">
        <f>IF(物品!T310="","""""",""""&amp;物品!T310&amp;"""")</f>
        <v>""</v>
      </c>
      <c r="L187">
        <f>IF(物品!U310="",0,""""&amp;物品!U310&amp;"""")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IF(物品!B311="",0,"'"&amp;物品!B311&amp;"'")</f>
        <v>0</v>
      </c>
      <c r="B188">
        <f>物品!D217</f>
        <v>0</v>
      </c>
      <c r="C188">
        <f>物品!E311</f>
        <v>0</v>
      </c>
      <c r="D188">
        <f>物品!F311</f>
        <v>0</v>
      </c>
      <c r="E188">
        <f>IF(ISTEXT(物品!G302)=TRUE,"'"&amp;物品!G302&amp;"'",物品!G302)</f>
        <v>0</v>
      </c>
      <c r="F188">
        <f>IF(ISTEXT(物品!H302)=TRUE,"'"&amp;物品!H302&amp;"'",物品!H302)</f>
        <v>0</v>
      </c>
      <c r="G188">
        <f>IF(物品!I311="",0,"'"&amp;物品!I311&amp;"'")</f>
        <v>0</v>
      </c>
      <c r="H188">
        <f>IF(物品!R302="",0,物品!R302)</f>
        <v>0</v>
      </c>
      <c r="I188">
        <f>IF(物品!S302="",0,物品!S302)</f>
        <v>0</v>
      </c>
      <c r="J188">
        <f>IF(物品!C311="",0,""""&amp;物品!C311&amp;"""")</f>
        <v>0</v>
      </c>
      <c r="K188" t="str">
        <f>IF(物品!T311="","""""",""""&amp;物品!T311&amp;"""")</f>
        <v>""</v>
      </c>
      <c r="L188">
        <f>IF(物品!U311="",0,""""&amp;物品!U311&amp;"""")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IF(物品!B312="",0,"'"&amp;物品!B312&amp;"'")</f>
        <v>0</v>
      </c>
      <c r="B189">
        <f>物品!D218</f>
        <v>0</v>
      </c>
      <c r="C189">
        <f>物品!E312</f>
        <v>0</v>
      </c>
      <c r="D189">
        <f>物品!F312</f>
        <v>0</v>
      </c>
      <c r="E189">
        <f>IF(ISTEXT(物品!G303)=TRUE,"'"&amp;物品!G303&amp;"'",物品!G303)</f>
        <v>0</v>
      </c>
      <c r="F189">
        <f>IF(ISTEXT(物品!H303)=TRUE,"'"&amp;物品!H303&amp;"'",物品!H303)</f>
        <v>0</v>
      </c>
      <c r="G189">
        <f>IF(物品!I312="",0,"'"&amp;物品!I312&amp;"'")</f>
        <v>0</v>
      </c>
      <c r="H189">
        <f>IF(物品!R303="",0,物品!R303)</f>
        <v>0</v>
      </c>
      <c r="I189">
        <f>IF(物品!S303="",0,物品!S303)</f>
        <v>0</v>
      </c>
      <c r="J189">
        <f>IF(物品!C312="",0,""""&amp;物品!C312&amp;"""")</f>
        <v>0</v>
      </c>
      <c r="K189" t="str">
        <f>IF(物品!T312="","""""",""""&amp;物品!T312&amp;"""")</f>
        <v>""</v>
      </c>
      <c r="L189">
        <f>IF(物品!U312="",0,""""&amp;物品!U312&amp;"""")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IF(物品!B313="",0,"'"&amp;物品!B313&amp;"'")</f>
        <v>0</v>
      </c>
      <c r="B190">
        <f>物品!D219</f>
        <v>0</v>
      </c>
      <c r="C190">
        <f>物品!E313</f>
        <v>0</v>
      </c>
      <c r="D190">
        <f>物品!F313</f>
        <v>0</v>
      </c>
      <c r="E190">
        <f>IF(ISTEXT(物品!G304)=TRUE,"'"&amp;物品!G304&amp;"'",物品!G304)</f>
        <v>0</v>
      </c>
      <c r="F190">
        <f>IF(ISTEXT(物品!H304)=TRUE,"'"&amp;物品!H304&amp;"'",物品!H304)</f>
        <v>0</v>
      </c>
      <c r="G190">
        <f>IF(物品!I313="",0,"'"&amp;物品!I313&amp;"'")</f>
        <v>0</v>
      </c>
      <c r="H190">
        <f>IF(物品!R304="",0,物品!R304)</f>
        <v>0</v>
      </c>
      <c r="I190">
        <f>IF(物品!S304="",0,物品!S304)</f>
        <v>0</v>
      </c>
      <c r="J190">
        <f>IF(物品!C313="",0,""""&amp;物品!C313&amp;"""")</f>
        <v>0</v>
      </c>
      <c r="K190" t="str">
        <f>IF(物品!T313="","""""",""""&amp;物品!T313&amp;"""")</f>
        <v>""</v>
      </c>
      <c r="L190">
        <f>IF(物品!U313="",0,""""&amp;物品!U313&amp;"""")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IF(物品!B314="",0,"'"&amp;物品!B314&amp;"'")</f>
        <v>0</v>
      </c>
      <c r="B191">
        <f>物品!D220</f>
        <v>0</v>
      </c>
      <c r="C191">
        <f>物品!E314</f>
        <v>0</v>
      </c>
      <c r="D191">
        <f>物品!F314</f>
        <v>0</v>
      </c>
      <c r="E191">
        <f>IF(ISTEXT(物品!G305)=TRUE,"'"&amp;物品!G305&amp;"'",物品!G305)</f>
        <v>0</v>
      </c>
      <c r="F191">
        <f>IF(ISTEXT(物品!H305)=TRUE,"'"&amp;物品!H305&amp;"'",物品!H305)</f>
        <v>0</v>
      </c>
      <c r="G191">
        <f>IF(物品!I314="",0,"'"&amp;物品!I314&amp;"'")</f>
        <v>0</v>
      </c>
      <c r="H191">
        <f>IF(物品!R305="",0,物品!R305)</f>
        <v>0</v>
      </c>
      <c r="I191">
        <f>IF(物品!S305="",0,物品!S305)</f>
        <v>0</v>
      </c>
      <c r="J191">
        <f>IF(物品!C314="",0,""""&amp;物品!C314&amp;"""")</f>
        <v>0</v>
      </c>
      <c r="K191" t="str">
        <f>IF(物品!T314="","""""",""""&amp;物品!T314&amp;"""")</f>
        <v>""</v>
      </c>
      <c r="L191">
        <f>IF(物品!U314="",0,""""&amp;物品!U314&amp;"""")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IF(物品!B315="",0,"'"&amp;物品!B315&amp;"'")</f>
        <v>0</v>
      </c>
      <c r="B192">
        <f>物品!D236</f>
        <v>0</v>
      </c>
      <c r="C192">
        <f>物品!E315</f>
        <v>0</v>
      </c>
      <c r="D192">
        <f>物品!F315</f>
        <v>0</v>
      </c>
      <c r="E192">
        <f>IF(ISTEXT(物品!G306)=TRUE,"'"&amp;物品!G306&amp;"'",物品!G306)</f>
        <v>0</v>
      </c>
      <c r="F192">
        <f>IF(ISTEXT(物品!H306)=TRUE,"'"&amp;物品!H306&amp;"'",物品!H306)</f>
        <v>0</v>
      </c>
      <c r="G192">
        <f>IF(物品!I315="",0,"'"&amp;物品!I315&amp;"'")</f>
        <v>0</v>
      </c>
      <c r="H192">
        <f>IF(物品!R306="",0,物品!R306)</f>
        <v>0</v>
      </c>
      <c r="I192">
        <f>IF(物品!S306="",0,物品!S306)</f>
        <v>0</v>
      </c>
      <c r="J192">
        <f>IF(物品!C315="",0,""""&amp;物品!C315&amp;"""")</f>
        <v>0</v>
      </c>
      <c r="K192" t="str">
        <f>IF(物品!T315="","""""",""""&amp;物品!T315&amp;"""")</f>
        <v>""</v>
      </c>
      <c r="L192">
        <f>IF(物品!U315="",0,""""&amp;物品!U315&amp;"""")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IF(物品!B316="",0,"'"&amp;物品!B316&amp;"'")</f>
        <v>0</v>
      </c>
      <c r="B193">
        <f>物品!D237</f>
        <v>0</v>
      </c>
      <c r="C193">
        <f>物品!E316</f>
        <v>0</v>
      </c>
      <c r="D193">
        <f>物品!F316</f>
        <v>0</v>
      </c>
      <c r="E193">
        <f>IF(ISTEXT(物品!G307)=TRUE,"'"&amp;物品!G307&amp;"'",物品!G307)</f>
        <v>0</v>
      </c>
      <c r="F193">
        <f>IF(ISTEXT(物品!H307)=TRUE,"'"&amp;物品!H307&amp;"'",物品!H307)</f>
        <v>0</v>
      </c>
      <c r="G193">
        <f>IF(物品!I316="",0,"'"&amp;物品!I316&amp;"'")</f>
        <v>0</v>
      </c>
      <c r="H193">
        <f>IF(物品!R307="",0,物品!R307)</f>
        <v>0</v>
      </c>
      <c r="I193">
        <f>IF(物品!S307="",0,物品!S307)</f>
        <v>0</v>
      </c>
      <c r="J193">
        <f>IF(物品!C316="",0,""""&amp;物品!C316&amp;"""")</f>
        <v>0</v>
      </c>
      <c r="K193" t="str">
        <f>IF(物品!T316="","""""",""""&amp;物品!T316&amp;"""")</f>
        <v>""</v>
      </c>
      <c r="L193">
        <f>IF(物品!U316="",0,""""&amp;物品!U316&amp;"""")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IF(物品!B317="",0,"'"&amp;物品!B317&amp;"'")</f>
        <v>0</v>
      </c>
      <c r="B194">
        <f>物品!D238</f>
        <v>0</v>
      </c>
      <c r="C194">
        <f>物品!E317</f>
        <v>0</v>
      </c>
      <c r="D194">
        <f>物品!F317</f>
        <v>0</v>
      </c>
      <c r="E194">
        <f>IF(ISTEXT(物品!G308)=TRUE,"'"&amp;物品!G308&amp;"'",物品!G308)</f>
        <v>0</v>
      </c>
      <c r="F194">
        <f>IF(ISTEXT(物品!H308)=TRUE,"'"&amp;物品!H308&amp;"'",物品!H308)</f>
        <v>0</v>
      </c>
      <c r="G194">
        <f>IF(物品!I317="",0,"'"&amp;物品!I317&amp;"'")</f>
        <v>0</v>
      </c>
      <c r="H194">
        <f>IF(物品!R308="",0,物品!R308)</f>
        <v>0</v>
      </c>
      <c r="I194">
        <f>IF(物品!S308="",0,物品!S308)</f>
        <v>0</v>
      </c>
      <c r="J194">
        <f>IF(物品!C317="",0,""""&amp;物品!C317&amp;"""")</f>
        <v>0</v>
      </c>
      <c r="K194" t="str">
        <f>IF(物品!T317="","""""",""""&amp;物品!T317&amp;"""")</f>
        <v>""</v>
      </c>
      <c r="L194">
        <f>IF(物品!U317="",0,""""&amp;物品!U317&amp;"""")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IF(物品!B318="",0,"'"&amp;物品!B318&amp;"'")</f>
        <v>0</v>
      </c>
      <c r="B195">
        <f>物品!D239</f>
        <v>0</v>
      </c>
      <c r="C195">
        <f>物品!E318</f>
        <v>0</v>
      </c>
      <c r="D195">
        <f>物品!F318</f>
        <v>0</v>
      </c>
      <c r="E195">
        <f>IF(ISTEXT(物品!G309)=TRUE,"'"&amp;物品!G309&amp;"'",物品!G309)</f>
        <v>0</v>
      </c>
      <c r="F195">
        <f>IF(ISTEXT(物品!H309)=TRUE,"'"&amp;物品!H309&amp;"'",物品!H309)</f>
        <v>0</v>
      </c>
      <c r="G195">
        <f>IF(物品!I318="",0,"'"&amp;物品!I318&amp;"'")</f>
        <v>0</v>
      </c>
      <c r="H195">
        <f>IF(物品!R309="",0,物品!R309)</f>
        <v>0</v>
      </c>
      <c r="I195">
        <f>IF(物品!S309="",0,物品!S309)</f>
        <v>0</v>
      </c>
      <c r="J195">
        <f>IF(物品!C318="",0,""""&amp;物品!C318&amp;"""")</f>
        <v>0</v>
      </c>
      <c r="K195" t="str">
        <f>IF(物品!T318="","""""",""""&amp;物品!T318&amp;"""")</f>
        <v>""</v>
      </c>
      <c r="L195">
        <f>IF(物品!U318="",0,""""&amp;物品!U318&amp;"""")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IF(物品!B319="",0,"'"&amp;物品!B319&amp;"'")</f>
        <v>0</v>
      </c>
      <c r="B196">
        <f>物品!D240</f>
        <v>0</v>
      </c>
      <c r="C196">
        <f>物品!E319</f>
        <v>0</v>
      </c>
      <c r="D196">
        <f>物品!F319</f>
        <v>0</v>
      </c>
      <c r="E196">
        <f>IF(ISTEXT(物品!G310)=TRUE,"'"&amp;物品!G310&amp;"'",物品!G310)</f>
        <v>0</v>
      </c>
      <c r="F196">
        <f>IF(ISTEXT(物品!H310)=TRUE,"'"&amp;物品!H310&amp;"'",物品!H310)</f>
        <v>0</v>
      </c>
      <c r="G196">
        <f>IF(物品!I319="",0,"'"&amp;物品!I319&amp;"'")</f>
        <v>0</v>
      </c>
      <c r="H196">
        <f>IF(物品!R310="",0,物品!R310)</f>
        <v>0</v>
      </c>
      <c r="I196">
        <f>IF(物品!S310="",0,物品!S310)</f>
        <v>0</v>
      </c>
      <c r="J196">
        <f>IF(物品!C319="",0,""""&amp;物品!C319&amp;"""")</f>
        <v>0</v>
      </c>
      <c r="K196" t="str">
        <f>IF(物品!T319="","""""",""""&amp;物品!T319&amp;"""")</f>
        <v>""</v>
      </c>
      <c r="L196">
        <f>IF(物品!U319="",0,""""&amp;物品!U319&amp;"""")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IF(物品!B320="",0,"'"&amp;物品!B320&amp;"'")</f>
        <v>0</v>
      </c>
      <c r="B197">
        <f>物品!D241</f>
        <v>0</v>
      </c>
      <c r="C197">
        <f>物品!E320</f>
        <v>0</v>
      </c>
      <c r="D197">
        <f>物品!F320</f>
        <v>0</v>
      </c>
      <c r="E197">
        <f>IF(ISTEXT(物品!G311)=TRUE,"'"&amp;物品!G311&amp;"'",物品!G311)</f>
        <v>0</v>
      </c>
      <c r="F197">
        <f>IF(ISTEXT(物品!H311)=TRUE,"'"&amp;物品!H311&amp;"'",物品!H311)</f>
        <v>0</v>
      </c>
      <c r="G197">
        <f>IF(物品!I320="",0,"'"&amp;物品!I320&amp;"'")</f>
        <v>0</v>
      </c>
      <c r="H197">
        <f>IF(物品!R311="",0,物品!R311)</f>
        <v>0</v>
      </c>
      <c r="I197">
        <f>IF(物品!S311="",0,物品!S311)</f>
        <v>0</v>
      </c>
      <c r="J197">
        <f>IF(物品!C320="",0,""""&amp;物品!C320&amp;"""")</f>
        <v>0</v>
      </c>
      <c r="K197" t="str">
        <f>IF(物品!T320="","""""",""""&amp;物品!T320&amp;"""")</f>
        <v>""</v>
      </c>
      <c r="L197">
        <f>IF(物品!U320="",0,""""&amp;物品!U320&amp;"""")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IF(物品!B321="",0,"'"&amp;物品!B321&amp;"'")</f>
        <v>0</v>
      </c>
      <c r="B198">
        <f>物品!D242</f>
        <v>0</v>
      </c>
      <c r="C198">
        <f>物品!E321</f>
        <v>0</v>
      </c>
      <c r="D198">
        <f>物品!F321</f>
        <v>0</v>
      </c>
      <c r="E198">
        <f>IF(ISTEXT(物品!G312)=TRUE,"'"&amp;物品!G312&amp;"'",物品!G312)</f>
        <v>0</v>
      </c>
      <c r="F198">
        <f>IF(ISTEXT(物品!H312)=TRUE,"'"&amp;物品!H312&amp;"'",物品!H312)</f>
        <v>0</v>
      </c>
      <c r="G198">
        <f>IF(物品!I321="",0,"'"&amp;物品!I321&amp;"'")</f>
        <v>0</v>
      </c>
      <c r="H198">
        <f>IF(物品!R312="",0,物品!R312)</f>
        <v>0</v>
      </c>
      <c r="I198">
        <f>IF(物品!S312="",0,物品!S312)</f>
        <v>0</v>
      </c>
      <c r="J198">
        <f>IF(物品!C321="",0,""""&amp;物品!C321&amp;"""")</f>
        <v>0</v>
      </c>
      <c r="K198" t="str">
        <f>IF(物品!T321="","""""",""""&amp;物品!T321&amp;"""")</f>
        <v>""</v>
      </c>
      <c r="L198">
        <f>IF(物品!U321="",0,""""&amp;物品!U321&amp;"""")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IF(物品!B322="",0,"'"&amp;物品!B322&amp;"'")</f>
        <v>0</v>
      </c>
      <c r="B199">
        <f>物品!D243</f>
        <v>0</v>
      </c>
      <c r="C199">
        <f>物品!E322</f>
        <v>0</v>
      </c>
      <c r="D199">
        <f>物品!F322</f>
        <v>0</v>
      </c>
      <c r="E199">
        <f>IF(ISTEXT(物品!G313)=TRUE,"'"&amp;物品!G313&amp;"'",物品!G313)</f>
        <v>0</v>
      </c>
      <c r="F199">
        <f>IF(ISTEXT(物品!H313)=TRUE,"'"&amp;物品!H313&amp;"'",物品!H313)</f>
        <v>0</v>
      </c>
      <c r="G199">
        <f>IF(物品!I322="",0,"'"&amp;物品!I322&amp;"'")</f>
        <v>0</v>
      </c>
      <c r="H199">
        <f>IF(物品!R313="",0,物品!R313)</f>
        <v>0</v>
      </c>
      <c r="I199">
        <f>IF(物品!S313="",0,物品!S313)</f>
        <v>0</v>
      </c>
      <c r="J199">
        <f>IF(物品!C322="",0,""""&amp;物品!C322&amp;"""")</f>
        <v>0</v>
      </c>
      <c r="K199" t="str">
        <f>IF(物品!T322="","""""",""""&amp;物品!T322&amp;"""")</f>
        <v>""</v>
      </c>
      <c r="L199">
        <f>IF(物品!U322="",0,""""&amp;物品!U322&amp;"""")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IF(物品!B323="",0,"'"&amp;物品!B323&amp;"'")</f>
        <v>0</v>
      </c>
      <c r="B200">
        <f>物品!D244</f>
        <v>0</v>
      </c>
      <c r="C200">
        <f>物品!E323</f>
        <v>0</v>
      </c>
      <c r="D200">
        <f>物品!F323</f>
        <v>0</v>
      </c>
      <c r="E200">
        <f>IF(ISTEXT(物品!G314)=TRUE,"'"&amp;物品!G314&amp;"'",物品!G314)</f>
        <v>0</v>
      </c>
      <c r="F200">
        <f>IF(ISTEXT(物品!H314)=TRUE,"'"&amp;物品!H314&amp;"'",物品!H314)</f>
        <v>0</v>
      </c>
      <c r="G200">
        <f>IF(物品!I323="",0,"'"&amp;物品!I323&amp;"'")</f>
        <v>0</v>
      </c>
      <c r="H200">
        <f>IF(物品!R314="",0,物品!R314)</f>
        <v>0</v>
      </c>
      <c r="I200">
        <f>IF(物品!S314="",0,物品!S314)</f>
        <v>0</v>
      </c>
      <c r="J200">
        <f>IF(物品!C323="",0,""""&amp;物品!C323&amp;"""")</f>
        <v>0</v>
      </c>
      <c r="K200" t="str">
        <f>IF(物品!T323="","""""",""""&amp;物品!T323&amp;"""")</f>
        <v>""</v>
      </c>
      <c r="L200">
        <f>IF(物品!U323="",0,""""&amp;物品!U323&amp;"""")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IF(物品!B324="",0,"'"&amp;物品!B324&amp;"'")</f>
        <v>0</v>
      </c>
      <c r="B201">
        <f>物品!D245</f>
        <v>0</v>
      </c>
      <c r="C201">
        <f>物品!E324</f>
        <v>0</v>
      </c>
      <c r="D201">
        <f>物品!F324</f>
        <v>0</v>
      </c>
      <c r="E201">
        <f>IF(ISTEXT(物品!G315)=TRUE,"'"&amp;物品!G315&amp;"'",物品!G315)</f>
        <v>0</v>
      </c>
      <c r="F201">
        <f>IF(ISTEXT(物品!H315)=TRUE,"'"&amp;物品!H315&amp;"'",物品!H315)</f>
        <v>0</v>
      </c>
      <c r="G201">
        <f>IF(物品!I324="",0,"'"&amp;物品!I324&amp;"'")</f>
        <v>0</v>
      </c>
      <c r="H201">
        <f>IF(物品!R315="",0,物品!R315)</f>
        <v>0</v>
      </c>
      <c r="I201">
        <f>IF(物品!S315="",0,物品!S315)</f>
        <v>0</v>
      </c>
      <c r="J201">
        <f>IF(物品!C324="",0,""""&amp;物品!C324&amp;"""")</f>
        <v>0</v>
      </c>
      <c r="K201" t="str">
        <f>IF(物品!T324="","""""",""""&amp;物品!T324&amp;"""")</f>
        <v>""</v>
      </c>
      <c r="L201">
        <f>IF(物品!U324="",0,""""&amp;物品!U324&amp;"""")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IF(物品!B325="",0,"'"&amp;物品!B325&amp;"'")</f>
        <v>0</v>
      </c>
      <c r="B202">
        <f>物品!D246</f>
        <v>0</v>
      </c>
      <c r="C202">
        <f>物品!E325</f>
        <v>0</v>
      </c>
      <c r="D202">
        <f>物品!F325</f>
        <v>0</v>
      </c>
      <c r="E202">
        <f>IF(ISTEXT(物品!G316)=TRUE,"'"&amp;物品!G316&amp;"'",物品!G316)</f>
        <v>0</v>
      </c>
      <c r="F202">
        <f>IF(ISTEXT(物品!H316)=TRUE,"'"&amp;物品!H316&amp;"'",物品!H316)</f>
        <v>0</v>
      </c>
      <c r="G202">
        <f>IF(物品!I325="",0,"'"&amp;物品!I325&amp;"'")</f>
        <v>0</v>
      </c>
      <c r="H202">
        <f>IF(物品!R316="",0,物品!R316)</f>
        <v>0</v>
      </c>
      <c r="I202">
        <f>IF(物品!S316="",0,物品!S316)</f>
        <v>0</v>
      </c>
      <c r="J202">
        <f>IF(物品!C325="",0,""""&amp;物品!C325&amp;"""")</f>
        <v>0</v>
      </c>
      <c r="K202" t="str">
        <f>IF(物品!T325="","""""",""""&amp;物品!T325&amp;"""")</f>
        <v>""</v>
      </c>
      <c r="L202">
        <f>IF(物品!U325="",0,""""&amp;物品!U325&amp;"""")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IF(物品!B326="",0,"'"&amp;物品!B326&amp;"'")</f>
        <v>0</v>
      </c>
      <c r="B203">
        <f>物品!D247</f>
        <v>0</v>
      </c>
      <c r="C203">
        <f>物品!E326</f>
        <v>0</v>
      </c>
      <c r="D203">
        <f>物品!F326</f>
        <v>0</v>
      </c>
      <c r="E203">
        <f>IF(ISTEXT(物品!G317)=TRUE,"'"&amp;物品!G317&amp;"'",物品!G317)</f>
        <v>0</v>
      </c>
      <c r="F203">
        <f>IF(ISTEXT(物品!H317)=TRUE,"'"&amp;物品!H317&amp;"'",物品!H317)</f>
        <v>0</v>
      </c>
      <c r="G203">
        <f>IF(物品!I326="",0,"'"&amp;物品!I326&amp;"'")</f>
        <v>0</v>
      </c>
      <c r="H203">
        <f>IF(物品!R317="",0,物品!R317)</f>
        <v>0</v>
      </c>
      <c r="I203">
        <f>IF(物品!S317="",0,物品!S317)</f>
        <v>0</v>
      </c>
      <c r="J203">
        <f>IF(物品!C326="",0,""""&amp;物品!C326&amp;"""")</f>
        <v>0</v>
      </c>
      <c r="K203" t="str">
        <f>IF(物品!T326="","""""",""""&amp;物品!T326&amp;"""")</f>
        <v>""</v>
      </c>
      <c r="L203">
        <f>IF(物品!U326="",0,""""&amp;物品!U326&amp;"""")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IF(物品!B327="",0,"'"&amp;物品!B327&amp;"'")</f>
        <v>0</v>
      </c>
      <c r="B204">
        <f>物品!D248</f>
        <v>0</v>
      </c>
      <c r="C204">
        <f>物品!E327</f>
        <v>0</v>
      </c>
      <c r="D204">
        <f>物品!F327</f>
        <v>0</v>
      </c>
      <c r="E204">
        <f>IF(ISTEXT(物品!G318)=TRUE,"'"&amp;物品!G318&amp;"'",物品!G318)</f>
        <v>0</v>
      </c>
      <c r="F204">
        <f>IF(ISTEXT(物品!H318)=TRUE,"'"&amp;物品!H318&amp;"'",物品!H318)</f>
        <v>0</v>
      </c>
      <c r="G204">
        <f>IF(物品!I327="",0,"'"&amp;物品!I327&amp;"'")</f>
        <v>0</v>
      </c>
      <c r="H204">
        <f>IF(物品!R318="",0,物品!R318)</f>
        <v>0</v>
      </c>
      <c r="I204">
        <f>IF(物品!S318="",0,物品!S318)</f>
        <v>0</v>
      </c>
      <c r="J204">
        <f>IF(物品!C327="",0,""""&amp;物品!C327&amp;"""")</f>
        <v>0</v>
      </c>
      <c r="K204" t="str">
        <f>IF(物品!T327="","""""",""""&amp;物品!T327&amp;"""")</f>
        <v>""</v>
      </c>
      <c r="L204">
        <f>IF(物品!U327="",0,""""&amp;物品!U327&amp;"""")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IF(物品!B328="",0,"'"&amp;物品!B328&amp;"'")</f>
        <v>0</v>
      </c>
      <c r="B205">
        <f>物品!D249</f>
        <v>0</v>
      </c>
      <c r="C205">
        <f>物品!E328</f>
        <v>0</v>
      </c>
      <c r="D205">
        <f>物品!F328</f>
        <v>0</v>
      </c>
      <c r="E205">
        <f>IF(ISTEXT(物品!G319)=TRUE,"'"&amp;物品!G319&amp;"'",物品!G319)</f>
        <v>0</v>
      </c>
      <c r="F205">
        <f>IF(ISTEXT(物品!H319)=TRUE,"'"&amp;物品!H319&amp;"'",物品!H319)</f>
        <v>0</v>
      </c>
      <c r="G205">
        <f>IF(物品!I328="",0,"'"&amp;物品!I328&amp;"'")</f>
        <v>0</v>
      </c>
      <c r="H205">
        <f>IF(物品!R319="",0,物品!R319)</f>
        <v>0</v>
      </c>
      <c r="I205">
        <f>IF(物品!S319="",0,物品!S319)</f>
        <v>0</v>
      </c>
      <c r="J205">
        <f>IF(物品!C328="",0,""""&amp;物品!C328&amp;"""")</f>
        <v>0</v>
      </c>
      <c r="K205" t="str">
        <f>IF(物品!T328="","""""",""""&amp;物品!T328&amp;"""")</f>
        <v>""</v>
      </c>
      <c r="L205">
        <f>IF(物品!U328="",0,""""&amp;物品!U328&amp;"""")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IF(物品!B329="",0,"'"&amp;物品!B329&amp;"'")</f>
        <v>0</v>
      </c>
      <c r="B206">
        <f>物品!D250</f>
        <v>0</v>
      </c>
      <c r="C206">
        <f>物品!E329</f>
        <v>0</v>
      </c>
      <c r="D206">
        <f>物品!F329</f>
        <v>0</v>
      </c>
      <c r="E206">
        <f>IF(ISTEXT(物品!G320)=TRUE,"'"&amp;物品!G320&amp;"'",物品!G320)</f>
        <v>0</v>
      </c>
      <c r="F206">
        <f>IF(ISTEXT(物品!H320)=TRUE,"'"&amp;物品!H320&amp;"'",物品!H320)</f>
        <v>0</v>
      </c>
      <c r="G206">
        <f>IF(物品!I329="",0,"'"&amp;物品!I329&amp;"'")</f>
        <v>0</v>
      </c>
      <c r="H206">
        <f>IF(物品!R320="",0,物品!R320)</f>
        <v>0</v>
      </c>
      <c r="I206">
        <f>IF(物品!S320="",0,物品!S320)</f>
        <v>0</v>
      </c>
      <c r="J206">
        <f>IF(物品!C329="",0,""""&amp;物品!C329&amp;"""")</f>
        <v>0</v>
      </c>
      <c r="K206" t="str">
        <f>IF(物品!T329="","""""",""""&amp;物品!T329&amp;"""")</f>
        <v>""</v>
      </c>
      <c r="L206">
        <f>IF(物品!U329="",0,""""&amp;物品!U329&amp;"""")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IF(物品!B330="",0,"'"&amp;物品!B330&amp;"'")</f>
        <v>0</v>
      </c>
      <c r="B207">
        <f>物品!D251</f>
        <v>0</v>
      </c>
      <c r="C207">
        <f>物品!E330</f>
        <v>0</v>
      </c>
      <c r="D207">
        <f>物品!F330</f>
        <v>0</v>
      </c>
      <c r="E207">
        <f>IF(ISTEXT(物品!G321)=TRUE,"'"&amp;物品!G321&amp;"'",物品!G321)</f>
        <v>0</v>
      </c>
      <c r="F207">
        <f>IF(ISTEXT(物品!H321)=TRUE,"'"&amp;物品!H321&amp;"'",物品!H321)</f>
        <v>0</v>
      </c>
      <c r="G207">
        <f>IF(物品!I330="",0,"'"&amp;物品!I330&amp;"'")</f>
        <v>0</v>
      </c>
      <c r="H207">
        <f>IF(物品!R321="",0,物品!R321)</f>
        <v>0</v>
      </c>
      <c r="I207">
        <f>IF(物品!S321="",0,物品!S321)</f>
        <v>0</v>
      </c>
      <c r="J207">
        <f>IF(物品!C330="",0,""""&amp;物品!C330&amp;"""")</f>
        <v>0</v>
      </c>
      <c r="K207" t="str">
        <f>IF(物品!T330="","""""",""""&amp;物品!T330&amp;"""")</f>
        <v>""</v>
      </c>
      <c r="L207">
        <f>IF(物品!U330="",0,""""&amp;物品!U330&amp;"""")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IF(物品!B331="",0,"'"&amp;物品!B331&amp;"'")</f>
        <v>0</v>
      </c>
      <c r="B208">
        <f>物品!D252</f>
        <v>0</v>
      </c>
      <c r="C208">
        <f>物品!E331</f>
        <v>0</v>
      </c>
      <c r="D208">
        <f>物品!F331</f>
        <v>0</v>
      </c>
      <c r="E208">
        <f>IF(ISTEXT(物品!G322)=TRUE,"'"&amp;物品!G322&amp;"'",物品!G322)</f>
        <v>0</v>
      </c>
      <c r="F208">
        <f>IF(ISTEXT(物品!H322)=TRUE,"'"&amp;物品!H322&amp;"'",物品!H322)</f>
        <v>0</v>
      </c>
      <c r="G208">
        <f>IF(物品!I331="",0,"'"&amp;物品!I331&amp;"'")</f>
        <v>0</v>
      </c>
      <c r="H208">
        <f>IF(物品!R322="",0,物品!R322)</f>
        <v>0</v>
      </c>
      <c r="I208">
        <f>IF(物品!S322="",0,物品!S322)</f>
        <v>0</v>
      </c>
      <c r="J208">
        <f>IF(物品!C331="",0,""""&amp;物品!C331&amp;"""")</f>
        <v>0</v>
      </c>
      <c r="K208" t="str">
        <f>IF(物品!T331="","""""",""""&amp;物品!T331&amp;"""")</f>
        <v>""</v>
      </c>
      <c r="L208">
        <f>IF(物品!U331="",0,""""&amp;物品!U331&amp;"""")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IF(物品!B332="",0,"'"&amp;物品!B332&amp;"'")</f>
        <v>0</v>
      </c>
      <c r="B209">
        <f>物品!D253</f>
        <v>0</v>
      </c>
      <c r="C209">
        <f>物品!E332</f>
        <v>0</v>
      </c>
      <c r="D209">
        <f>物品!F332</f>
        <v>0</v>
      </c>
      <c r="E209">
        <f>IF(ISTEXT(物品!G323)=TRUE,"'"&amp;物品!G323&amp;"'",物品!G323)</f>
        <v>0</v>
      </c>
      <c r="F209">
        <f>IF(ISTEXT(物品!H323)=TRUE,"'"&amp;物品!H323&amp;"'",物品!H323)</f>
        <v>0</v>
      </c>
      <c r="G209">
        <f>IF(物品!I332="",0,"'"&amp;物品!I332&amp;"'")</f>
        <v>0</v>
      </c>
      <c r="H209">
        <f>IF(物品!R323="",0,物品!R323)</f>
        <v>0</v>
      </c>
      <c r="I209">
        <f>IF(物品!S323="",0,物品!S323)</f>
        <v>0</v>
      </c>
      <c r="J209">
        <f>IF(物品!C332="",0,""""&amp;物品!C332&amp;"""")</f>
        <v>0</v>
      </c>
      <c r="K209" t="str">
        <f>IF(物品!T332="","""""",""""&amp;物品!T332&amp;"""")</f>
        <v>""</v>
      </c>
      <c r="L209">
        <f>IF(物品!U332="",0,""""&amp;物品!U332&amp;"""")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IF(物品!B333="",0,"'"&amp;物品!B333&amp;"'")</f>
        <v>0</v>
      </c>
      <c r="B210">
        <f>物品!D254</f>
        <v>0</v>
      </c>
      <c r="C210">
        <f>物品!E333</f>
        <v>0</v>
      </c>
      <c r="D210">
        <f>物品!F333</f>
        <v>0</v>
      </c>
      <c r="E210">
        <f>IF(ISTEXT(物品!G324)=TRUE,"'"&amp;物品!G324&amp;"'",物品!G324)</f>
        <v>0</v>
      </c>
      <c r="F210">
        <f>IF(ISTEXT(物品!H324)=TRUE,"'"&amp;物品!H324&amp;"'",物品!H324)</f>
        <v>0</v>
      </c>
      <c r="G210">
        <f>IF(物品!I333="",0,"'"&amp;物品!I333&amp;"'")</f>
        <v>0</v>
      </c>
      <c r="H210">
        <f>IF(物品!R324="",0,物品!R324)</f>
        <v>0</v>
      </c>
      <c r="I210">
        <f>IF(物品!S324="",0,物品!S324)</f>
        <v>0</v>
      </c>
      <c r="J210">
        <f>IF(物品!C333="",0,""""&amp;物品!C333&amp;"""")</f>
        <v>0</v>
      </c>
      <c r="K210" t="str">
        <f>IF(物品!T333="","""""",""""&amp;物品!T333&amp;"""")</f>
        <v>""</v>
      </c>
      <c r="L210">
        <f>IF(物品!U333="",0,""""&amp;物品!U333&amp;"""")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IF(物品!B334="",0,"'"&amp;物品!B334&amp;"'")</f>
        <v>0</v>
      </c>
      <c r="B211">
        <f>物品!D255</f>
        <v>0</v>
      </c>
      <c r="C211">
        <f>物品!E334</f>
        <v>0</v>
      </c>
      <c r="D211">
        <f>物品!F334</f>
        <v>0</v>
      </c>
      <c r="E211">
        <f>IF(ISTEXT(物品!G325)=TRUE,"'"&amp;物品!G325&amp;"'",物品!G325)</f>
        <v>0</v>
      </c>
      <c r="F211">
        <f>IF(ISTEXT(物品!H325)=TRUE,"'"&amp;物品!H325&amp;"'",物品!H325)</f>
        <v>0</v>
      </c>
      <c r="G211">
        <f>IF(物品!I334="",0,"'"&amp;物品!I334&amp;"'")</f>
        <v>0</v>
      </c>
      <c r="H211">
        <f>IF(物品!R325="",0,物品!R325)</f>
        <v>0</v>
      </c>
      <c r="I211">
        <f>IF(物品!S325="",0,物品!S325)</f>
        <v>0</v>
      </c>
      <c r="J211">
        <f>IF(物品!C334="",0,""""&amp;物品!C334&amp;"""")</f>
        <v>0</v>
      </c>
      <c r="K211" t="str">
        <f>IF(物品!T334="","""""",""""&amp;物品!T334&amp;"""")</f>
        <v>""</v>
      </c>
      <c r="L211">
        <f>IF(物品!U334="",0,""""&amp;物品!U334&amp;"""")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IF(物品!B335="",0,"'"&amp;物品!B335&amp;"'")</f>
        <v>0</v>
      </c>
      <c r="B212">
        <f>物品!D256</f>
        <v>0</v>
      </c>
      <c r="C212">
        <f>物品!E335</f>
        <v>0</v>
      </c>
      <c r="D212">
        <f>物品!F335</f>
        <v>0</v>
      </c>
      <c r="E212">
        <f>IF(ISTEXT(物品!G326)=TRUE,"'"&amp;物品!G326&amp;"'",物品!G326)</f>
        <v>0</v>
      </c>
      <c r="F212">
        <f>IF(ISTEXT(物品!H326)=TRUE,"'"&amp;物品!H326&amp;"'",物品!H326)</f>
        <v>0</v>
      </c>
      <c r="G212">
        <f>IF(物品!I335="",0,"'"&amp;物品!I335&amp;"'")</f>
        <v>0</v>
      </c>
      <c r="H212">
        <f>IF(物品!R326="",0,物品!R326)</f>
        <v>0</v>
      </c>
      <c r="I212">
        <f>IF(物品!S326="",0,物品!S326)</f>
        <v>0</v>
      </c>
      <c r="J212">
        <f>IF(物品!C335="",0,""""&amp;物品!C335&amp;"""")</f>
        <v>0</v>
      </c>
      <c r="K212" t="str">
        <f>IF(物品!T335="","""""",""""&amp;物品!T335&amp;"""")</f>
        <v>""</v>
      </c>
      <c r="L212">
        <f>IF(物品!U335="",0,""""&amp;物品!U335&amp;"""")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IF(物品!B336="",0,"'"&amp;物品!B336&amp;"'")</f>
        <v>0</v>
      </c>
      <c r="B213">
        <f>物品!D257</f>
        <v>0</v>
      </c>
      <c r="C213">
        <f>物品!E336</f>
        <v>0</v>
      </c>
      <c r="D213">
        <f>物品!F336</f>
        <v>0</v>
      </c>
      <c r="E213">
        <f>IF(ISTEXT(物品!G327)=TRUE,"'"&amp;物品!G327&amp;"'",物品!G327)</f>
        <v>0</v>
      </c>
      <c r="F213">
        <f>IF(ISTEXT(物品!H327)=TRUE,"'"&amp;物品!H327&amp;"'",物品!H327)</f>
        <v>0</v>
      </c>
      <c r="G213">
        <f>IF(物品!I336="",0,"'"&amp;物品!I336&amp;"'")</f>
        <v>0</v>
      </c>
      <c r="H213">
        <f>IF(物品!R327="",0,物品!R327)</f>
        <v>0</v>
      </c>
      <c r="I213">
        <f>IF(物品!S327="",0,物品!S327)</f>
        <v>0</v>
      </c>
      <c r="J213">
        <f>IF(物品!C336="",0,""""&amp;物品!C336&amp;"""")</f>
        <v>0</v>
      </c>
      <c r="K213" t="str">
        <f>IF(物品!T336="","""""",""""&amp;物品!T336&amp;"""")</f>
        <v>""</v>
      </c>
      <c r="L213">
        <f>IF(物品!U336="",0,""""&amp;物品!U336&amp;"""")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IF(物品!B337="",0,"'"&amp;物品!B337&amp;"'")</f>
        <v>0</v>
      </c>
      <c r="B214">
        <f>物品!D258</f>
        <v>0</v>
      </c>
      <c r="C214">
        <f>物品!E337</f>
        <v>0</v>
      </c>
      <c r="D214">
        <f>物品!F337</f>
        <v>0</v>
      </c>
      <c r="E214">
        <f>IF(ISTEXT(物品!G328)=TRUE,"'"&amp;物品!G328&amp;"'",物品!G328)</f>
        <v>0</v>
      </c>
      <c r="F214">
        <f>IF(ISTEXT(物品!H328)=TRUE,"'"&amp;物品!H328&amp;"'",物品!H328)</f>
        <v>0</v>
      </c>
      <c r="G214">
        <f>IF(物品!I337="",0,"'"&amp;物品!I337&amp;"'")</f>
        <v>0</v>
      </c>
      <c r="H214">
        <f>IF(物品!R328="",0,物品!R328)</f>
        <v>0</v>
      </c>
      <c r="I214">
        <f>IF(物品!S328="",0,物品!S328)</f>
        <v>0</v>
      </c>
      <c r="J214">
        <f>IF(物品!C337="",0,""""&amp;物品!C337&amp;"""")</f>
        <v>0</v>
      </c>
      <c r="K214" t="str">
        <f>IF(物品!T337="","""""",""""&amp;物品!T337&amp;"""")</f>
        <v>""</v>
      </c>
      <c r="L214">
        <f>IF(物品!U337="",0,""""&amp;物品!U337&amp;"""")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IF(物品!B338="",0,"'"&amp;物品!B338&amp;"'")</f>
        <v>0</v>
      </c>
      <c r="B215">
        <f>物品!D259</f>
        <v>0</v>
      </c>
      <c r="C215">
        <f>物品!E338</f>
        <v>0</v>
      </c>
      <c r="D215">
        <f>物品!F338</f>
        <v>0</v>
      </c>
      <c r="E215">
        <f>IF(ISTEXT(物品!G329)=TRUE,"'"&amp;物品!G329&amp;"'",物品!G329)</f>
        <v>0</v>
      </c>
      <c r="F215">
        <f>IF(ISTEXT(物品!H329)=TRUE,"'"&amp;物品!H329&amp;"'",物品!H329)</f>
        <v>0</v>
      </c>
      <c r="G215">
        <f>IF(物品!I338="",0,"'"&amp;物品!I338&amp;"'")</f>
        <v>0</v>
      </c>
      <c r="H215">
        <f>IF(物品!R329="",0,物品!R329)</f>
        <v>0</v>
      </c>
      <c r="I215">
        <f>IF(物品!S329="",0,物品!S329)</f>
        <v>0</v>
      </c>
      <c r="J215">
        <f>IF(物品!C338="",0,""""&amp;物品!C338&amp;"""")</f>
        <v>0</v>
      </c>
      <c r="K215" t="str">
        <f>IF(物品!T338="","""""",""""&amp;物品!T338&amp;"""")</f>
        <v>""</v>
      </c>
      <c r="L215">
        <f>IF(物品!U338="",0,""""&amp;物品!U338&amp;"""")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IF(物品!B339="",0,"'"&amp;物品!B339&amp;"'")</f>
        <v>0</v>
      </c>
      <c r="B216">
        <f>物品!D260</f>
        <v>0</v>
      </c>
      <c r="C216">
        <f>物品!E339</f>
        <v>0</v>
      </c>
      <c r="D216">
        <f>物品!F339</f>
        <v>0</v>
      </c>
      <c r="E216">
        <f>IF(ISTEXT(物品!G330)=TRUE,"'"&amp;物品!G330&amp;"'",物品!G330)</f>
        <v>0</v>
      </c>
      <c r="F216">
        <f>IF(ISTEXT(物品!H330)=TRUE,"'"&amp;物品!H330&amp;"'",物品!H330)</f>
        <v>0</v>
      </c>
      <c r="G216">
        <f>IF(物品!I339="",0,"'"&amp;物品!I339&amp;"'")</f>
        <v>0</v>
      </c>
      <c r="H216">
        <f>IF(物品!R330="",0,物品!R330)</f>
        <v>0</v>
      </c>
      <c r="I216">
        <f>IF(物品!S330="",0,物品!S330)</f>
        <v>0</v>
      </c>
      <c r="J216">
        <f>IF(物品!C339="",0,""""&amp;物品!C339&amp;"""")</f>
        <v>0</v>
      </c>
      <c r="K216" t="str">
        <f>IF(物品!T339="","""""",""""&amp;物品!T339&amp;"""")</f>
        <v>""</v>
      </c>
      <c r="L216">
        <f>IF(物品!U339="",0,""""&amp;物品!U339&amp;"""")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IF(物品!B340="",0,"'"&amp;物品!B340&amp;"'")</f>
        <v>0</v>
      </c>
      <c r="B217">
        <f>物品!D261</f>
        <v>0</v>
      </c>
      <c r="C217">
        <f>物品!E340</f>
        <v>0</v>
      </c>
      <c r="D217">
        <f>物品!F340</f>
        <v>0</v>
      </c>
      <c r="E217">
        <f>IF(ISTEXT(物品!G331)=TRUE,"'"&amp;物品!G331&amp;"'",物品!G331)</f>
        <v>0</v>
      </c>
      <c r="F217">
        <f>IF(ISTEXT(物品!H331)=TRUE,"'"&amp;物品!H331&amp;"'",物品!H331)</f>
        <v>0</v>
      </c>
      <c r="G217">
        <f>IF(物品!I340="",0,"'"&amp;物品!I340&amp;"'")</f>
        <v>0</v>
      </c>
      <c r="H217">
        <f>IF(物品!R331="",0,物品!R331)</f>
        <v>0</v>
      </c>
      <c r="I217">
        <f>IF(物品!S331="",0,物品!S331)</f>
        <v>0</v>
      </c>
      <c r="J217">
        <f>IF(物品!C340="",0,""""&amp;物品!C340&amp;"""")</f>
        <v>0</v>
      </c>
      <c r="K217" t="str">
        <f>IF(物品!T340="","""""",""""&amp;物品!T340&amp;"""")</f>
        <v>""</v>
      </c>
      <c r="L217">
        <f>IF(物品!U340="",0,""""&amp;物品!U340&amp;"""")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IF(物品!B341="",0,"'"&amp;物品!B341&amp;"'")</f>
        <v>0</v>
      </c>
      <c r="B218">
        <f>物品!D262</f>
        <v>0</v>
      </c>
      <c r="C218">
        <f>物品!E341</f>
        <v>0</v>
      </c>
      <c r="D218">
        <f>物品!F341</f>
        <v>0</v>
      </c>
      <c r="E218">
        <f>IF(ISTEXT(物品!G332)=TRUE,"'"&amp;物品!G332&amp;"'",物品!G332)</f>
        <v>0</v>
      </c>
      <c r="F218">
        <f>IF(ISTEXT(物品!H332)=TRUE,"'"&amp;物品!H332&amp;"'",物品!H332)</f>
        <v>0</v>
      </c>
      <c r="G218">
        <f>IF(物品!I341="",0,"'"&amp;物品!I341&amp;"'")</f>
        <v>0</v>
      </c>
      <c r="H218">
        <f>IF(物品!R332="",0,物品!R332)</f>
        <v>0</v>
      </c>
      <c r="I218">
        <f>IF(物品!S332="",0,物品!S332)</f>
        <v>0</v>
      </c>
      <c r="J218">
        <f>IF(物品!C341="",0,""""&amp;物品!C341&amp;"""")</f>
        <v>0</v>
      </c>
      <c r="K218" t="str">
        <f>IF(物品!T341="","""""",""""&amp;物品!T341&amp;"""")</f>
        <v>""</v>
      </c>
      <c r="L218">
        <f>IF(物品!U341="",0,""""&amp;物品!U341&amp;"""")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IF(物品!B342="",0,"'"&amp;物品!B342&amp;"'")</f>
        <v>0</v>
      </c>
      <c r="B219">
        <f>物品!D269</f>
        <v>0</v>
      </c>
      <c r="C219">
        <f>物品!E342</f>
        <v>0</v>
      </c>
      <c r="D219">
        <f>物品!F342</f>
        <v>0</v>
      </c>
      <c r="E219">
        <f>IF(ISTEXT(物品!G333)=TRUE,"'"&amp;物品!G333&amp;"'",物品!G333)</f>
        <v>0</v>
      </c>
      <c r="F219">
        <f>IF(ISTEXT(物品!H333)=TRUE,"'"&amp;物品!H333&amp;"'",物品!H333)</f>
        <v>0</v>
      </c>
      <c r="G219">
        <f>IF(物品!I342="",0,"'"&amp;物品!I342&amp;"'")</f>
        <v>0</v>
      </c>
      <c r="H219">
        <f>IF(物品!R333="",0,物品!R333)</f>
        <v>0</v>
      </c>
      <c r="I219">
        <f>IF(物品!S333="",0,物品!S333)</f>
        <v>0</v>
      </c>
      <c r="J219">
        <f>IF(物品!C342="",0,""""&amp;物品!C342&amp;"""")</f>
        <v>0</v>
      </c>
      <c r="K219" t="str">
        <f>IF(物品!T342="","""""",""""&amp;物品!T342&amp;"""")</f>
        <v>""</v>
      </c>
      <c r="L219">
        <f>IF(物品!U342="",0,""""&amp;物品!U342&amp;"""")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IF(物品!B343="",0,"'"&amp;物品!B343&amp;"'")</f>
        <v>0</v>
      </c>
      <c r="B220">
        <f>物品!D270</f>
        <v>0</v>
      </c>
      <c r="C220">
        <f>物品!E343</f>
        <v>0</v>
      </c>
      <c r="D220">
        <f>物品!F343</f>
        <v>0</v>
      </c>
      <c r="E220">
        <f>IF(ISTEXT(物品!G334)=TRUE,"'"&amp;物品!G334&amp;"'",物品!G334)</f>
        <v>0</v>
      </c>
      <c r="F220">
        <f>IF(ISTEXT(物品!H334)=TRUE,"'"&amp;物品!H334&amp;"'",物品!H334)</f>
        <v>0</v>
      </c>
      <c r="G220">
        <f>IF(物品!I343="",0,"'"&amp;物品!I343&amp;"'")</f>
        <v>0</v>
      </c>
      <c r="H220">
        <f>IF(物品!R334="",0,物品!R334)</f>
        <v>0</v>
      </c>
      <c r="I220">
        <f>IF(物品!S334="",0,物品!S334)</f>
        <v>0</v>
      </c>
      <c r="J220">
        <f>IF(物品!C343="",0,""""&amp;物品!C343&amp;"""")</f>
        <v>0</v>
      </c>
      <c r="K220" t="str">
        <f>IF(物品!T343="","""""",""""&amp;物品!T343&amp;"""")</f>
        <v>""</v>
      </c>
      <c r="L220">
        <f>IF(物品!U343="",0,""""&amp;物品!U343&amp;"""")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IF(物品!B344="",0,"'"&amp;物品!B344&amp;"'")</f>
        <v>0</v>
      </c>
      <c r="B221">
        <f>物品!D271</f>
        <v>0</v>
      </c>
      <c r="C221">
        <f>物品!E344</f>
        <v>0</v>
      </c>
      <c r="D221">
        <f>物品!F344</f>
        <v>0</v>
      </c>
      <c r="E221">
        <f>IF(ISTEXT(物品!G335)=TRUE,"'"&amp;物品!G335&amp;"'",物品!G335)</f>
        <v>0</v>
      </c>
      <c r="F221">
        <f>IF(ISTEXT(物品!H335)=TRUE,"'"&amp;物品!H335&amp;"'",物品!H335)</f>
        <v>0</v>
      </c>
      <c r="G221">
        <f>IF(物品!I344="",0,"'"&amp;物品!I344&amp;"'")</f>
        <v>0</v>
      </c>
      <c r="H221">
        <f>IF(物品!R335="",0,物品!R335)</f>
        <v>0</v>
      </c>
      <c r="I221">
        <f>IF(物品!S335="",0,物品!S335)</f>
        <v>0</v>
      </c>
      <c r="J221">
        <f>IF(物品!C344="",0,""""&amp;物品!C344&amp;"""")</f>
        <v>0</v>
      </c>
      <c r="K221" t="str">
        <f>IF(物品!T344="","""""",""""&amp;物品!T344&amp;"""")</f>
        <v>""</v>
      </c>
      <c r="L221">
        <f>IF(物品!U344="",0,""""&amp;物品!U344&amp;"""")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IF(物品!B345="",0,"'"&amp;物品!B345&amp;"'")</f>
        <v>0</v>
      </c>
      <c r="B222">
        <f>物品!D272</f>
        <v>0</v>
      </c>
      <c r="C222">
        <f>物品!E345</f>
        <v>0</v>
      </c>
      <c r="D222">
        <f>物品!F345</f>
        <v>0</v>
      </c>
      <c r="E222">
        <f>IF(ISTEXT(物品!G336)=TRUE,"'"&amp;物品!G336&amp;"'",物品!G336)</f>
        <v>0</v>
      </c>
      <c r="F222">
        <f>IF(ISTEXT(物品!H336)=TRUE,"'"&amp;物品!H336&amp;"'",物品!H336)</f>
        <v>0</v>
      </c>
      <c r="G222">
        <f>IF(物品!I345="",0,"'"&amp;物品!I345&amp;"'")</f>
        <v>0</v>
      </c>
      <c r="H222">
        <f>IF(物品!R336="",0,物品!R336)</f>
        <v>0</v>
      </c>
      <c r="I222">
        <f>IF(物品!S336="",0,物品!S336)</f>
        <v>0</v>
      </c>
      <c r="J222">
        <f>IF(物品!C345="",0,""""&amp;物品!C345&amp;"""")</f>
        <v>0</v>
      </c>
      <c r="K222" t="str">
        <f>IF(物品!T345="","""""",""""&amp;物品!T345&amp;"""")</f>
        <v>""</v>
      </c>
      <c r="L222">
        <f>IF(物品!U345="",0,""""&amp;物品!U345&amp;"""")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IF(物品!B346="",0,"'"&amp;物品!B346&amp;"'")</f>
        <v>0</v>
      </c>
      <c r="B223">
        <f>物品!D273</f>
        <v>0</v>
      </c>
      <c r="C223">
        <f>物品!E346</f>
        <v>0</v>
      </c>
      <c r="D223">
        <f>物品!F346</f>
        <v>0</v>
      </c>
      <c r="E223">
        <f>IF(ISTEXT(物品!G337)=TRUE,"'"&amp;物品!G337&amp;"'",物品!G337)</f>
        <v>0</v>
      </c>
      <c r="F223">
        <f>IF(ISTEXT(物品!H337)=TRUE,"'"&amp;物品!H337&amp;"'",物品!H337)</f>
        <v>0</v>
      </c>
      <c r="G223">
        <f>IF(物品!I346="",0,"'"&amp;物品!I346&amp;"'")</f>
        <v>0</v>
      </c>
      <c r="H223">
        <f>IF(物品!R337="",0,物品!R337)</f>
        <v>0</v>
      </c>
      <c r="I223">
        <f>IF(物品!S337="",0,物品!S337)</f>
        <v>0</v>
      </c>
      <c r="J223">
        <f>IF(物品!C346="",0,""""&amp;物品!C346&amp;"""")</f>
        <v>0</v>
      </c>
      <c r="K223" t="str">
        <f>IF(物品!T346="","""""",""""&amp;物品!T346&amp;"""")</f>
        <v>""</v>
      </c>
      <c r="L223">
        <f>IF(物品!U346="",0,""""&amp;物品!U346&amp;"""")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IF(物品!B347="",0,"'"&amp;物品!B347&amp;"'")</f>
        <v>0</v>
      </c>
      <c r="B224">
        <f>物品!D274</f>
        <v>0</v>
      </c>
      <c r="C224">
        <f>物品!E347</f>
        <v>0</v>
      </c>
      <c r="D224">
        <f>物品!F347</f>
        <v>0</v>
      </c>
      <c r="E224">
        <f>IF(ISTEXT(物品!G338)=TRUE,"'"&amp;物品!G338&amp;"'",物品!G338)</f>
        <v>0</v>
      </c>
      <c r="F224">
        <f>IF(ISTEXT(物品!H338)=TRUE,"'"&amp;物品!H338&amp;"'",物品!H338)</f>
        <v>0</v>
      </c>
      <c r="G224">
        <f>IF(物品!I347="",0,"'"&amp;物品!I347&amp;"'")</f>
        <v>0</v>
      </c>
      <c r="H224">
        <f>IF(物品!R338="",0,物品!R338)</f>
        <v>0</v>
      </c>
      <c r="I224">
        <f>IF(物品!S338="",0,物品!S338)</f>
        <v>0</v>
      </c>
      <c r="J224">
        <f>IF(物品!C347="",0,""""&amp;物品!C347&amp;"""")</f>
        <v>0</v>
      </c>
      <c r="K224" t="str">
        <f>IF(物品!T347="","""""",""""&amp;物品!T347&amp;"""")</f>
        <v>""</v>
      </c>
      <c r="L224">
        <f>IF(物品!U347="",0,""""&amp;物品!U347&amp;"""")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IF(物品!B348="",0,"'"&amp;物品!B348&amp;"'")</f>
        <v>0</v>
      </c>
      <c r="B225">
        <f>物品!D275</f>
        <v>0</v>
      </c>
      <c r="C225">
        <f>物品!E348</f>
        <v>0</v>
      </c>
      <c r="D225">
        <f>物品!F348</f>
        <v>0</v>
      </c>
      <c r="E225">
        <f>IF(ISTEXT(物品!G339)=TRUE,"'"&amp;物品!G339&amp;"'",物品!G339)</f>
        <v>0</v>
      </c>
      <c r="F225">
        <f>IF(ISTEXT(物品!H339)=TRUE,"'"&amp;物品!H339&amp;"'",物品!H339)</f>
        <v>0</v>
      </c>
      <c r="G225">
        <f>IF(物品!I348="",0,"'"&amp;物品!I348&amp;"'")</f>
        <v>0</v>
      </c>
      <c r="H225">
        <f>IF(物品!R339="",0,物品!R339)</f>
        <v>0</v>
      </c>
      <c r="I225">
        <f>IF(物品!S339="",0,物品!S339)</f>
        <v>0</v>
      </c>
      <c r="J225">
        <f>IF(物品!C348="",0,""""&amp;物品!C348&amp;"""")</f>
        <v>0</v>
      </c>
      <c r="K225" t="str">
        <f>IF(物品!T348="","""""",""""&amp;物品!T348&amp;"""")</f>
        <v>""</v>
      </c>
      <c r="L225">
        <f>IF(物品!U348="",0,""""&amp;物品!U348&amp;"""")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849</v>
      </c>
      <c r="CD1" s="10" t="s">
        <v>849</v>
      </c>
      <c r="CE1" s="10" t="s">
        <v>849</v>
      </c>
      <c r="CF1" s="10" t="s">
        <v>849</v>
      </c>
      <c r="CH1" s="10" t="s">
        <v>849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850</v>
      </c>
      <c r="CC2" s="10" t="s">
        <v>851</v>
      </c>
      <c r="CD2" s="10" t="s">
        <v>852</v>
      </c>
      <c r="CE2" s="10" t="s">
        <v>853</v>
      </c>
      <c r="CF2" s="10" t="s">
        <v>854</v>
      </c>
      <c r="CG2" s="10" t="s">
        <v>855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856</v>
      </c>
      <c r="B1" s="10" t="s">
        <v>857</v>
      </c>
      <c r="C1" s="10" t="s">
        <v>858</v>
      </c>
      <c r="D1" s="10" t="s">
        <v>859</v>
      </c>
      <c r="E1" s="10" t="s">
        <v>860</v>
      </c>
    </row>
    <row r="2" spans="1:11" ht="16.5">
      <c r="A2" s="9">
        <v>1</v>
      </c>
      <c r="B2" s="9" t="s">
        <v>861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862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863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864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865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866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511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514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517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520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523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526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529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532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535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538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541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544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786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788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789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790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791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792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793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794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795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796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797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798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799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800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801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802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803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804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805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806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807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808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809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810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811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812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813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867</v>
      </c>
      <c r="G1" t="s">
        <v>868</v>
      </c>
      <c r="I1" t="s">
        <v>869</v>
      </c>
      <c r="J1">
        <v>11</v>
      </c>
      <c r="P1" t="s">
        <v>870</v>
      </c>
      <c r="U1" t="s">
        <v>871</v>
      </c>
      <c r="V1" t="s">
        <v>872</v>
      </c>
      <c r="X1" s="10" t="s">
        <v>873</v>
      </c>
    </row>
    <row r="2" spans="1:25">
      <c r="A2" t="s">
        <v>874</v>
      </c>
      <c r="D2">
        <v>800</v>
      </c>
      <c r="E2" s="30">
        <v>1</v>
      </c>
      <c r="F2" s="31">
        <f>D2/E2</f>
        <v>800</v>
      </c>
      <c r="I2" t="s">
        <v>875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876</v>
      </c>
      <c r="D3">
        <v>800</v>
      </c>
      <c r="E3" s="30">
        <v>1</v>
      </c>
      <c r="F3" s="31">
        <f t="shared" ref="F3:F25" si="1">D3/E3</f>
        <v>800</v>
      </c>
      <c r="I3" t="s">
        <v>877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878</v>
      </c>
      <c r="D4">
        <v>800</v>
      </c>
      <c r="E4" s="30">
        <v>1</v>
      </c>
      <c r="F4" s="31">
        <f t="shared" si="1"/>
        <v>800</v>
      </c>
      <c r="I4" t="s">
        <v>879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880</v>
      </c>
      <c r="D5">
        <v>800</v>
      </c>
      <c r="E5" s="30">
        <v>1</v>
      </c>
      <c r="F5" s="31">
        <f t="shared" si="1"/>
        <v>800</v>
      </c>
      <c r="I5" t="s">
        <v>881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882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883</v>
      </c>
      <c r="D7">
        <v>2500</v>
      </c>
      <c r="E7" s="30">
        <v>0.85</v>
      </c>
      <c r="F7" s="31">
        <f t="shared" si="1"/>
        <v>2941.1764705882401</v>
      </c>
      <c r="J7" t="s">
        <v>884</v>
      </c>
      <c r="K7" s="10" t="s">
        <v>885</v>
      </c>
      <c r="L7" s="10" t="s">
        <v>886</v>
      </c>
      <c r="M7" t="s">
        <v>887</v>
      </c>
      <c r="N7" t="s">
        <v>888</v>
      </c>
      <c r="P7">
        <f t="shared" si="0"/>
        <v>85</v>
      </c>
    </row>
    <row r="8" spans="1:25">
      <c r="A8" t="s">
        <v>889</v>
      </c>
      <c r="D8">
        <v>2500</v>
      </c>
      <c r="E8" s="30">
        <v>0.85</v>
      </c>
      <c r="F8" s="31">
        <f t="shared" si="1"/>
        <v>2941.1764705882401</v>
      </c>
      <c r="I8" t="s">
        <v>890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891</v>
      </c>
      <c r="D9">
        <v>2500</v>
      </c>
      <c r="E9" s="30">
        <v>0.85</v>
      </c>
      <c r="F9" s="31">
        <f t="shared" si="1"/>
        <v>2941.1764705882401</v>
      </c>
      <c r="I9" t="s">
        <v>892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893</v>
      </c>
      <c r="D10">
        <v>2500</v>
      </c>
      <c r="E10" s="30">
        <v>0.85</v>
      </c>
      <c r="F10" s="31">
        <f t="shared" si="1"/>
        <v>2941.1764705882401</v>
      </c>
      <c r="I10" t="s">
        <v>894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895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896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897</v>
      </c>
      <c r="D12">
        <v>8000</v>
      </c>
      <c r="E12" s="30">
        <v>0.7</v>
      </c>
      <c r="F12" s="31">
        <f t="shared" si="1"/>
        <v>11428.5714285714</v>
      </c>
      <c r="I12" t="s">
        <v>898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899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900</v>
      </c>
      <c r="N13">
        <f>SUM(N8:N12)</f>
        <v>1061280</v>
      </c>
      <c r="P13">
        <f t="shared" si="0"/>
        <v>70</v>
      </c>
    </row>
    <row r="14" spans="1:25">
      <c r="A14" t="s">
        <v>901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902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903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904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905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906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907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908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909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910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911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912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913</v>
      </c>
      <c r="E26" t="s">
        <v>914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915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916</v>
      </c>
      <c r="B31" s="10" t="s">
        <v>114</v>
      </c>
      <c r="C31" s="10" t="s">
        <v>124</v>
      </c>
      <c r="F31" s="10" t="s">
        <v>917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918</v>
      </c>
      <c r="G32" s="10" t="s">
        <v>919</v>
      </c>
      <c r="H32" s="10" t="s">
        <v>867</v>
      </c>
      <c r="J32" s="10" t="s">
        <v>920</v>
      </c>
      <c r="K32" s="10" t="s">
        <v>921</v>
      </c>
      <c r="L32" s="10" t="s">
        <v>1</v>
      </c>
      <c r="M32" s="10" t="s">
        <v>867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914</v>
      </c>
      <c r="N41">
        <f>SUM(N33:N40)</f>
        <v>28860</v>
      </c>
      <c r="O41">
        <f>SUM(O33:O40)</f>
        <v>9600</v>
      </c>
    </row>
    <row r="42" spans="1:15">
      <c r="A42" s="10" t="s">
        <v>914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922</v>
      </c>
      <c r="B45" s="10" t="s">
        <v>923</v>
      </c>
      <c r="C45" s="10" t="s">
        <v>924</v>
      </c>
      <c r="F45" s="10" t="s">
        <v>925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926</v>
      </c>
      <c r="G46" s="32" t="s">
        <v>927</v>
      </c>
      <c r="H46" s="32" t="s">
        <v>165</v>
      </c>
      <c r="I46" s="10" t="s">
        <v>928</v>
      </c>
      <c r="K46" s="10"/>
    </row>
    <row r="47" spans="1:15">
      <c r="A47">
        <v>2</v>
      </c>
      <c r="B47">
        <f t="shared" si="11"/>
        <v>200</v>
      </c>
      <c r="C47" s="10" t="s">
        <v>929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930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914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2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589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489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496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504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570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824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826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830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832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836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838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578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566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618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633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640</v>
      </c>
      <c r="H16" t="str">
        <f t="shared" si="0"/>
        <v>|Cff00FF7F超级大补丸|r</v>
      </c>
    </row>
    <row r="17" spans="1:8" ht="16.5">
      <c r="A17" s="1" t="s">
        <v>219</v>
      </c>
      <c r="B17" s="2" t="s">
        <v>220</v>
      </c>
      <c r="G17" s="5" t="s">
        <v>644</v>
      </c>
      <c r="H17" t="str">
        <f t="shared" si="0"/>
        <v>|Cff00FF7F特级大补丸|r</v>
      </c>
    </row>
    <row r="18" spans="1:8" ht="16.5">
      <c r="A18" s="1" t="s">
        <v>221</v>
      </c>
      <c r="B18" s="2" t="s">
        <v>222</v>
      </c>
      <c r="G18" s="7" t="s">
        <v>931</v>
      </c>
      <c r="H18" t="e">
        <f t="shared" si="0"/>
        <v>#N/A</v>
      </c>
    </row>
    <row r="19" spans="1:8" ht="16.5">
      <c r="A19" s="1" t="s">
        <v>223</v>
      </c>
      <c r="B19" s="2" t="s">
        <v>224</v>
      </c>
      <c r="G19" s="8" t="s">
        <v>547</v>
      </c>
      <c r="H19" t="str">
        <f t="shared" si="0"/>
        <v>附魔宝箱</v>
      </c>
    </row>
    <row r="20" spans="1:8" ht="16.5">
      <c r="A20" s="1" t="s">
        <v>225</v>
      </c>
      <c r="B20" s="2" t="s">
        <v>226</v>
      </c>
      <c r="G20" s="5" t="s">
        <v>819</v>
      </c>
      <c r="H20" t="str">
        <f t="shared" si="0"/>
        <v>没抽到任何东西</v>
      </c>
    </row>
    <row r="21" spans="1:8" ht="16.5">
      <c r="A21" s="1" t="s">
        <v>228</v>
      </c>
      <c r="B21" s="2" t="s">
        <v>229</v>
      </c>
      <c r="G21" s="9"/>
      <c r="H21" t="str">
        <f t="shared" si="0"/>
        <v/>
      </c>
    </row>
    <row r="22" spans="1:8" ht="16.5">
      <c r="A22" s="1" t="s">
        <v>231</v>
      </c>
      <c r="B22" s="2" t="s">
        <v>232</v>
      </c>
      <c r="G22" s="9"/>
      <c r="H22" t="str">
        <f t="shared" si="0"/>
        <v/>
      </c>
    </row>
    <row r="23" spans="1:8" ht="16.5">
      <c r="A23" s="1" t="s">
        <v>233</v>
      </c>
      <c r="B23" s="2" t="s">
        <v>234</v>
      </c>
      <c r="G23" s="9"/>
      <c r="H23" t="str">
        <f t="shared" si="0"/>
        <v/>
      </c>
    </row>
    <row r="24" spans="1:8" ht="16.5">
      <c r="A24" s="1" t="s">
        <v>235</v>
      </c>
      <c r="B24" s="2" t="s">
        <v>236</v>
      </c>
      <c r="G24" s="9"/>
      <c r="H24" t="str">
        <f t="shared" si="0"/>
        <v/>
      </c>
    </row>
    <row r="25" spans="1:8" ht="16.5">
      <c r="A25" s="1" t="s">
        <v>237</v>
      </c>
      <c r="B25" s="2" t="s">
        <v>238</v>
      </c>
      <c r="G25" s="9" t="s">
        <v>932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627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621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624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826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828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832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834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838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840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570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574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496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504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578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931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547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618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633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640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819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566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570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640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644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574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640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644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585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821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823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824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826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828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830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832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834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836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838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840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637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819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508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511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514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517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520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523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526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529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532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535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538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541</v>
      </c>
      <c r="H107" t="str">
        <f t="shared" si="1"/>
        <v>来点玄铁</v>
      </c>
    </row>
    <row r="108" spans="1:8" ht="16.5">
      <c r="A108" s="9" t="s">
        <v>463</v>
      </c>
      <c r="B108" s="9" t="s">
        <v>933</v>
      </c>
      <c r="G108" s="9" t="s">
        <v>544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551</v>
      </c>
      <c r="H109" t="str">
        <f t="shared" si="1"/>
        <v>鼠年大吉</v>
      </c>
    </row>
    <row r="110" spans="1:8" ht="16.5">
      <c r="A110" s="9" t="s">
        <v>466</v>
      </c>
      <c r="B110" s="9" t="s">
        <v>934</v>
      </c>
      <c r="G110" s="9" t="s">
        <v>554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557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560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563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824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830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836</v>
      </c>
      <c r="H116" t="str">
        <f t="shared" si="1"/>
        <v>业力低</v>
      </c>
    </row>
    <row r="117" spans="1:8" ht="16.5">
      <c r="A117" s="9" t="s">
        <v>489</v>
      </c>
      <c r="B117" s="15" t="s">
        <v>490</v>
      </c>
      <c r="G117" s="11"/>
      <c r="H117" t="str">
        <f t="shared" si="1"/>
        <v/>
      </c>
    </row>
    <row r="118" spans="1:8" ht="16.5">
      <c r="A118" s="9" t="s">
        <v>492</v>
      </c>
      <c r="B118" s="16" t="s">
        <v>493</v>
      </c>
      <c r="G118" s="8" t="s">
        <v>547</v>
      </c>
      <c r="H118" t="str">
        <f t="shared" si="1"/>
        <v>附魔宝箱</v>
      </c>
    </row>
    <row r="119" spans="1:8" ht="16.5">
      <c r="A119" s="9" t="s">
        <v>496</v>
      </c>
      <c r="B119" s="16" t="s">
        <v>497</v>
      </c>
      <c r="G119" s="9" t="s">
        <v>708</v>
      </c>
      <c r="H119" t="str">
        <f t="shared" si="1"/>
        <v>Q技能附魔卷</v>
      </c>
    </row>
    <row r="120" spans="1:8" ht="16.5">
      <c r="A120" s="9" t="s">
        <v>500</v>
      </c>
      <c r="B120" s="16" t="s">
        <v>501</v>
      </c>
      <c r="G120" s="9" t="s">
        <v>712</v>
      </c>
      <c r="H120" t="str">
        <f t="shared" si="1"/>
        <v>W技能附魔卷</v>
      </c>
    </row>
    <row r="121" spans="1:8" ht="16.5">
      <c r="A121" s="9" t="s">
        <v>504</v>
      </c>
      <c r="B121" s="16" t="s">
        <v>505</v>
      </c>
      <c r="G121" s="9" t="s">
        <v>716</v>
      </c>
      <c r="H121" t="str">
        <f t="shared" si="1"/>
        <v>E技能附魔卷</v>
      </c>
    </row>
    <row r="122" spans="1:8" ht="16.5">
      <c r="A122" s="9" t="s">
        <v>508</v>
      </c>
      <c r="B122" s="9" t="s">
        <v>935</v>
      </c>
      <c r="G122" s="9" t="s">
        <v>720</v>
      </c>
      <c r="H122" t="str">
        <f t="shared" si="1"/>
        <v>|CffFFD24DQ强力附魔卷|r</v>
      </c>
    </row>
    <row r="123" spans="1:8" ht="16.5">
      <c r="A123" s="17" t="s">
        <v>511</v>
      </c>
      <c r="B123" s="18" t="s">
        <v>936</v>
      </c>
      <c r="G123" s="9" t="s">
        <v>723</v>
      </c>
      <c r="H123" t="str">
        <f t="shared" si="1"/>
        <v>|CffFFD24DW强力附魔卷|r</v>
      </c>
    </row>
    <row r="124" spans="1:8" ht="16.5">
      <c r="A124" s="9" t="s">
        <v>514</v>
      </c>
      <c r="B124" s="19" t="s">
        <v>937</v>
      </c>
      <c r="G124" s="9" t="s">
        <v>726</v>
      </c>
      <c r="H124" t="str">
        <f t="shared" si="1"/>
        <v>|CffFFD24DE强力附魔卷|r</v>
      </c>
    </row>
    <row r="125" spans="1:8" ht="16.5">
      <c r="A125" s="17" t="s">
        <v>517</v>
      </c>
      <c r="B125" s="18" t="s">
        <v>938</v>
      </c>
      <c r="G125" s="11"/>
      <c r="H125" t="str">
        <f t="shared" si="1"/>
        <v/>
      </c>
    </row>
    <row r="126" spans="1:8" ht="16.5">
      <c r="A126" s="17" t="s">
        <v>520</v>
      </c>
      <c r="B126" s="18" t="s">
        <v>939</v>
      </c>
      <c r="G126" s="8" t="s">
        <v>578</v>
      </c>
      <c r="H126" t="str">
        <f t="shared" si="1"/>
        <v>|CffFFD24D技能宝箱|r</v>
      </c>
    </row>
    <row r="127" spans="1:8" ht="16.5">
      <c r="A127" s="17" t="s">
        <v>523</v>
      </c>
      <c r="B127" s="18" t="s">
        <v>940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526</v>
      </c>
      <c r="B128" s="18" t="s">
        <v>941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529</v>
      </c>
      <c r="B129" s="18" t="s">
        <v>942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532</v>
      </c>
      <c r="B130" s="18" t="s">
        <v>943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535</v>
      </c>
      <c r="B131" s="18" t="s">
        <v>944</v>
      </c>
      <c r="G131" s="11"/>
      <c r="H131" t="str">
        <f t="shared" si="2"/>
        <v/>
      </c>
    </row>
    <row r="132" spans="1:8" ht="16.5">
      <c r="A132" s="17" t="s">
        <v>538</v>
      </c>
      <c r="B132" s="17" t="s">
        <v>539</v>
      </c>
      <c r="G132" s="8" t="s">
        <v>593</v>
      </c>
      <c r="H132" t="str">
        <f t="shared" si="2"/>
        <v>|CffFFD24D技能宝箱|r</v>
      </c>
    </row>
    <row r="133" spans="1:8" ht="16.5">
      <c r="A133" s="17" t="s">
        <v>541</v>
      </c>
      <c r="B133" s="18" t="s">
        <v>945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544</v>
      </c>
      <c r="B134" s="18" t="s">
        <v>946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547</v>
      </c>
      <c r="B135" s="20" t="s">
        <v>548</v>
      </c>
      <c r="G135" s="11"/>
      <c r="H135" t="str">
        <f t="shared" si="2"/>
        <v/>
      </c>
    </row>
    <row r="136" spans="1:8" ht="16.5">
      <c r="A136" s="17" t="s">
        <v>551</v>
      </c>
      <c r="B136" s="21" t="s">
        <v>947</v>
      </c>
      <c r="G136" s="8" t="s">
        <v>582</v>
      </c>
      <c r="H136" t="str">
        <f t="shared" si="2"/>
        <v>|CffFFD24D附魔宝箱|r</v>
      </c>
    </row>
    <row r="137" spans="1:8" ht="16.5">
      <c r="A137" s="17" t="s">
        <v>554</v>
      </c>
      <c r="B137" s="22" t="s">
        <v>948</v>
      </c>
      <c r="G137" s="9" t="s">
        <v>708</v>
      </c>
      <c r="H137" t="str">
        <f t="shared" si="2"/>
        <v>Q技能附魔卷</v>
      </c>
    </row>
    <row r="138" spans="1:8" ht="16.5">
      <c r="A138" s="9" t="s">
        <v>557</v>
      </c>
      <c r="B138" s="23" t="s">
        <v>949</v>
      </c>
      <c r="G138" s="9" t="s">
        <v>720</v>
      </c>
      <c r="H138" t="str">
        <f t="shared" si="2"/>
        <v>|CffFFD24DQ强力附魔卷|r</v>
      </c>
    </row>
    <row r="139" spans="1:8" ht="16.5">
      <c r="A139" s="17" t="s">
        <v>560</v>
      </c>
      <c r="B139" s="21" t="s">
        <v>950</v>
      </c>
      <c r="G139" s="9"/>
      <c r="H139" t="str">
        <f t="shared" si="2"/>
        <v/>
      </c>
    </row>
    <row r="140" spans="1:8" ht="16.5">
      <c r="A140" s="17" t="s">
        <v>563</v>
      </c>
      <c r="B140" s="21" t="s">
        <v>951</v>
      </c>
      <c r="G140" s="8"/>
      <c r="H140" t="str">
        <f t="shared" si="2"/>
        <v/>
      </c>
    </row>
    <row r="141" spans="1:8" ht="16.5">
      <c r="A141" s="24" t="s">
        <v>566</v>
      </c>
      <c r="B141" s="23" t="s">
        <v>567</v>
      </c>
      <c r="G141" s="9" t="s">
        <v>786</v>
      </c>
      <c r="H141" t="str">
        <f t="shared" si="2"/>
        <v>附魔</v>
      </c>
    </row>
    <row r="142" spans="1:8" ht="16.5">
      <c r="A142" s="24" t="s">
        <v>570</v>
      </c>
      <c r="B142" s="23" t="s">
        <v>571</v>
      </c>
      <c r="G142" s="9" t="s">
        <v>788</v>
      </c>
      <c r="H142" t="str">
        <f t="shared" si="2"/>
        <v>附魔</v>
      </c>
    </row>
    <row r="143" spans="1:8" ht="16.5">
      <c r="A143" s="24" t="s">
        <v>574</v>
      </c>
      <c r="B143" s="23" t="s">
        <v>575</v>
      </c>
      <c r="G143" s="9" t="s">
        <v>789</v>
      </c>
      <c r="H143" t="str">
        <f t="shared" si="2"/>
        <v>附魔</v>
      </c>
    </row>
    <row r="144" spans="1:8" ht="16.5">
      <c r="A144" s="24" t="s">
        <v>578</v>
      </c>
      <c r="B144" s="20" t="s">
        <v>579</v>
      </c>
      <c r="G144" s="9" t="s">
        <v>790</v>
      </c>
      <c r="H144" t="str">
        <f t="shared" si="2"/>
        <v>附魔</v>
      </c>
    </row>
    <row r="145" spans="1:8" ht="16.5">
      <c r="A145" s="24" t="s">
        <v>582</v>
      </c>
      <c r="B145" s="20" t="s">
        <v>583</v>
      </c>
      <c r="G145" s="9" t="s">
        <v>791</v>
      </c>
      <c r="H145" t="str">
        <f t="shared" si="2"/>
        <v>附魔</v>
      </c>
    </row>
    <row r="146" spans="1:8" ht="16.5">
      <c r="A146" s="24" t="s">
        <v>585</v>
      </c>
      <c r="B146" s="20" t="s">
        <v>952</v>
      </c>
      <c r="G146" s="9" t="s">
        <v>792</v>
      </c>
      <c r="H146" t="str">
        <f t="shared" si="2"/>
        <v>附魔</v>
      </c>
    </row>
    <row r="147" spans="1:8" ht="16.5">
      <c r="A147" s="24" t="s">
        <v>589</v>
      </c>
      <c r="B147" s="20" t="s">
        <v>953</v>
      </c>
      <c r="G147" s="9" t="s">
        <v>793</v>
      </c>
      <c r="H147" t="str">
        <f t="shared" si="2"/>
        <v>附魔</v>
      </c>
    </row>
    <row r="148" spans="1:8" ht="16.5">
      <c r="A148" s="24" t="s">
        <v>593</v>
      </c>
      <c r="B148" s="20" t="s">
        <v>579</v>
      </c>
      <c r="G148" s="9" t="s">
        <v>794</v>
      </c>
      <c r="H148" t="str">
        <f t="shared" si="2"/>
        <v>附魔</v>
      </c>
    </row>
    <row r="149" spans="1:8" ht="16.5">
      <c r="A149" s="9" t="s">
        <v>618</v>
      </c>
      <c r="B149" s="9" t="s">
        <v>954</v>
      </c>
      <c r="G149" s="9" t="s">
        <v>795</v>
      </c>
      <c r="H149" t="str">
        <f t="shared" si="2"/>
        <v>附魔</v>
      </c>
    </row>
    <row r="150" spans="1:8" ht="16.5">
      <c r="A150" s="9" t="s">
        <v>621</v>
      </c>
      <c r="B150" s="15" t="s">
        <v>622</v>
      </c>
      <c r="G150" s="9" t="s">
        <v>796</v>
      </c>
      <c r="H150" t="str">
        <f t="shared" si="2"/>
        <v>附魔</v>
      </c>
    </row>
    <row r="151" spans="1:8" ht="16.5">
      <c r="A151" s="9" t="s">
        <v>624</v>
      </c>
      <c r="B151" s="15" t="s">
        <v>625</v>
      </c>
      <c r="G151" s="9" t="s">
        <v>797</v>
      </c>
      <c r="H151" t="str">
        <f t="shared" si="2"/>
        <v>附魔</v>
      </c>
    </row>
    <row r="152" spans="1:8" ht="16.5">
      <c r="A152" s="9" t="s">
        <v>627</v>
      </c>
      <c r="B152" s="15" t="s">
        <v>628</v>
      </c>
      <c r="G152" s="9" t="s">
        <v>798</v>
      </c>
      <c r="H152" t="str">
        <f t="shared" si="2"/>
        <v>附魔</v>
      </c>
    </row>
    <row r="153" spans="1:8" ht="16.5">
      <c r="A153" s="9" t="s">
        <v>630</v>
      </c>
      <c r="B153" s="15" t="s">
        <v>631</v>
      </c>
      <c r="G153" s="9" t="s">
        <v>799</v>
      </c>
      <c r="H153" t="str">
        <f t="shared" si="2"/>
        <v>附魔</v>
      </c>
    </row>
    <row r="154" spans="1:8" ht="16.5">
      <c r="A154" s="9" t="s">
        <v>633</v>
      </c>
      <c r="B154" s="25" t="s">
        <v>634</v>
      </c>
      <c r="G154" s="9" t="s">
        <v>800</v>
      </c>
      <c r="H154" t="str">
        <f t="shared" si="2"/>
        <v>附魔</v>
      </c>
    </row>
    <row r="155" spans="1:8" ht="16.5">
      <c r="A155" s="9" t="s">
        <v>637</v>
      </c>
      <c r="B155" s="25" t="s">
        <v>638</v>
      </c>
      <c r="G155" s="9" t="s">
        <v>801</v>
      </c>
      <c r="H155" t="str">
        <f t="shared" si="2"/>
        <v>附魔</v>
      </c>
    </row>
    <row r="156" spans="1:8" ht="16.5">
      <c r="A156" s="9" t="s">
        <v>640</v>
      </c>
      <c r="B156" s="25" t="s">
        <v>641</v>
      </c>
      <c r="G156" s="9" t="s">
        <v>802</v>
      </c>
      <c r="H156" t="str">
        <f t="shared" si="2"/>
        <v>附魔</v>
      </c>
    </row>
    <row r="157" spans="1:8" ht="16.5">
      <c r="A157" s="9" t="s">
        <v>644</v>
      </c>
      <c r="B157" s="25" t="s">
        <v>645</v>
      </c>
      <c r="G157" s="11"/>
      <c r="H157" t="str">
        <f t="shared" si="2"/>
        <v/>
      </c>
    </row>
    <row r="158" spans="1:8" ht="16.5">
      <c r="A158" s="9" t="s">
        <v>648</v>
      </c>
      <c r="B158" s="15" t="s">
        <v>649</v>
      </c>
      <c r="G158" s="8"/>
      <c r="H158" t="str">
        <f t="shared" si="2"/>
        <v/>
      </c>
    </row>
    <row r="159" spans="1:8" ht="16.5">
      <c r="A159" s="9" t="s">
        <v>650</v>
      </c>
      <c r="B159" s="15" t="s">
        <v>651</v>
      </c>
      <c r="G159" s="9" t="s">
        <v>803</v>
      </c>
      <c r="H159" t="str">
        <f t="shared" si="2"/>
        <v>附魔</v>
      </c>
    </row>
    <row r="160" spans="1:8" ht="16.5">
      <c r="A160" s="9" t="s">
        <v>652</v>
      </c>
      <c r="B160" s="15" t="s">
        <v>653</v>
      </c>
      <c r="G160" s="9" t="s">
        <v>804</v>
      </c>
      <c r="H160" t="str">
        <f t="shared" si="2"/>
        <v>附魔</v>
      </c>
    </row>
    <row r="161" spans="1:8" ht="16.5">
      <c r="A161" s="9" t="s">
        <v>654</v>
      </c>
      <c r="B161" s="15" t="s">
        <v>655</v>
      </c>
      <c r="G161" s="9" t="s">
        <v>805</v>
      </c>
      <c r="H161" t="str">
        <f t="shared" si="2"/>
        <v>附魔</v>
      </c>
    </row>
    <row r="162" spans="1:8" ht="16.5">
      <c r="A162" s="9" t="s">
        <v>656</v>
      </c>
      <c r="B162" s="15" t="s">
        <v>657</v>
      </c>
      <c r="G162" s="9" t="s">
        <v>806</v>
      </c>
      <c r="H162" t="str">
        <f t="shared" si="2"/>
        <v>附魔</v>
      </c>
    </row>
    <row r="163" spans="1:8" ht="16.5">
      <c r="A163" s="9" t="s">
        <v>658</v>
      </c>
      <c r="B163" s="15" t="s">
        <v>659</v>
      </c>
      <c r="G163" s="9" t="s">
        <v>807</v>
      </c>
      <c r="H163" t="str">
        <f t="shared" si="2"/>
        <v>附魔</v>
      </c>
    </row>
    <row r="164" spans="1:8" ht="16.5">
      <c r="A164" s="9" t="s">
        <v>660</v>
      </c>
      <c r="B164" s="15" t="s">
        <v>661</v>
      </c>
      <c r="G164" s="9" t="s">
        <v>808</v>
      </c>
      <c r="H164" t="str">
        <f t="shared" si="2"/>
        <v>附魔</v>
      </c>
    </row>
    <row r="165" spans="1:8" ht="16.5">
      <c r="A165" s="9" t="s">
        <v>663</v>
      </c>
      <c r="B165" s="15" t="s">
        <v>664</v>
      </c>
      <c r="G165" s="9" t="s">
        <v>809</v>
      </c>
      <c r="H165" t="str">
        <f t="shared" si="2"/>
        <v>附魔</v>
      </c>
    </row>
    <row r="166" spans="1:8" ht="16.5">
      <c r="A166" s="9" t="s">
        <v>665</v>
      </c>
      <c r="B166" s="15" t="s">
        <v>666</v>
      </c>
      <c r="G166" s="9" t="s">
        <v>810</v>
      </c>
      <c r="H166" t="str">
        <f t="shared" si="2"/>
        <v>附魔</v>
      </c>
    </row>
    <row r="167" spans="1:8" ht="16.5">
      <c r="A167" s="9" t="s">
        <v>667</v>
      </c>
      <c r="B167" s="15" t="s">
        <v>668</v>
      </c>
      <c r="G167" s="9" t="s">
        <v>811</v>
      </c>
      <c r="H167" t="str">
        <f t="shared" si="2"/>
        <v>附魔</v>
      </c>
    </row>
    <row r="168" spans="1:8" ht="16.5">
      <c r="A168" s="9" t="s">
        <v>669</v>
      </c>
      <c r="B168" s="15" t="s">
        <v>670</v>
      </c>
      <c r="G168" s="9" t="s">
        <v>812</v>
      </c>
      <c r="H168" t="str">
        <f t="shared" si="2"/>
        <v>附魔</v>
      </c>
    </row>
    <row r="169" spans="1:8" ht="16.5">
      <c r="A169" s="9" t="s">
        <v>672</v>
      </c>
      <c r="B169" s="15" t="s">
        <v>673</v>
      </c>
      <c r="G169" s="9" t="s">
        <v>813</v>
      </c>
      <c r="H169" t="str">
        <f t="shared" si="2"/>
        <v>附魔</v>
      </c>
    </row>
    <row r="170" spans="1:8" ht="16.5">
      <c r="A170" s="9" t="s">
        <v>675</v>
      </c>
      <c r="B170" s="15" t="s">
        <v>676</v>
      </c>
      <c r="G170" s="9" t="s">
        <v>814</v>
      </c>
      <c r="H170" t="str">
        <f t="shared" si="2"/>
        <v>附魔</v>
      </c>
    </row>
    <row r="171" spans="1:8" ht="16.5">
      <c r="A171" s="9" t="s">
        <v>678</v>
      </c>
      <c r="B171" s="15" t="s">
        <v>679</v>
      </c>
      <c r="G171" s="9" t="s">
        <v>815</v>
      </c>
      <c r="H171" t="str">
        <f t="shared" si="2"/>
        <v>附魔</v>
      </c>
    </row>
    <row r="172" spans="1:8" ht="16.5">
      <c r="A172" s="9" t="s">
        <v>680</v>
      </c>
      <c r="B172" s="15" t="s">
        <v>681</v>
      </c>
      <c r="G172" s="9" t="s">
        <v>816</v>
      </c>
      <c r="H172" t="str">
        <f t="shared" si="2"/>
        <v>附魔</v>
      </c>
    </row>
    <row r="173" spans="1:8" ht="16.5">
      <c r="A173" s="9" t="s">
        <v>683</v>
      </c>
      <c r="B173" s="15" t="s">
        <v>684</v>
      </c>
      <c r="G173" s="9" t="s">
        <v>817</v>
      </c>
      <c r="H173" t="str">
        <f t="shared" si="2"/>
        <v>附魔</v>
      </c>
    </row>
    <row r="174" spans="1:8" ht="16.5">
      <c r="A174" s="9" t="s">
        <v>690</v>
      </c>
      <c r="B174" s="15" t="s">
        <v>691</v>
      </c>
      <c r="G174" s="9" t="s">
        <v>818</v>
      </c>
      <c r="H174" t="e">
        <f t="shared" si="2"/>
        <v>#N/A</v>
      </c>
    </row>
    <row r="175" spans="1:8" ht="16.5">
      <c r="A175" s="9" t="s">
        <v>693</v>
      </c>
      <c r="B175" s="15" t="s">
        <v>955</v>
      </c>
    </row>
    <row r="176" spans="1:8" ht="16.5">
      <c r="A176" s="9" t="s">
        <v>696</v>
      </c>
      <c r="B176" s="15" t="s">
        <v>956</v>
      </c>
    </row>
    <row r="177" spans="1:2" ht="16.5">
      <c r="A177" s="9" t="s">
        <v>699</v>
      </c>
      <c r="B177" s="15" t="s">
        <v>957</v>
      </c>
    </row>
    <row r="178" spans="1:2" ht="16.5">
      <c r="A178" s="9" t="s">
        <v>708</v>
      </c>
      <c r="B178" s="15" t="s">
        <v>958</v>
      </c>
    </row>
    <row r="179" spans="1:2" ht="16.5">
      <c r="A179" s="9" t="s">
        <v>712</v>
      </c>
      <c r="B179" s="15" t="s">
        <v>959</v>
      </c>
    </row>
    <row r="180" spans="1:2" ht="16.5">
      <c r="A180" s="9" t="s">
        <v>716</v>
      </c>
      <c r="B180" s="15" t="s">
        <v>960</v>
      </c>
    </row>
    <row r="181" spans="1:2" ht="16.5">
      <c r="A181" s="9" t="s">
        <v>720</v>
      </c>
      <c r="B181" s="25" t="s">
        <v>961</v>
      </c>
    </row>
    <row r="182" spans="1:2" ht="16.5">
      <c r="A182" s="9" t="s">
        <v>723</v>
      </c>
      <c r="B182" s="26" t="s">
        <v>962</v>
      </c>
    </row>
    <row r="183" spans="1:2" ht="16.5">
      <c r="A183" s="9" t="s">
        <v>726</v>
      </c>
      <c r="B183" s="26" t="s">
        <v>963</v>
      </c>
    </row>
    <row r="184" spans="1:2" ht="16.5">
      <c r="A184" s="9" t="s">
        <v>729</v>
      </c>
      <c r="B184" s="15" t="s">
        <v>730</v>
      </c>
    </row>
    <row r="185" spans="1:2" ht="16.5">
      <c r="A185" s="9" t="s">
        <v>731</v>
      </c>
      <c r="B185" s="15" t="s">
        <v>732</v>
      </c>
    </row>
    <row r="186" spans="1:2" ht="16.5">
      <c r="A186" s="9" t="s">
        <v>741</v>
      </c>
      <c r="B186" s="15" t="s">
        <v>742</v>
      </c>
    </row>
    <row r="187" spans="1:2" ht="16.5">
      <c r="A187" s="9" t="s">
        <v>743</v>
      </c>
      <c r="B187" s="15" t="s">
        <v>744</v>
      </c>
    </row>
    <row r="188" spans="1:2">
      <c r="A188" s="27" t="s">
        <v>747</v>
      </c>
      <c r="B188" s="28" t="s">
        <v>748</v>
      </c>
    </row>
    <row r="189" spans="1:2">
      <c r="A189" s="27" t="s">
        <v>749</v>
      </c>
      <c r="B189" s="28" t="s">
        <v>750</v>
      </c>
    </row>
    <row r="190" spans="1:2">
      <c r="A190" s="27" t="s">
        <v>751</v>
      </c>
      <c r="B190" s="28" t="s">
        <v>752</v>
      </c>
    </row>
    <row r="191" spans="1:2">
      <c r="A191" s="27" t="s">
        <v>753</v>
      </c>
      <c r="B191" s="28" t="s">
        <v>754</v>
      </c>
    </row>
    <row r="192" spans="1:2">
      <c r="A192" s="27" t="s">
        <v>756</v>
      </c>
      <c r="B192" s="28" t="s">
        <v>757</v>
      </c>
    </row>
    <row r="193" spans="1:2">
      <c r="A193" s="27" t="s">
        <v>758</v>
      </c>
      <c r="B193" s="28" t="s">
        <v>759</v>
      </c>
    </row>
    <row r="194" spans="1:2">
      <c r="A194" s="27" t="s">
        <v>760</v>
      </c>
      <c r="B194" s="28" t="s">
        <v>761</v>
      </c>
    </row>
    <row r="195" spans="1:2">
      <c r="A195" s="27" t="s">
        <v>762</v>
      </c>
      <c r="B195" s="28" t="s">
        <v>763</v>
      </c>
    </row>
    <row r="196" spans="1:2">
      <c r="A196" s="27" t="s">
        <v>765</v>
      </c>
      <c r="B196" s="28" t="s">
        <v>766</v>
      </c>
    </row>
    <row r="197" spans="1:2">
      <c r="A197" s="27" t="s">
        <v>964</v>
      </c>
      <c r="B197" s="28" t="str">
        <f>"已领取"&amp;B188</f>
        <v>已领取公众号礼包</v>
      </c>
    </row>
    <row r="198" spans="1:2">
      <c r="A198" s="27" t="s">
        <v>965</v>
      </c>
      <c r="B198" s="28" t="str">
        <f t="shared" ref="B198:B205" si="3">"已领取"&amp;B189</f>
        <v>已领取入群礼包</v>
      </c>
    </row>
    <row r="199" spans="1:2">
      <c r="A199" s="27" t="s">
        <v>966</v>
      </c>
      <c r="B199" s="28" t="str">
        <f t="shared" si="3"/>
        <v>已领取拜年礼包</v>
      </c>
    </row>
    <row r="200" spans="1:2">
      <c r="A200" s="27" t="s">
        <v>967</v>
      </c>
      <c r="B200" s="28" t="str">
        <f t="shared" si="3"/>
        <v>已领取收藏礼包</v>
      </c>
    </row>
    <row r="201" spans="1:2">
      <c r="A201" s="27" t="s">
        <v>968</v>
      </c>
      <c r="B201" s="28" t="str">
        <f t="shared" si="3"/>
        <v>已领取重置版礼包</v>
      </c>
    </row>
    <row r="202" spans="1:2">
      <c r="A202" s="27" t="s">
        <v>969</v>
      </c>
      <c r="B202" s="28" t="str">
        <f t="shared" si="3"/>
        <v>已领取公会福利</v>
      </c>
    </row>
    <row r="203" spans="1:2">
      <c r="A203" s="27" t="s">
        <v>970</v>
      </c>
      <c r="B203" s="28" t="str">
        <f t="shared" si="3"/>
        <v>已领取星耀礼包</v>
      </c>
    </row>
    <row r="204" spans="1:2">
      <c r="A204" s="27" t="s">
        <v>971</v>
      </c>
      <c r="B204" s="28" t="str">
        <f t="shared" si="3"/>
        <v>已领取魔芝RPG礼包</v>
      </c>
    </row>
    <row r="205" spans="1:2">
      <c r="A205" s="27" t="s">
        <v>972</v>
      </c>
      <c r="B205" s="28" t="str">
        <f t="shared" si="3"/>
        <v>已领取老铁礼包</v>
      </c>
    </row>
    <row r="206" spans="1:2">
      <c r="A206" s="27" t="s">
        <v>786</v>
      </c>
      <c r="B206" s="29" t="s">
        <v>787</v>
      </c>
    </row>
    <row r="207" spans="1:2">
      <c r="A207" s="27" t="s">
        <v>788</v>
      </c>
      <c r="B207" s="29" t="s">
        <v>787</v>
      </c>
    </row>
    <row r="208" spans="1:2">
      <c r="A208" s="27" t="s">
        <v>789</v>
      </c>
      <c r="B208" s="29" t="s">
        <v>787</v>
      </c>
    </row>
    <row r="209" spans="1:2">
      <c r="A209" s="27" t="s">
        <v>790</v>
      </c>
      <c r="B209" s="29" t="s">
        <v>787</v>
      </c>
    </row>
    <row r="210" spans="1:2">
      <c r="A210" s="27" t="s">
        <v>791</v>
      </c>
      <c r="B210" s="29" t="s">
        <v>787</v>
      </c>
    </row>
    <row r="211" spans="1:2">
      <c r="A211" s="27" t="s">
        <v>792</v>
      </c>
      <c r="B211" s="29" t="s">
        <v>787</v>
      </c>
    </row>
    <row r="212" spans="1:2">
      <c r="A212" s="27" t="s">
        <v>793</v>
      </c>
      <c r="B212" s="29" t="s">
        <v>787</v>
      </c>
    </row>
    <row r="213" spans="1:2">
      <c r="A213" s="27" t="s">
        <v>794</v>
      </c>
      <c r="B213" s="29" t="s">
        <v>787</v>
      </c>
    </row>
    <row r="214" spans="1:2">
      <c r="A214" s="27" t="s">
        <v>795</v>
      </c>
      <c r="B214" s="29" t="s">
        <v>787</v>
      </c>
    </row>
    <row r="215" spans="1:2">
      <c r="A215" s="27" t="s">
        <v>796</v>
      </c>
      <c r="B215" s="29" t="s">
        <v>787</v>
      </c>
    </row>
    <row r="216" spans="1:2">
      <c r="A216" s="27" t="s">
        <v>797</v>
      </c>
      <c r="B216" s="29" t="s">
        <v>787</v>
      </c>
    </row>
    <row r="217" spans="1:2">
      <c r="A217" s="27" t="s">
        <v>798</v>
      </c>
      <c r="B217" s="29" t="s">
        <v>787</v>
      </c>
    </row>
    <row r="218" spans="1:2">
      <c r="A218" s="27" t="s">
        <v>799</v>
      </c>
      <c r="B218" s="29" t="s">
        <v>787</v>
      </c>
    </row>
    <row r="219" spans="1:2">
      <c r="A219" s="27" t="s">
        <v>800</v>
      </c>
      <c r="B219" s="29" t="s">
        <v>787</v>
      </c>
    </row>
    <row r="220" spans="1:2">
      <c r="A220" s="27" t="s">
        <v>801</v>
      </c>
      <c r="B220" s="29" t="s">
        <v>787</v>
      </c>
    </row>
    <row r="221" spans="1:2">
      <c r="A221" s="27" t="s">
        <v>802</v>
      </c>
      <c r="B221" s="29" t="s">
        <v>787</v>
      </c>
    </row>
    <row r="222" spans="1:2">
      <c r="A222" s="27" t="s">
        <v>803</v>
      </c>
      <c r="B222" s="29" t="s">
        <v>787</v>
      </c>
    </row>
    <row r="223" spans="1:2">
      <c r="A223" s="27" t="s">
        <v>804</v>
      </c>
      <c r="B223" s="29" t="s">
        <v>787</v>
      </c>
    </row>
    <row r="224" spans="1:2">
      <c r="A224" s="27" t="s">
        <v>805</v>
      </c>
      <c r="B224" s="29" t="s">
        <v>787</v>
      </c>
    </row>
    <row r="225" spans="1:2">
      <c r="A225" s="27" t="s">
        <v>806</v>
      </c>
      <c r="B225" s="29" t="s">
        <v>787</v>
      </c>
    </row>
    <row r="226" spans="1:2">
      <c r="A226" s="27" t="s">
        <v>807</v>
      </c>
      <c r="B226" s="29" t="s">
        <v>787</v>
      </c>
    </row>
    <row r="227" spans="1:2">
      <c r="A227" s="27" t="s">
        <v>808</v>
      </c>
      <c r="B227" s="29" t="s">
        <v>787</v>
      </c>
    </row>
    <row r="228" spans="1:2">
      <c r="A228" s="27" t="s">
        <v>809</v>
      </c>
      <c r="B228" s="29" t="s">
        <v>787</v>
      </c>
    </row>
    <row r="229" spans="1:2">
      <c r="A229" s="27" t="s">
        <v>810</v>
      </c>
      <c r="B229" s="29" t="s">
        <v>787</v>
      </c>
    </row>
    <row r="230" spans="1:2">
      <c r="A230" s="27" t="s">
        <v>811</v>
      </c>
      <c r="B230" s="29" t="s">
        <v>787</v>
      </c>
    </row>
    <row r="231" spans="1:2">
      <c r="A231" s="27" t="s">
        <v>812</v>
      </c>
      <c r="B231" s="29" t="s">
        <v>787</v>
      </c>
    </row>
    <row r="232" spans="1:2">
      <c r="A232" s="27" t="s">
        <v>813</v>
      </c>
      <c r="B232" s="29" t="s">
        <v>787</v>
      </c>
    </row>
    <row r="233" spans="1:2">
      <c r="A233" s="27" t="s">
        <v>814</v>
      </c>
      <c r="B233" s="29" t="s">
        <v>787</v>
      </c>
    </row>
    <row r="234" spans="1:2">
      <c r="A234" s="27" t="s">
        <v>815</v>
      </c>
      <c r="B234" s="29" t="s">
        <v>787</v>
      </c>
    </row>
    <row r="235" spans="1:2">
      <c r="A235" s="27" t="s">
        <v>816</v>
      </c>
      <c r="B235" s="29" t="s">
        <v>787</v>
      </c>
    </row>
    <row r="236" spans="1:2">
      <c r="A236" s="27" t="s">
        <v>817</v>
      </c>
      <c r="B236" s="29" t="s">
        <v>787</v>
      </c>
    </row>
    <row r="237" spans="1:2" ht="16.5">
      <c r="A237" s="9" t="s">
        <v>819</v>
      </c>
      <c r="B237" s="9" t="s">
        <v>820</v>
      </c>
    </row>
    <row r="238" spans="1:2" ht="16.5">
      <c r="A238" s="9" t="s">
        <v>821</v>
      </c>
      <c r="B238" s="9" t="s">
        <v>822</v>
      </c>
    </row>
    <row r="239" spans="1:2" ht="16.5">
      <c r="A239" s="9" t="s">
        <v>823</v>
      </c>
      <c r="B239" s="9" t="s">
        <v>116</v>
      </c>
    </row>
    <row r="240" spans="1:2" ht="16.5">
      <c r="A240" s="9" t="s">
        <v>824</v>
      </c>
      <c r="B240" s="9" t="s">
        <v>825</v>
      </c>
    </row>
    <row r="241" spans="1:2" ht="16.5">
      <c r="A241" s="9" t="s">
        <v>826</v>
      </c>
      <c r="B241" s="9" t="s">
        <v>827</v>
      </c>
    </row>
    <row r="242" spans="1:2" ht="16.5">
      <c r="A242" s="9" t="s">
        <v>828</v>
      </c>
      <c r="B242" s="9" t="s">
        <v>829</v>
      </c>
    </row>
    <row r="243" spans="1:2" ht="16.5">
      <c r="A243" s="9" t="s">
        <v>830</v>
      </c>
      <c r="B243" s="9" t="s">
        <v>831</v>
      </c>
    </row>
    <row r="244" spans="1:2" ht="16.5">
      <c r="A244" s="9" t="s">
        <v>832</v>
      </c>
      <c r="B244" s="9" t="s">
        <v>833</v>
      </c>
    </row>
    <row r="245" spans="1:2" ht="16.5">
      <c r="A245" s="9" t="s">
        <v>834</v>
      </c>
      <c r="B245" s="9" t="s">
        <v>835</v>
      </c>
    </row>
    <row r="246" spans="1:2" ht="16.5">
      <c r="A246" s="9" t="s">
        <v>836</v>
      </c>
      <c r="B246" s="9" t="s">
        <v>837</v>
      </c>
    </row>
    <row r="247" spans="1:2" ht="16.5">
      <c r="A247" s="9" t="s">
        <v>838</v>
      </c>
      <c r="B247" s="9" t="s">
        <v>839</v>
      </c>
    </row>
    <row r="248" spans="1:2" ht="16.5">
      <c r="A248" s="9" t="s">
        <v>840</v>
      </c>
      <c r="B248" s="9" t="s">
        <v>841</v>
      </c>
    </row>
  </sheetData>
  <phoneticPr fontId="3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2020-03-16T12:23:30Z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