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P000!$A$1:$AP$742</definedName>
  </definedNames>
  <calcPr calcId="125725"/>
</workbook>
</file>

<file path=xl/calcChain.xml><?xml version="1.0" encoding="utf-8"?>
<calcChain xmlns="http://schemas.openxmlformats.org/spreadsheetml/2006/main">
  <c r="CV397" i="2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CV310"/>
  <c r="B397" i="1"/>
  <c r="H397" s="1"/>
  <c r="J397" s="1"/>
  <c r="B396"/>
  <c r="H396" s="1"/>
  <c r="J396" s="1"/>
  <c r="B395"/>
  <c r="H395" s="1"/>
  <c r="J395" s="1"/>
  <c r="M394"/>
  <c r="I394"/>
  <c r="K394" s="1"/>
  <c r="H394"/>
  <c r="J394" s="1"/>
  <c r="B394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I337"/>
  <c r="K337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I331"/>
  <c r="K331" s="1"/>
  <c r="B331"/>
  <c r="H331" s="1"/>
  <c r="J331" s="1"/>
  <c r="I330"/>
  <c r="K330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I325"/>
  <c r="K325" s="1"/>
  <c r="B325"/>
  <c r="H325" s="1"/>
  <c r="J325" s="1"/>
  <c r="I324"/>
  <c r="K324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I319"/>
  <c r="K319" s="1"/>
  <c r="B319"/>
  <c r="H319" s="1"/>
  <c r="J319" s="1"/>
  <c r="I318"/>
  <c r="K318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I312"/>
  <c r="K312" s="1"/>
  <c r="B312"/>
  <c r="H312" s="1"/>
  <c r="J312" s="1"/>
  <c r="B311"/>
  <c r="H311" s="1"/>
  <c r="J311" s="1"/>
  <c r="B248"/>
  <c r="H248" s="1"/>
  <c r="J248" s="1"/>
  <c r="B238"/>
  <c r="H238" s="1"/>
  <c r="J238" s="1"/>
  <c r="B310"/>
  <c r="H310" s="1"/>
  <c r="J310" s="1"/>
  <c r="B308"/>
  <c r="B309"/>
  <c r="CR384" i="2"/>
  <c r="CR380"/>
  <c r="CR379"/>
  <c r="CR376"/>
  <c r="CR374"/>
  <c r="CR370"/>
  <c r="CR368"/>
  <c r="CR364"/>
  <c r="CR360"/>
  <c r="CR356"/>
  <c r="CR351"/>
  <c r="CR348"/>
  <c r="CR341"/>
  <c r="CR337"/>
  <c r="CR333"/>
  <c r="CR332"/>
  <c r="CR329"/>
  <c r="CR328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CU388" s="1"/>
  <c r="DC388"/>
  <c r="DB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CU385" s="1"/>
  <c r="DC385"/>
  <c r="DB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CU382" s="1"/>
  <c r="DC382"/>
  <c r="DB382"/>
  <c r="CR382"/>
  <c r="CQ382"/>
  <c r="CP382"/>
  <c r="CO382"/>
  <c r="CN382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R373"/>
  <c r="CQ373"/>
  <c r="CP373"/>
  <c r="CO373"/>
  <c r="CN373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Q364"/>
  <c r="CP364"/>
  <c r="CO364"/>
  <c r="CN364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CU360" s="1"/>
  <c r="DI360"/>
  <c r="DH360"/>
  <c r="DG360"/>
  <c r="DF360"/>
  <c r="DE360"/>
  <c r="DD360"/>
  <c r="DC360"/>
  <c r="DB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CU357" s="1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CU342" s="1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Q337"/>
  <c r="CP337"/>
  <c r="CO337"/>
  <c r="CN337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CU321" s="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R319"/>
  <c r="CQ319"/>
  <c r="CP319"/>
  <c r="CO319"/>
  <c r="CN3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2" i="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CU411" s="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CU406" s="1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CU400" s="1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R390"/>
  <c r="CQ390"/>
  <c r="CP390"/>
  <c r="CO390"/>
  <c r="CN390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CU306" s="1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CU301" s="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CU295" s="1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CU288" s="1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CU286" s="1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CU283" s="1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CU280" s="1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CU270" s="1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CU268" s="1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CU246" s="1"/>
  <c r="DB246"/>
  <c r="CV246"/>
  <c r="CR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CU242" s="1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Q239"/>
  <c r="CP239"/>
  <c r="CO239"/>
  <c r="CN239"/>
  <c r="U239"/>
  <c r="CR238" s="1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CR175" s="1"/>
  <c r="T231"/>
  <c r="CV231" s="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CU227" s="1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09" i="1"/>
  <c r="J309" s="1"/>
  <c r="M308"/>
  <c r="B307"/>
  <c r="H307" s="1"/>
  <c r="J307" s="1"/>
  <c r="B306"/>
  <c r="H306" s="1"/>
  <c r="J306" s="1"/>
  <c r="B305"/>
  <c r="M305" s="1"/>
  <c r="B304"/>
  <c r="H304" s="1"/>
  <c r="J304" s="1"/>
  <c r="B303"/>
  <c r="H303" s="1"/>
  <c r="J303" s="1"/>
  <c r="B302"/>
  <c r="M302" s="1"/>
  <c r="B301"/>
  <c r="H301" s="1"/>
  <c r="J301" s="1"/>
  <c r="B300"/>
  <c r="H300" s="1"/>
  <c r="J300" s="1"/>
  <c r="B299"/>
  <c r="M299" s="1"/>
  <c r="B298"/>
  <c r="H298" s="1"/>
  <c r="J298" s="1"/>
  <c r="B297"/>
  <c r="H297" s="1"/>
  <c r="J297" s="1"/>
  <c r="B296"/>
  <c r="M296" s="1"/>
  <c r="B295"/>
  <c r="H295" s="1"/>
  <c r="J295" s="1"/>
  <c r="B294"/>
  <c r="H294" s="1"/>
  <c r="J294" s="1"/>
  <c r="B293"/>
  <c r="M293" s="1"/>
  <c r="B292"/>
  <c r="H292" s="1"/>
  <c r="J292" s="1"/>
  <c r="B291"/>
  <c r="H291" s="1"/>
  <c r="J291" s="1"/>
  <c r="B290"/>
  <c r="M290" s="1"/>
  <c r="B289"/>
  <c r="H289" s="1"/>
  <c r="J289" s="1"/>
  <c r="B288"/>
  <c r="H288" s="1"/>
  <c r="J288" s="1"/>
  <c r="B287"/>
  <c r="M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M281" s="1"/>
  <c r="B280"/>
  <c r="H280" s="1"/>
  <c r="J280" s="1"/>
  <c r="B279"/>
  <c r="H279" s="1"/>
  <c r="J279" s="1"/>
  <c r="B278"/>
  <c r="M278" s="1"/>
  <c r="B277"/>
  <c r="H277" s="1"/>
  <c r="J277" s="1"/>
  <c r="B276"/>
  <c r="H276" s="1"/>
  <c r="J276" s="1"/>
  <c r="B275"/>
  <c r="M275" s="1"/>
  <c r="B274"/>
  <c r="H274" s="1"/>
  <c r="J274" s="1"/>
  <c r="B273"/>
  <c r="H273" s="1"/>
  <c r="J273" s="1"/>
  <c r="B272"/>
  <c r="M272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M266" s="1"/>
  <c r="B265"/>
  <c r="H265" s="1"/>
  <c r="J265" s="1"/>
  <c r="B264"/>
  <c r="H264" s="1"/>
  <c r="J264" s="1"/>
  <c r="B263"/>
  <c r="M263" s="1"/>
  <c r="B262"/>
  <c r="H262" s="1"/>
  <c r="J262" s="1"/>
  <c r="B261"/>
  <c r="H261" s="1"/>
  <c r="J261" s="1"/>
  <c r="B260"/>
  <c r="M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7"/>
  <c r="M247" s="1"/>
  <c r="B246"/>
  <c r="H246" s="1"/>
  <c r="J246" s="1"/>
  <c r="B245"/>
  <c r="H245" s="1"/>
  <c r="J245" s="1"/>
  <c r="B244"/>
  <c r="M244" s="1"/>
  <c r="B243"/>
  <c r="H243" s="1"/>
  <c r="J243" s="1"/>
  <c r="B242"/>
  <c r="H242" s="1"/>
  <c r="J242" s="1"/>
  <c r="B241"/>
  <c r="M241" s="1"/>
  <c r="B240"/>
  <c r="H240" s="1"/>
  <c r="J240" s="1"/>
  <c r="B239"/>
  <c r="H239" s="1"/>
  <c r="J239" s="1"/>
  <c r="B237"/>
  <c r="M237" s="1"/>
  <c r="B236"/>
  <c r="H236" s="1"/>
  <c r="J236" s="1"/>
  <c r="B235"/>
  <c r="H235" s="1"/>
  <c r="J235" s="1"/>
  <c r="B234"/>
  <c r="M234" s="1"/>
  <c r="B233"/>
  <c r="H233" s="1"/>
  <c r="J233" s="1"/>
  <c r="B232"/>
  <c r="H232" s="1"/>
  <c r="J232" s="1"/>
  <c r="B231"/>
  <c r="M231" s="1"/>
  <c r="B230"/>
  <c r="H230" s="1"/>
  <c r="J230" s="1"/>
  <c r="B229"/>
  <c r="H229" s="1"/>
  <c r="J229" s="1"/>
  <c r="B228"/>
  <c r="M228" s="1"/>
  <c r="B227"/>
  <c r="H227" s="1"/>
  <c r="J227" s="1"/>
  <c r="B226"/>
  <c r="H226" s="1"/>
  <c r="J226" s="1"/>
  <c r="B225"/>
  <c r="M225" s="1"/>
  <c r="B224"/>
  <c r="H224" s="1"/>
  <c r="J224" s="1"/>
  <c r="B223"/>
  <c r="H223" s="1"/>
  <c r="J223" s="1"/>
  <c r="B222"/>
  <c r="M222" s="1"/>
  <c r="B221"/>
  <c r="H221" s="1"/>
  <c r="J221" s="1"/>
  <c r="B220"/>
  <c r="H220" s="1"/>
  <c r="J220" s="1"/>
  <c r="B219"/>
  <c r="M219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15" l="1"/>
  <c r="K315" s="1"/>
  <c r="I321"/>
  <c r="K321" s="1"/>
  <c r="I327"/>
  <c r="K327" s="1"/>
  <c r="I333"/>
  <c r="K333" s="1"/>
  <c r="M396"/>
  <c r="I396"/>
  <c r="K396" s="1"/>
  <c r="I314"/>
  <c r="K314" s="1"/>
  <c r="I320"/>
  <c r="K320" s="1"/>
  <c r="I326"/>
  <c r="K326" s="1"/>
  <c r="I332"/>
  <c r="K332" s="1"/>
  <c r="I313"/>
  <c r="K313" s="1"/>
  <c r="I311"/>
  <c r="K311" s="1"/>
  <c r="I317"/>
  <c r="K317" s="1"/>
  <c r="I323"/>
  <c r="K323" s="1"/>
  <c r="I329"/>
  <c r="K329" s="1"/>
  <c r="I335"/>
  <c r="K335" s="1"/>
  <c r="I316"/>
  <c r="K316" s="1"/>
  <c r="I322"/>
  <c r="K322" s="1"/>
  <c r="I328"/>
  <c r="K328" s="1"/>
  <c r="I334"/>
  <c r="K334" s="1"/>
  <c r="M395"/>
  <c r="M397"/>
  <c r="I395"/>
  <c r="K395" s="1"/>
  <c r="I397"/>
  <c r="K397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66"/>
  <c r="M368"/>
  <c r="M370"/>
  <c r="M372"/>
  <c r="M374"/>
  <c r="M376"/>
  <c r="M378"/>
  <c r="M380"/>
  <c r="M382"/>
  <c r="M384"/>
  <c r="M386"/>
  <c r="M388"/>
  <c r="M390"/>
  <c r="M392"/>
  <c r="I366"/>
  <c r="K366" s="1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38"/>
  <c r="M340"/>
  <c r="M342"/>
  <c r="M344"/>
  <c r="M346"/>
  <c r="M348"/>
  <c r="M350"/>
  <c r="M352"/>
  <c r="M354"/>
  <c r="M356"/>
  <c r="M358"/>
  <c r="M360"/>
  <c r="M362"/>
  <c r="M364"/>
  <c r="I338"/>
  <c r="K338" s="1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M311"/>
  <c r="M313"/>
  <c r="M315"/>
  <c r="M317"/>
  <c r="M319"/>
  <c r="M321"/>
  <c r="M323"/>
  <c r="M325"/>
  <c r="M327"/>
  <c r="M329"/>
  <c r="M331"/>
  <c r="M333"/>
  <c r="M335"/>
  <c r="M337"/>
  <c r="M312"/>
  <c r="M314"/>
  <c r="M316"/>
  <c r="M318"/>
  <c r="M320"/>
  <c r="M322"/>
  <c r="M324"/>
  <c r="M326"/>
  <c r="M328"/>
  <c r="M330"/>
  <c r="M332"/>
  <c r="M334"/>
  <c r="M336"/>
  <c r="I336"/>
  <c r="K336" s="1"/>
  <c r="M248"/>
  <c r="I248"/>
  <c r="K248" s="1"/>
  <c r="M238"/>
  <c r="I238"/>
  <c r="K238" s="1"/>
  <c r="M310"/>
  <c r="I310"/>
  <c r="K310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3"/>
  <c r="CU281"/>
  <c r="CU299"/>
  <c r="CU398"/>
  <c r="CU404"/>
  <c r="CU422"/>
  <c r="CU434"/>
  <c r="CU446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6"/>
  <c r="CU245"/>
  <c r="CU249"/>
  <c r="CU266"/>
  <c r="CU284"/>
  <c r="CU302"/>
  <c r="CU312"/>
  <c r="CU316"/>
  <c r="CU336"/>
  <c r="CU372"/>
  <c r="CU392"/>
  <c r="CU396"/>
  <c r="CU407"/>
  <c r="CU428"/>
  <c r="CU440"/>
  <c r="CU452"/>
  <c r="AN50" i="1"/>
  <c r="CU162" i="2"/>
  <c r="CU172"/>
  <c r="CU175"/>
  <c r="CU211"/>
  <c r="CU231"/>
  <c r="CU234"/>
  <c r="CU237"/>
  <c r="CU247"/>
  <c r="CU273"/>
  <c r="CU291"/>
  <c r="CU399"/>
  <c r="CU414"/>
  <c r="CU425"/>
  <c r="CU431"/>
  <c r="CU437"/>
  <c r="CU443"/>
  <c r="CU449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8"/>
  <c r="CU269"/>
  <c r="CU287"/>
  <c r="CU305"/>
  <c r="CU410"/>
  <c r="CU426"/>
  <c r="CU438"/>
  <c r="CU450"/>
  <c r="DB12"/>
  <c r="CU12" s="1"/>
  <c r="DJ14"/>
  <c r="CU14" s="1"/>
  <c r="DV14"/>
  <c r="CR51"/>
  <c r="CU130"/>
  <c r="CU138"/>
  <c r="CU177"/>
  <c r="CU185"/>
  <c r="CU188"/>
  <c r="CU194"/>
  <c r="CU197"/>
  <c r="CU213"/>
  <c r="CU216"/>
  <c r="CU222"/>
  <c r="CU251"/>
  <c r="CU257"/>
  <c r="CU276"/>
  <c r="CU294"/>
  <c r="CU311"/>
  <c r="CU315"/>
  <c r="CU327"/>
  <c r="CU363"/>
  <c r="CU391"/>
  <c r="CU395"/>
  <c r="CU417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19"/>
  <c r="CU225"/>
  <c r="CU236"/>
  <c r="CU239"/>
  <c r="CU255"/>
  <c r="CU258"/>
  <c r="CU262"/>
  <c r="CU272"/>
  <c r="CU290"/>
  <c r="CU308"/>
  <c r="CU413"/>
  <c r="CU432"/>
  <c r="CU444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3"/>
  <c r="CU259"/>
  <c r="CU263"/>
  <c r="CU265"/>
  <c r="CU279"/>
  <c r="CU297"/>
  <c r="CU402"/>
  <c r="CU420"/>
  <c r="CU423"/>
  <c r="CU429"/>
  <c r="CU435"/>
  <c r="CU441"/>
  <c r="CU447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8"/>
  <c r="CU260"/>
  <c r="CU261"/>
  <c r="CU264"/>
  <c r="CU275"/>
  <c r="CU293"/>
  <c r="CU310"/>
  <c r="CU314"/>
  <c r="CU318"/>
  <c r="CU354"/>
  <c r="CU390"/>
  <c r="CU394"/>
  <c r="CU416"/>
  <c r="CU430"/>
  <c r="CU442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4"/>
  <c r="CU230"/>
  <c r="CU232"/>
  <c r="CU235"/>
  <c r="CU241"/>
  <c r="CU282"/>
  <c r="CU300"/>
  <c r="CU405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1"/>
  <c r="CU250"/>
  <c r="CU252"/>
  <c r="CU278"/>
  <c r="CU296"/>
  <c r="CU401"/>
  <c r="CU419"/>
  <c r="CU424"/>
  <c r="CU436"/>
  <c r="CU448"/>
  <c r="BE169" i="5"/>
  <c r="CF169" s="1"/>
  <c r="DB9" i="2"/>
  <c r="DJ18"/>
  <c r="DV18"/>
  <c r="CU137"/>
  <c r="CU183"/>
  <c r="CU207"/>
  <c r="CU215"/>
  <c r="CU243"/>
  <c r="CU254"/>
  <c r="CU256"/>
  <c r="CU267"/>
  <c r="CU285"/>
  <c r="CU303"/>
  <c r="CU309"/>
  <c r="CU313"/>
  <c r="CU317"/>
  <c r="CU345"/>
  <c r="CU381"/>
  <c r="CU393"/>
  <c r="CU397"/>
  <c r="CU408"/>
  <c r="CU427"/>
  <c r="CU433"/>
  <c r="CU439"/>
  <c r="CU445"/>
  <c r="CU451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3"/>
  <c r="K223" s="1"/>
  <c r="I229"/>
  <c r="K229" s="1"/>
  <c r="I235"/>
  <c r="K235" s="1"/>
  <c r="I242"/>
  <c r="K242" s="1"/>
  <c r="I249"/>
  <c r="K249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0"/>
  <c r="K220" s="1"/>
  <c r="I226"/>
  <c r="K226" s="1"/>
  <c r="I232"/>
  <c r="K232" s="1"/>
  <c r="I239"/>
  <c r="K239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19"/>
  <c r="K219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19"/>
  <c r="J219" s="1"/>
  <c r="H222"/>
  <c r="J222" s="1"/>
  <c r="H225"/>
  <c r="J225" s="1"/>
  <c r="H228"/>
  <c r="J228" s="1"/>
  <c r="H231"/>
  <c r="J231" s="1"/>
  <c r="H234"/>
  <c r="J234" s="1"/>
  <c r="H237"/>
  <c r="J237" s="1"/>
  <c r="H241"/>
  <c r="J241" s="1"/>
  <c r="H244"/>
  <c r="J244" s="1"/>
  <c r="H247"/>
  <c r="J247" s="1"/>
  <c r="H251"/>
  <c r="J251" s="1"/>
  <c r="H254"/>
  <c r="J254" s="1"/>
  <c r="H257"/>
  <c r="J257" s="1"/>
  <c r="H260"/>
  <c r="J260" s="1"/>
  <c r="H263"/>
  <c r="J263" s="1"/>
  <c r="H266"/>
  <c r="J266" s="1"/>
  <c r="H269"/>
  <c r="J269" s="1"/>
  <c r="H272"/>
  <c r="J272" s="1"/>
  <c r="H275"/>
  <c r="J275" s="1"/>
  <c r="H278"/>
  <c r="J278" s="1"/>
  <c r="H281"/>
  <c r="J281" s="1"/>
  <c r="H284"/>
  <c r="J284" s="1"/>
  <c r="H287"/>
  <c r="J287" s="1"/>
  <c r="H290"/>
  <c r="J290" s="1"/>
  <c r="H293"/>
  <c r="J293" s="1"/>
  <c r="H296"/>
  <c r="J296" s="1"/>
  <c r="H299"/>
  <c r="J299" s="1"/>
  <c r="H302"/>
  <c r="J302" s="1"/>
  <c r="H305"/>
  <c r="J305" s="1"/>
  <c r="H308"/>
  <c r="J308" s="1"/>
  <c r="M26" i="4"/>
  <c r="M62"/>
  <c r="M99"/>
  <c r="M101"/>
  <c r="M21"/>
  <c r="M22"/>
  <c r="M23"/>
  <c r="M57"/>
  <c r="M58"/>
  <c r="M59"/>
  <c r="M93"/>
  <c r="M94"/>
  <c r="M95"/>
  <c r="M206" i="1"/>
  <c r="M215"/>
  <c r="M218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0"/>
  <c r="M223"/>
  <c r="M226"/>
  <c r="M229"/>
  <c r="M232"/>
  <c r="M235"/>
  <c r="M239"/>
  <c r="M242"/>
  <c r="M245"/>
  <c r="M249"/>
  <c r="M252"/>
  <c r="M255"/>
  <c r="M258"/>
  <c r="M261"/>
  <c r="M264"/>
  <c r="M267"/>
  <c r="M270"/>
  <c r="M273"/>
  <c r="M276"/>
  <c r="M279"/>
  <c r="M282"/>
  <c r="M285"/>
  <c r="M288"/>
  <c r="M291"/>
  <c r="M294"/>
  <c r="M297"/>
  <c r="M300"/>
  <c r="M303"/>
  <c r="M306"/>
  <c r="M309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<sst xmlns="http://schemas.openxmlformats.org/spreadsheetml/2006/main" count="8378" uniqueCount="1302">
  <si>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</si>
  <si>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</si>
  <si>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</si>
  <si>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</si>
  <si>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</si>
  <si>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</si>
  <si>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</si>
  <si>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</si>
  <si>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</si>
  <si>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</si>
  <si>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</si>
  <si>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</si>
  <si>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</si>
  <si>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</si>
  <si>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</si>
  <si>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</si>
  <si>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</si>
  <si>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</si>
  <si>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</si>
  <si>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</si>
  <si>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</si>
  <si>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</si>
  <si>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</si>
  <si>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</si>
  <si>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</si>
  <si>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</si>
  <si>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</si>
  <si>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</si>
  <si>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</si>
  <si>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</si>
  <si>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</si>
  <si>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</si>
  <si>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</si>
  <si>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</si>
  <si>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</si>
  <si>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</si>
  <si>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</si>
  <si>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</si>
  <si>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</si>
  <si>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</si>
  <si>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</si>
  <si>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</si>
  <si>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</si>
  <si>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</si>
  <si>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</si>
  <si>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</si>
  <si>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</si>
  <si>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</si>
  <si>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</si>
  <si>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</si>
  <si>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</si>
  <si>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</si>
  <si>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</si>
  <si>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</si>
  <si>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</si>
  <si>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</si>
  <si>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</si>
  <si>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</si>
  <si>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</si>
  <si>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</si>
  <si>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</si>
  <si>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</si>
  <si>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</si>
  <si>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</si>
  <si>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</si>
  <si>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</si>
  <si>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</si>
  <si>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</si>
  <si>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</si>
  <si>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</si>
  <si>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</si>
  <si>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</si>
  <si>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</si>
  <si>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</si>
  <si>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</si>
  <si>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</si>
  <si>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</si>
  <si>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</si>
  <si>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</si>
  <si>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</si>
  <si>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</si>
  <si>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</si>
  <si>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</si>
  <si>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</si>
  <si>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</si>
  <si>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</si>
  <si>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</si>
  <si>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</si>
  <si>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</si>
  <si>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</si>
  <si>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</si>
  <si>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</si>
  <si>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</si>
  <si>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</si>
  <si>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</si>
  <si>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</si>
  <si>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</si>
  <si>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</si>
  <si>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</si>
  <si>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</si>
  <si>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</si>
  <si>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</si>
  <si>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</si>
  <si>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</si>
  <si>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</si>
  <si>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</si>
  <si>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</si>
  <si>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</si>
  <si>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</si>
  <si>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</si>
  <si>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</si>
  <si>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</si>
  <si>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</si>
  <si>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</si>
  <si>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</si>
  <si>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</si>
  <si>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</si>
  <si>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</si>
  <si>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</si>
  <si>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</si>
  <si>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</si>
  <si>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</si>
  <si>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</si>
  <si>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</si>
  <si>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</si>
  <si>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</si>
  <si>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</si>
  <si>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</si>
  <si>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</si>
  <si>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</si>
  <si>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</si>
  <si>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</si>
  <si>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</si>
  <si>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</si>
  <si>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</si>
  <si>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</si>
  <si>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</si>
  <si>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</si>
  <si>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</si>
  <si>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</si>
  <si>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</si>
  <si>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</si>
  <si>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</si>
  <si>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</si>
  <si>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</si>
  <si>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</si>
  <si>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</si>
  <si>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</si>
  <si>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</si>
  <si>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</si>
  <si>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</si>
  <si>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</si>
  <si>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</si>
  <si>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</si>
  <si>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</si>
  <si>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</si>
  <si>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</si>
  <si>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</si>
  <si>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</si>
  <si>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</si>
  <si>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</si>
  <si>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</si>
  <si>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</si>
  <si>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</si>
  <si>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</si>
  <si>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</si>
  <si>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</si>
  <si>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</si>
  <si>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</si>
  <si>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</si>
  <si>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</si>
  <si>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</si>
  <si>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</si>
  <si>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</si>
  <si>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</si>
  <si>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</si>
  <si>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</si>
  <si>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</si>
  <si>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</si>
  <si>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</si>
  <si>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</si>
  <si>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</si>
  <si>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</si>
  <si>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</si>
  <si>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</si>
  <si>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</si>
  <si>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</si>
  <si>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</si>
  <si>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</si>
  <si>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</si>
  <si>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</si>
  <si>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</si>
  <si>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</si>
  <si>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</si>
  <si>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</si>
  <si>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</si>
  <si>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</si>
  <si>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</si>
  <si>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</si>
  <si>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</si>
  <si>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</si>
  <si>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</si>
  <si>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</si>
  <si>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</si>
  <si>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</si>
  <si>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</si>
  <si>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</si>
  <si>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</si>
  <si>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</si>
  <si>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</si>
  <si>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</si>
  <si>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</si>
  <si>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</si>
  <si>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</si>
  <si>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</si>
  <si>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</si>
  <si>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</si>
  <si>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</si>
  <si>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</si>
  <si>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</si>
  <si>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</si>
  <si>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</si>
  <si>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</si>
  <si>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</si>
  <si>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</si>
  <si>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</si>
  <si>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</si>
  <si>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</si>
  <si>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</si>
  <si>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</si>
  <si>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</si>
  <si>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</si>
  <si>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</si>
  <si>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</si>
  <si>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</si>
  <si>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</si>
  <si>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</si>
  <si>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</si>
  <si>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</si>
  <si>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</si>
  <si>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</si>
  <si>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</si>
  <si>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</si>
  <si>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</si>
  <si>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</si>
  <si>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</si>
  <si>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</si>
  <si>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</si>
  <si>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</si>
  <si>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</si>
  <si>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</si>
  <si>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</si>
  <si>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</si>
  <si>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</si>
  <si>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</si>
  <si>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</si>
  <si>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</si>
  <si>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</si>
  <si>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</si>
  <si>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</si>
  <si>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</si>
  <si>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</si>
  <si>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</si>
  <si>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</si>
  <si>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</si>
  <si>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</si>
  <si>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</si>
  <si>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</si>
  <si>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</si>
  <si>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</si>
  <si>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</si>
  <si>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</si>
  <si>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</si>
  <si>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</si>
  <si>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</si>
  <si>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</si>
  <si>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</si>
  <si>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</si>
  <si>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</si>
  <si>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</si>
  <si>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</si>
  <si>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</si>
  <si>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</si>
  <si>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</si>
  <si>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</si>
  <si>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</si>
  <si>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</si>
  <si>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</si>
  <si>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</si>
  <si>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</si>
  <si>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</si>
  <si>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</si>
  <si>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</si>
  <si>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</si>
  <si>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</si>
  <si>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</si>
  <si>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</si>
  <si>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</si>
  <si>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</si>
  <si>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</si>
  <si>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</si>
  <si>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</si>
  <si>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</si>
  <si>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</si>
  <si>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</si>
  <si>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</si>
  <si>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</si>
  <si>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</si>
  <si>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</si>
  <si>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</si>
  <si>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</si>
  <si>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</si>
  <si>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</si>
  <si>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</si>
  <si>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</si>
  <si>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</si>
  <si>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</si>
  <si>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</si>
  <si>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</si>
  <si>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</si>
  <si>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</si>
  <si>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</si>
  <si>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</si>
  <si>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</si>
  <si>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</si>
  <si>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</si>
  <si>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</si>
  <si>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</si>
  <si>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</si>
  <si>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</si>
  <si>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</si>
  <si>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</si>
  <si>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</si>
  <si>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</si>
  <si>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</si>
  <si>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</si>
  <si>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</si>
  <si>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</si>
  <si>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</si>
  <si>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</si>
  <si>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</si>
  <si>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</si>
  <si>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</si>
  <si>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</si>
  <si>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</si>
  <si>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</si>
  <si>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</si>
  <si>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</si>
  <si>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</si>
  <si>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</si>
  <si>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</si>
  <si>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</si>
  <si>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</si>
  <si>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</si>
  <si>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</si>
  <si>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</si>
  <si>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</si>
  <si>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</si>
  <si>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</si>
  <si>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</si>
  <si>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</si>
  <si>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</si>
  <si>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</si>
  <si>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</si>
  <si>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</si>
  <si>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</si>
  <si>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</si>
  <si>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</si>
  <si>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</si>
  <si>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</si>
  <si>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</si>
  <si>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</si>
  <si>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</si>
  <si>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</si>
  <si>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</si>
  <si>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</si>
  <si>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</si>
  <si>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</si>
  <si>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</si>
  <si>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</si>
  <si>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</si>
  <si>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</si>
  <si>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</si>
  <si>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</si>
  <si>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</si>
  <si>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</si>
  <si>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</si>
  <si>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</si>
  <si>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</si>
  <si>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</si>
  <si>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</si>
  <si>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</si>
  <si>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</si>
  <si>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</si>
  <si>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</si>
  <si>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</si>
  <si>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</si>
  <si>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</si>
  <si>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</si>
  <si>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</si>
  <si>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</si>
  <si>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</si>
  <si>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</si>
  <si>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</si>
  <si>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</si>
  <si>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</si>
  <si>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</si>
  <si>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</si>
  <si>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</si>
  <si>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</si>
  <si>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</si>
  <si>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</si>
  <si>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</si>
  <si>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</si>
  <si>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</si>
  <si>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</si>
  <si>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</si>
  <si>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</si>
  <si>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</si>
  <si>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</si>
  <si>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</si>
  <si>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</si>
  <si>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</si>
  <si>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</si>
  <si>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</si>
  <si>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</si>
  <si>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</si>
  <si>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</si>
  <si>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</si>
  <si>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</si>
  <si>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</si>
  <si>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</si>
  <si>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</si>
  <si>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</si>
  <si>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</si>
  <si>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</si>
  <si>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</si>
  <si>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</si>
  <si>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</si>
  <si>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</si>
  <si>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</si>
  <si>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</si>
  <si>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</si>
  <si>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</si>
  <si>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</si>
  <si>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</si>
  <si>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</si>
  <si>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</si>
  <si>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</si>
  <si>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</si>
  <si>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</si>
  <si>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</si>
  <si>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</si>
  <si>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</si>
  <si>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</si>
  <si>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</si>
  <si>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</si>
  <si>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</si>
  <si>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</si>
  <si>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</si>
  <si>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</si>
  <si>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</si>
  <si>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</si>
  <si>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</si>
  <si>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</si>
  <si>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</si>
  <si>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</si>
  <si>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</si>
  <si>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</si>
  <si>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</si>
  <si>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</si>
  <si>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</si>
  <si>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</si>
  <si>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</si>
  <si>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</si>
  <si>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</si>
  <si>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</si>
  <si>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</si>
  <si>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</si>
  <si>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</si>
  <si>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</si>
  <si>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</si>
  <si>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</si>
  <si>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</si>
  <si>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</si>
  <si>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</si>
  <si>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</si>
  <si>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</si>
  <si>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</si>
  <si>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</si>
  <si>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</si>
  <si>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</si>
  <si>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</si>
  <si>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</si>
  <si>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</si>
  <si>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</si>
  <si>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</si>
  <si>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</si>
  <si>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</si>
  <si>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</si>
  <si>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</si>
  <si>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</si>
  <si>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</si>
  <si>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</si>
  <si>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</si>
  <si>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</si>
  <si>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</si>
  <si>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</si>
  <si>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</si>
  <si>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</si>
  <si>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</si>
  <si>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</si>
  <si>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</si>
  <si>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</si>
  <si>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</si>
  <si>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</si>
  <si>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</si>
  <si>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</si>
  <si>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</si>
  <si>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</si>
  <si>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</si>
  <si>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</si>
  <si>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</si>
  <si>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</si>
  <si>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</si>
  <si>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</si>
  <si>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</si>
  <si>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</si>
  <si>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</si>
  <si>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</si>
  <si>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</si>
  <si>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</si>
  <si>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</si>
  <si>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</si>
  <si>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</si>
  <si>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</si>
  <si>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</si>
  <si>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</si>
  <si>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</si>
  <si>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</si>
  <si>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</si>
  <si>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</si>
  <si>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</si>
  <si>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</si>
  <si>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</si>
  <si>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</si>
  <si>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</si>
  <si>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</si>
  <si>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</si>
  <si>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</si>
  <si>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</si>
  <si>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</si>
  <si>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</si>
  <si>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</si>
  <si>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</si>
  <si>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</si>
  <si>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</si>
  <si>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</si>
  <si>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</si>
  <si>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</si>
  <si>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</si>
  <si>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</si>
  <si>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</si>
  <si>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</si>
  <si>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</si>
  <si>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</si>
  <si>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</si>
  <si>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</si>
  <si>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</si>
  <si>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</si>
  <si>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</si>
  <si>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</si>
  <si>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</si>
  <si>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</si>
  <si>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</si>
  <si>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</si>
  <si>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</si>
  <si>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</si>
  <si>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</si>
  <si>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</si>
  <si>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</si>
  <si>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</si>
  <si>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</si>
  <si>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</si>
  <si>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</si>
  <si>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</si>
  <si>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</si>
  <si>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</si>
  <si>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</si>
  <si>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</si>
  <si>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</si>
  <si>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</si>
  <si>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</si>
  <si>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</si>
  <si>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</si>
  <si>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</si>
  <si>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</si>
  <si>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</si>
  <si>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</si>
  <si>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</si>
  <si>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</si>
  <si>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</si>
  <si>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</si>
  <si>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</si>
  <si>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</si>
  <si>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</si>
  <si>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</si>
  <si>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</si>
  <si>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</si>
  <si>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</si>
  <si>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</si>
  <si>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</si>
  <si>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</si>
  <si>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</si>
  <si>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</si>
  <si>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</si>
  <si>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</si>
  <si>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</si>
  <si>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</si>
  <si>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</si>
  <si>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</si>
  <si>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</si>
  <si>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</si>
  <si>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</si>
  <si>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</si>
  <si>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</si>
  <si>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</si>
  <si>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</si>
  <si>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</si>
  <si>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</si>
  <si>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</si>
  <si>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</si>
  <si>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</si>
  <si>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</si>
  <si>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</si>
  <si>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</si>
  <si>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</si>
  <si>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</si>
  <si>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</si>
  <si>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</si>
  <si>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</si>
  <si>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</si>
  <si>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</si>
  <si>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</si>
  <si>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</si>
  <si>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</si>
  <si>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</si>
  <si>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</si>
  <si>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</si>
  <si>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</si>
  <si>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</si>
  <si>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</si>
  <si>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</si>
  <si>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</si>
  <si>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</si>
  <si>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</si>
  <si>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</si>
  <si>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</si>
  <si>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</si>
  <si>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</si>
  <si>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</si>
  <si>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</si>
  <si>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</si>
  <si>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</si>
  <si>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</si>
  <si>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</si>
  <si>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</si>
  <si>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</si>
  <si>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</si>
  <si>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</si>
  <si>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</si>
  <si>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</si>
  <si>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</si>
  <si>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</si>
  <si>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</si>
  <si>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</si>
  <si>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</si>
  <si>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</si>
  <si>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</si>
  <si>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</si>
  <si>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</si>
  <si>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</si>
  <si>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</si>
  <si>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</si>
  <si>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</si>
  <si>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</si>
  <si>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</si>
  <si>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</si>
  <si>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</si>
  <si>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</si>
  <si>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</si>
  <si>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</si>
  <si>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</si>
  <si>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</si>
  <si>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</si>
  <si>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</si>
  <si>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</si>
  <si>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</si>
  <si>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</si>
  <si>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</si>
  <si>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</si>
  <si>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</si>
  <si>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</si>
  <si>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</si>
  <si>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</si>
  <si>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</si>
  <si>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</si>
  <si>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</si>
  <si>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</si>
  <si>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</si>
  <si>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</si>
  <si>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</si>
  <si>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</si>
  <si>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</si>
  <si>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</si>
  <si>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</si>
  <si>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</si>
  <si>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</si>
  <si>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</si>
  <si>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</si>
  <si>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</si>
  <si>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</si>
  <si>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</si>
  <si>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</si>
  <si>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</si>
  <si>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</si>
  <si>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</si>
  <si>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</si>
  <si>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</si>
  <si>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</si>
  <si>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</si>
  <si>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</si>
  <si>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</si>
  <si>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</si>
  <si>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</si>
  <si>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</si>
  <si>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</si>
  <si>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</si>
  <si>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</si>
  <si>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</si>
  <si>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</si>
  <si>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</si>
  <si>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</si>
  <si>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</si>
  <si>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</si>
  <si>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</si>
  <si>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IZ03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</si>
  <si>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</si>
  <si>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</si>
  <si>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</si>
  <si>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</si>
  <si>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</si>
  <si>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</si>
  <si>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</si>
  <si>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</si>
  <si>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</si>
  <si>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</si>
  <si>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</si>
  <si>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</si>
  <si>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</si>
  <si>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</si>
  <si>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</si>
  <si>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</si>
  <si>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</si>
  <si>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</si>
  <si>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</si>
  <si>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</si>
  <si>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</si>
  <si>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</si>
  <si>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</si>
  <si>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</si>
  <si>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</si>
  <si>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</si>
  <si>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</si>
  <si>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</si>
  <si>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</si>
  <si>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</si>
  <si>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</si>
  <si>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</si>
  <si>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</si>
  <si>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</si>
  <si>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</si>
  <si>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</si>
  <si>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</si>
  <si>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</si>
  <si>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</si>
  <si>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</si>
  <si>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</si>
  <si>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</si>
  <si>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</si>
  <si>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</si>
  <si>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</si>
  <si>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</si>
  <si>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</si>
  <si>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</si>
  <si>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</si>
  <si>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</si>
  <si>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</si>
  <si>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</si>
  <si>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</si>
  <si>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</si>
  <si>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</si>
  <si>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</si>
  <si>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</si>
  <si>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</si>
  <si>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</si>
  <si>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</si>
  <si>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</si>
  <si>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</si>
  <si>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</si>
  <si>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</si>
  <si>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</si>
  <si>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</si>
  <si>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</si>
  <si>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</si>
  <si>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</si>
  <si>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</si>
  <si>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</si>
  <si>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</si>
  <si>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</si>
  <si>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</si>
  <si>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</si>
  <si>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</si>
  <si>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</si>
  <si>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</si>
  <si>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</si>
  <si>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</si>
  <si>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</si>
  <si>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</si>
  <si>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</si>
  <si>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</si>
  <si>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</si>
  <si>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</si>
  <si>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</si>
  <si>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</si>
  <si>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</si>
  <si>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</si>
  <si>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</si>
  <si>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</si>
  <si>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</si>
  <si>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</si>
  <si>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</si>
  <si>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</si>
  <si>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</si>
  <si>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</si>
  <si>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</si>
  <si>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</si>
  <si>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</si>
  <si>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</si>
  <si>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</si>
  <si>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</si>
  <si>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</si>
  <si>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</si>
  <si>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</si>
  <si>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</si>
  <si>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</si>
  <si>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</si>
  <si>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</si>
  <si>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</si>
  <si>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</si>
  <si>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</si>
  <si>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</si>
  <si>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</si>
  <si>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</si>
  <si>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</si>
  <si>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</si>
  <si>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</si>
  <si>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</si>
  <si>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</si>
  <si>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</si>
  <si>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</si>
  <si>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</si>
  <si>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</si>
  <si>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</si>
  <si>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</si>
  <si>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</si>
  <si>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</si>
  <si>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</si>
  <si>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</si>
  <si>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</si>
  <si>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</si>
  <si>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</si>
  <si>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</si>
  <si>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</si>
  <si>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</si>
  <si>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</si>
  <si>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</si>
  <si>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</si>
  <si>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</si>
  <si>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</si>
  <si>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</si>
  <si>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</si>
  <si>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</si>
  <si>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</si>
  <si>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</si>
  <si>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</si>
  <si>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</si>
  <si>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</si>
  <si>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</si>
  <si>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</si>
  <si>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</si>
  <si>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</si>
  <si>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</si>
  <si>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</si>
  <si>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</si>
  <si>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</si>
  <si>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</si>
  <si>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</si>
  <si>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</si>
  <si>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</si>
  <si>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</si>
  <si>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</si>
  <si>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</si>
  <si>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</si>
  <si>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</si>
  <si>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</si>
  <si>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</si>
  <si>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</si>
  <si>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</si>
  <si>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</si>
  <si>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</si>
  <si>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</si>
  <si>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</si>
  <si>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</si>
  <si>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</si>
  <si>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</si>
  <si>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</si>
  <si>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</si>
  <si>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</si>
  <si>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</si>
  <si>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</si>
  <si>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</si>
  <si>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</si>
  <si>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</si>
  <si>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</si>
  <si>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</si>
  <si>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</si>
  <si>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</si>
  <si>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</si>
  <si>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</si>
  <si>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</si>
  <si>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</si>
  <si>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</si>
  <si>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</si>
  <si>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</si>
  <si>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</si>
  <si>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</si>
  <si>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</si>
  <si>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</si>
  <si>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</si>
  <si>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</si>
  <si>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</si>
  <si>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</si>
  <si>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</si>
  <si>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</si>
  <si>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</si>
  <si>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</si>
  <si>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</si>
  <si>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</si>
  <si>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</si>
  <si>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</si>
  <si>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</si>
  <si>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</si>
  <si>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</si>
  <si>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</si>
  <si>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</si>
  <si>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</si>
  <si>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</si>
  <si>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</si>
  <si>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</si>
  <si>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</si>
  <si>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</si>
  <si>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</si>
  <si>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</si>
  <si>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</si>
  <si>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</si>
  <si>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</si>
  <si>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</si>
  <si>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</si>
  <si>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</si>
  <si>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</si>
  <si>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</si>
  <si>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</si>
  <si>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</si>
  <si>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</si>
  <si>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</si>
  <si>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</si>
  <si>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</si>
  <si>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</si>
  <si>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</si>
  <si>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</si>
  <si>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</si>
  <si>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</si>
  <si>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</si>
  <si>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</si>
  <si>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</si>
  <si>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</si>
  <si>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</si>
  <si>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</si>
  <si>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</si>
  <si>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</si>
  <si>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</si>
  <si>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</si>
  <si>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</si>
  <si>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</si>
  <si>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</si>
  <si>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</si>
  <si>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</si>
  <si>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</si>
  <si>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</si>
  <si>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</si>
  <si>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</si>
  <si>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</si>
  <si>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</si>
  <si>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</si>
  <si>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</si>
  <si>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</si>
  <si>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</si>
  <si>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</si>
  <si>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</si>
  <si>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</si>
  <si>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</si>
  <si>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</si>
  <si>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</si>
  <si>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</si>
  <si>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</si>
  <si>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</si>
  <si>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</si>
  <si>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</si>
  <si>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</si>
  <si>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</si>
  <si>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</si>
  <si>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</si>
  <si>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</si>
  <si>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</si>
  <si>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</si>
  <si>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</si>
  <si>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</si>
  <si>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</si>
  <si>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</si>
  <si>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</si>
  <si>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</si>
  <si>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</si>
  <si>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</si>
  <si>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</si>
  <si>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</si>
  <si>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</si>
  <si>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</si>
  <si>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</si>
  <si>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</si>
  <si>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</si>
  <si>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</si>
  <si>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</si>
  <si>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</si>
  <si>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</si>
  <si>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</si>
  <si>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</si>
  <si>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</si>
  <si>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</si>
  <si>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</si>
  <si>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</si>
  <si>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</si>
  <si>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</si>
  <si>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</si>
  <si>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</si>
  <si>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</si>
  <si>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</si>
  <si>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</si>
  <si>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</si>
  <si>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</si>
  <si>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</si>
  <si>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</si>
  <si>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</si>
  <si>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</si>
  <si>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</si>
  <si>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</si>
  <si>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</si>
  <si>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</si>
  <si>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</si>
  <si>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</si>
  <si>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</si>
  <si>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</si>
  <si>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</si>
  <si>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</si>
  <si>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</si>
  <si>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</si>
  <si>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</si>
  <si>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</si>
  <si>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</si>
  <si>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</si>
  <si>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</si>
  <si>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</si>
  <si>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</si>
  <si>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</si>
  <si>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</si>
  <si>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</si>
  <si>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</si>
  <si>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</si>
  <si>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</si>
  <si>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</si>
  <si>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</si>
  <si>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</si>
  <si>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</si>
  <si>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</si>
  <si>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</si>
  <si>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</si>
  <si>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</si>
  <si>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</si>
  <si>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</si>
  <si>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</si>
  <si>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</si>
  <si>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</si>
  <si>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</si>
  <si>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</si>
  <si>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</si>
  <si>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</si>
  <si>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</si>
  <si>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</si>
  <si>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</si>
  <si>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</si>
  <si>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</si>
  <si>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</si>
  <si>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</si>
  <si>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</si>
  <si>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</si>
  <si>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</si>
  <si>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</si>
  <si>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</si>
  <si>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</si>
  <si>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</si>
  <si>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</si>
  <si>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</si>
  <si>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</si>
  <si>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</si>
  <si>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</si>
  <si>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</si>
  <si>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</si>
  <si>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</si>
  <si>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</si>
  <si>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</si>
  <si>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</si>
  <si>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</si>
  <si>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</si>
  <si>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</si>
  <si>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</si>
  <si>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</si>
  <si>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</si>
  <si>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</si>
  <si>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</si>
  <si>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</si>
  <si>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</si>
  <si>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</si>
  <si>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</si>
  <si>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</si>
  <si>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</si>
  <si>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</si>
  <si>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</si>
  <si>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</si>
  <si>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</si>
  <si>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</si>
  <si>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</si>
  <si>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</si>
  <si>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</si>
  <si>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</si>
  <si>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</si>
  <si>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</si>
  <si>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</si>
  <si>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</si>
  <si>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</si>
  <si>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</si>
  <si>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</si>
  <si>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</si>
  <si>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</si>
  <si>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</si>
  <si>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</si>
  <si>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</si>
  <si>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</si>
  <si>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</si>
  <si>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</si>
  <si>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</si>
  <si>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</si>
  <si>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</si>
  <si>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</si>
  <si>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</si>
  <si>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</si>
  <si>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</si>
  <si>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</si>
  <si>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</si>
  <si>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</si>
  <si>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</si>
  <si>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</si>
  <si>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</si>
  <si>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</si>
  <si>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</si>
  <si>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</si>
  <si>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</si>
  <si>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</si>
  <si>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</si>
  <si>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</si>
  <si>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</si>
  <si>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</si>
  <si>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</si>
  <si>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</si>
  <si>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</si>
  <si>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</si>
  <si>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</si>
  <si>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</si>
  <si>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</si>
  <si>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</si>
  <si>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</si>
  <si>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</si>
  <si>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</si>
  <si>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</si>
  <si>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</si>
  <si>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</si>
  <si>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</si>
  <si>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</si>
  <si>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</si>
  <si>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</si>
  <si>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</si>
  <si>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</si>
  <si>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</si>
  <si>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</si>
  <si>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</si>
  <si>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</si>
  <si>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</si>
  <si>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</si>
  <si>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</si>
  <si>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</si>
  <si>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</si>
  <si>
    <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  <phoneticPr fontId="36" type="noConversion"/>
  </si>
  <si>
    <t>item_tp_1.mdl</t>
  </si>
  <si>
    <t>|CffFFD24D光之刻印|r</t>
    <phoneticPr fontId="36" type="noConversion"/>
  </si>
  <si>
    <t>|CffFFD24D雷之刻印|r</t>
    <phoneticPr fontId="36" type="noConversion"/>
  </si>
  <si>
    <t>致命倍率|Cffffc926+300%|n|n|r|Cffaaaaaa○|CffFFD24D金之符文+1|r|r|n|n|Cff00ff7f点击穿戴或脱卸。|r</t>
  </si>
  <si>
    <t>致命倍率|Cffffc926+300%|n|n|r|Cffaaaaaa○|CffFFD24D木之符文+1|r|r|n|n|Cff00ff7f点击穿戴或脱卸。|r</t>
  </si>
  <si>
    <t>致命倍率|Cffffc926+300%|n|n|r|Cffaaaaaa○|CffFFD24D水之符文+1|r|r|n|n|Cff00ff7f点击穿戴或脱卸。|r</t>
  </si>
  <si>
    <t>致命倍率|Cffffc926+300%|n|n|r|Cffaaaaaa○|CffFFD24D火之符文+1|r|r|n|n|Cff00ff7f点击穿戴或脱卸。|r</t>
  </si>
  <si>
    <t>致命倍率|Cffffc926+300%|n|n|r|Cffaaaaaa○|CffFFD24D土之符文+1|r|r|n|n|Cff00ff7f点击穿戴或脱卸。|r</t>
  </si>
  <si>
    <t>致命倍率|Cffffc926+300%|n|n|r|Cffaaaaaa○|CffFFD24D光之符文+1|r|r|n|n|Cff00ff7f点击穿戴或脱卸。|r</t>
  </si>
  <si>
    <t>致命倍率|Cffffc926+300%|n|n|r|Cffaaaaaa○|CffFFD24D雷之符文+1|r|r|n|n|Cff00ff7f点击穿戴或脱卸。|r</t>
  </si>
  <si>
    <t>致命倍率|Cffffc926+300%|n|n|r|Cffaaaaaa○|CffFFD24D暗之符文+1|r|r|n|n|Cff00ff7f点击穿戴或脱卸。|r</t>
  </si>
  <si>
    <t>最大生命|Cffffc926+20%|n|n|r|Cffaaaaaa○|CffFFD24D金之符文+1|r|r|n|n|Cff00ff7f点击穿戴或脱卸。|r</t>
  </si>
  <si>
    <t>最大生命|Cffffc926+20%|n|n|r|Cffaaaaaa○|CffFFD24D木之符文+1|r|r|n|n|Cff00ff7f点击穿戴或脱卸。|r</t>
  </si>
  <si>
    <t>最大生命|Cffffc926+20%|n|n|r|Cffaaaaaa○|CffFFD24D水之符文+1|r|r|n|n|Cff00ff7f点击穿戴或脱卸。|r</t>
  </si>
  <si>
    <t>最大生命|Cffffc926+20%|n|n|r|Cffaaaaaa○|CffFFD24D火之符文+1|r|r|n|n|Cff00ff7f点击穿戴或脱卸。|r</t>
  </si>
  <si>
    <t>最大生命|Cffffc926+20%|n|n|r|Cffaaaaaa○|CffFFD24D土之符文+1|r|r|n|n|Cff00ff7f点击穿戴或脱卸。|r</t>
  </si>
  <si>
    <t>最大生命|Cffffc926+20%|n|n|r|Cffaaaaaa○|CffFFD24D光之符文+1|r|r|n|n|Cff00ff7f点击穿戴或脱卸。|r</t>
  </si>
  <si>
    <t>最大生命|Cffffc926+20%|n|n|r|Cffaaaaaa○|CffFFD24D雷之符文+1|r|r|n|n|Cff00ff7f点击穿戴或脱卸。|r</t>
  </si>
  <si>
    <t>最大生命|Cffffc926+20%|n|n|r|Cffaaaaaa○|CffFFD24D暗之符文+1|r|r|n|n|Cff00ff7f点击穿戴或脱卸。|r</t>
  </si>
  <si>
    <t>道兵伤害|Cffffc926+60%|n|n|r|Cffaaaaaa○|CffFFD24D金之符文+1|r|r|n|n|Cff00ff7f点击穿戴或脱卸。|r</t>
  </si>
  <si>
    <t>道兵伤害|Cffffc926+60%|n|n|r|Cffaaaaaa○|CffFFD24D木之符文+1|r|r|n|n|Cff00ff7f点击穿戴或脱卸。|r</t>
  </si>
  <si>
    <t>道兵伤害|Cffffc926+60%|n|n|r|Cffaaaaaa○|CffFFD24D水之符文+1|r|r|n|n|Cff00ff7f点击穿戴或脱卸。|r</t>
  </si>
  <si>
    <t>道兵伤害|Cffffc926+60%|n|n|r|Cffaaaaaa○|CffFFD24D火之符文+1|r|r|n|n|Cff00ff7f点击穿戴或脱卸。|r</t>
  </si>
  <si>
    <t>道兵伤害|Cffffc926+60%|n|n|r|Cffaaaaaa○|CffFFD24D土之符文+1|r|r|n|n|Cff00ff7f点击穿戴或脱卸。|r</t>
  </si>
  <si>
    <t>道兵伤害|Cffffc926+60%|n|n|r|Cffaaaaaa○|CffFFD24D光之符文+1|r|r|n|n|Cff00ff7f点击穿戴或脱卸。|r</t>
  </si>
  <si>
    <t>道兵伤害|Cffffc926+60%|n|n|r|Cffaaaaaa○|CffFFD24D雷之符文+1|r|r|n|n|Cff00ff7f点击穿戴或脱卸。|r</t>
  </si>
  <si>
    <t>道兵伤害|Cffffc926+60%|n|n|r|Cffaaaaaa○|CffFFD24D暗之符文+1|r|r|n|n|Cff00ff7f点击穿戴或脱卸。|r</t>
  </si>
  <si>
    <t>攻击|Cffffc926+50000|r，攻击|Cffffc926+12%|n|n|r|Cffaaaaaa○|CffFFD24D金之符文+1|r|r|n|n|Cff00ff7f点击穿戴或脱卸。|r</t>
  </si>
  <si>
    <t>攻击|Cffffc926+50000|r，攻击|Cffffc926+12%|n|n|r|Cffaaaaaa○|CffFFD24D木之符文+1|r|r|n|n|Cff00ff7f点击穿戴或脱卸。|r</t>
  </si>
  <si>
    <t>攻击|Cffffc926+50000|r，攻击|Cffffc926+12%|n|n|r|Cffaaaaaa○|CffFFD24D水之符文+1|r|r|n|n|Cff00ff7f点击穿戴或脱卸。|r</t>
  </si>
  <si>
    <t>攻击|Cffffc926+50000|r，攻击|Cffffc926+12%|n|n|r|Cffaaaaaa○|CffFFD24D火之符文+1|r|r|n|n|Cff00ff7f点击穿戴或脱卸。|r</t>
  </si>
  <si>
    <t>攻击|Cffffc926+50000|r，攻击|Cffffc926+12%|n|n|r|Cffaaaaaa○|CffFFD24D土之符文+1|r|r|n|n|Cff00ff7f点击穿戴或脱卸。|r</t>
  </si>
  <si>
    <t>攻击|Cffffc926+50000|r，攻击|Cffffc926+12%|n|n|r|Cffaaaaaa○|CffFFD24D光之符文+1|r|r|n|n|Cff00ff7f点击穿戴或脱卸。|r</t>
  </si>
  <si>
    <t>攻击|Cffffc926+50000|r，攻击|Cffffc926+12%|n|n|r|Cffaaaaaa○|CffFFD24D雷之符文+1|r|r|n|n|Cff00ff7f点击穿戴或脱卸。|r</t>
  </si>
  <si>
    <t>攻击|Cffffc926+50000|r，攻击|Cffffc926+12%|n|n|r|Cffaaaaaa○|CffFFD24D暗之符文+1|r|r|n|n|Cff00ff7f点击穿戴或脱卸。|r</t>
  </si>
  <si>
    <t>护甲穿透|Cffffc926+150|n|n|r|Cffaaaaaa○|CffFFD24D金之符文+1|r|r|n|n|Cff00ff7f点击穿戴或脱卸。|r</t>
  </si>
  <si>
    <t>护甲穿透|Cffffc926+150|n|n|r|Cffaaaaaa○|CffFFD24D木之符文+1|r|r|n|n|Cff00ff7f点击穿戴或脱卸。|r</t>
  </si>
  <si>
    <t>护甲穿透|Cffffc926+150|n|n|r|Cffaaaaaa○|CffFFD24D水之符文+1|r|r|n|n|Cff00ff7f点击穿戴或脱卸。|r</t>
  </si>
  <si>
    <t>护甲穿透|Cffffc926+150|n|n|r|Cffaaaaaa○|CffFFD24D火之符文+1|r|r|n|n|Cff00ff7f点击穿戴或脱卸。|r</t>
  </si>
  <si>
    <t>护甲穿透|Cffffc926+150|n|n|r|Cffaaaaaa○|CffFFD24D土之符文+1|r|r|n|n|Cff00ff7f点击穿戴或脱卸。|r</t>
  </si>
  <si>
    <t>护甲穿透|Cffffc926+150|n|n|r|Cffaaaaaa○|CffFFD24D光之符文+1|r|r|n|n|Cff00ff7f点击穿戴或脱卸。|r</t>
  </si>
  <si>
    <t>护甲穿透|Cffffc926+150|n|n|r|Cffaaaaaa○|CffFFD24D雷之符文+1|r|r|n|n|Cff00ff7f点击穿戴或脱卸。|r</t>
  </si>
  <si>
    <t>护甲穿透|Cffffc926+150|n|n|r|Cffaaaaaa○|CffFFD24D暗之符文+1|r|r|n|n|Cff00ff7f点击穿戴或脱卸。|r</t>
  </si>
  <si>
    <t>暴击伤害|Cffffc926+60%|n|n|r|Cffaaaaaa○|CffFFD24D金之符文+1|r|r|n|n|Cff00ff7f点击穿戴或脱卸。|r</t>
  </si>
  <si>
    <t>暴击伤害|Cffffc926+60%|n|n|r|Cffaaaaaa○|CffFFD24D木之符文+1|r|r|n|n|Cff00ff7f点击穿戴或脱卸。|r</t>
  </si>
  <si>
    <t>暴击伤害|Cffffc926+60%|n|n|r|Cffaaaaaa○|CffFFD24D水之符文+1|r|r|n|n|Cff00ff7f点击穿戴或脱卸。|r</t>
  </si>
  <si>
    <t>暴击伤害|Cffffc926+60%|n|n|r|Cffaaaaaa○|CffFFD24D火之符文+1|r|r|n|n|Cff00ff7f点击穿戴或脱卸。|r</t>
  </si>
  <si>
    <t>暴击伤害|Cffffc926+60%|n|n|r|Cffaaaaaa○|CffFFD24D土之符文+1|r|r|n|n|Cff00ff7f点击穿戴或脱卸。|r</t>
  </si>
  <si>
    <t>暴击伤害|Cffffc926+60%|n|n|r|Cffaaaaaa○|CffFFD24D光之符文+1|r|r|n|n|Cff00ff7f点击穿戴或脱卸。|r</t>
  </si>
  <si>
    <t>暴击伤害|Cffffc926+60%|n|n|r|Cffaaaaaa○|CffFFD24D雷之符文+1|r|r|n|n|Cff00ff7f点击穿戴或脱卸。|r</t>
  </si>
  <si>
    <t>暴击伤害|Cffffc926+60%|n|n|r|Cffaaaaaa○|CffFFD24D暗之符文+1|r|r|n|n|Cff00ff7f点击穿戴或脱卸。|r</t>
  </si>
  <si>
    <t>护甲|Cffffc926+100|n|n|r|Cffaaaaaa○|CffFFD24D金之符文+1|r|r|n|n|Cff00ff7f点击穿戴或脱卸。|r</t>
  </si>
  <si>
    <t>护甲|Cffffc926+100|n|n|r|Cffaaaaaa○|CffFFD24D木之符文+1|r|r|n|n|Cff00ff7f点击穿戴或脱卸。|r</t>
  </si>
  <si>
    <t>护甲|Cffffc926+100|n|n|r|Cffaaaaaa○|CffFFD24D水之符文+1|r|r|n|n|Cff00ff7f点击穿戴或脱卸。|r</t>
  </si>
  <si>
    <t>护甲|Cffffc926+100|n|n|r|Cffaaaaaa○|CffFFD24D火之符文+1|r|r|n|n|Cff00ff7f点击穿戴或脱卸。|r</t>
  </si>
  <si>
    <t>护甲|Cffffc926+100|n|n|r|Cffaaaaaa○|CffFFD24D土之符文+1|r|r|n|n|Cff00ff7f点击穿戴或脱卸。|r</t>
  </si>
  <si>
    <t>护甲|Cffffc926+100|n|n|r|Cffaaaaaa○|CffFFD24D光之符文+1|r|r|n|n|Cff00ff7f点击穿戴或脱卸。|r</t>
  </si>
  <si>
    <t>护甲|Cffffc926+100|n|n|r|Cffaaaaaa○|CffFFD24D雷之符文+1|r|r|n|n|Cff00ff7f点击穿戴或脱卸。|r</t>
  </si>
  <si>
    <t>护甲|Cffffc926+100|n|n|r|Cffaaaaaa○|CffFFD24D暗之符文+1|r|r|n|n|Cff00ff7f点击穿戴或脱卸。|r</t>
  </si>
  <si>
    <t>业力|Cffffc926+50000|r，业力|Cffffc926+12%|n|n|r|Cffaaaaaa○|CffFFD24D金之符文+1|r|r|n|n|Cff00ff7f点击穿戴或脱卸。|r</t>
  </si>
  <si>
    <t>业力|Cffffc926+50000|r，业力|Cffffc926+12%|n|n|r|Cffaaaaaa○|CffFFD24D木之符文+1|r|r|n|n|Cff00ff7f点击穿戴或脱卸。|r</t>
  </si>
  <si>
    <t>业力|Cffffc926+50000|r，业力|Cffffc926+12%|n|n|r|Cffaaaaaa○|CffFFD24D水之符文+1|r|r|n|n|Cff00ff7f点击穿戴或脱卸。|r</t>
  </si>
  <si>
    <t>业力|Cffffc926+50000|r，业力|Cffffc926+12%|n|n|r|Cffaaaaaa○|CffFFD24D火之符文+1|r|r|n|n|Cff00ff7f点击穿戴或脱卸。|r</t>
  </si>
  <si>
    <t>业力|Cffffc926+50000|r，业力|Cffffc926+12%|n|n|r|Cffaaaaaa○|CffFFD24D土之符文+1|r|r|n|n|Cff00ff7f点击穿戴或脱卸。|r</t>
  </si>
  <si>
    <t>业力|Cffffc926+50000|r，业力|Cffffc926+12%|n|n|r|Cffaaaaaa○|CffFFD24D光之符文+1|r|r|n|n|Cff00ff7f点击穿戴或脱卸。|r</t>
  </si>
  <si>
    <t>业力|Cffffc926+50000|r，业力|Cffffc926+12%|n|n|r|Cffaaaaaa○|CffFFD24D雷之符文+1|r|r|n|n|Cff00ff7f点击穿戴或脱卸。|r</t>
  </si>
  <si>
    <t>业力|Cffffc926+50000|r，业力|Cffffc926+12%|n|n|r|Cffaaaaaa○|CffFFD24D暗之符文+1|r|r|n|n|Cff00ff7f点击穿戴或脱卸。|r</t>
  </si>
  <si>
    <t>传送至寻宝秘境。|n|n|Cffffc926奖励：|r|n大量金币|n大量经验|n|n|Cff00ff7f击杀奖励团队共享，建议组队前往。|n|n|r|Cffaaaaaa据说寻宝秘境里有上古禁地-万魔窟的消息。|r</t>
  </si>
  <si>
    <t>|CffFFC926寻宝秘境|r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</si>
  <si>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</si>
  <si>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传送至万魔窟。|n|n|Cffffc926奖励：|r|n解锁宝物槽|n|Cffff00bf【稀有】宝物|r|n|Cffffc926【史诗】刻印|r|n每层奖励层数相关的|Cffffc926伤害加成|r。|n|n|Cffaaaaaa上古禁地-万魔窟，据说隐藏着突破金仙镜大限的机缘。|r</t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</si>
</sst>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201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2" fillId="16" borderId="14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  <xf numFmtId="0" fontId="38" fillId="0" borderId="0" xfId="0" applyFont="1" applyAlignment="1">
      <alignment horizontal="left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4"/>
  <sheetViews>
    <sheetView tabSelected="1" workbookViewId="0">
      <pane xSplit="8" ySplit="2" topLeftCell="V197" activePane="bottomRight" state="frozen"/>
      <selection pane="topRight"/>
      <selection pane="bottomLeft"/>
      <selection pane="bottomRight" activeCell="AA217" sqref="AA21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397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19" si="92">H209</f>
        <v>奇经八脉</v>
      </c>
      <c r="K209" s="166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传送至万魔窟。|n|n|Cffffc926奖励：|r|n解锁宝物槽|n|Cffff00bf【稀有】宝物|r|n|Cffffc926【史诗】刻印|r|n每层奖励层数相关的|Cffffc926伤害加成|r。|n|n|Cffaaaaaa上古禁地-万魔窟，据说隐藏着突破金仙镜大限的机缘。|r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传送至万魔窟。|n|n|Cffffc926奖励：|r|n解锁宝物槽|n|Cffff00bf【稀有】宝物|r|n|Cffffc926【史诗】刻印|r|n每层奖励层数相关的|Cffffc926伤害加成|r。|n|n|Cffaaaaaa上古禁地-万魔窟，据说隐藏着突破金仙镜大限的机缘。|r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6" t="str">
        <f t="shared" si="92"/>
        <v>|Cff00FF7F学习Q技能|r</v>
      </c>
      <c r="K219" s="166" t="str">
        <f t="shared" si="93"/>
        <v>高概率获得D级技能，低概率获得|Cff00ff7fC级技能|r</v>
      </c>
      <c r="L219" s="27"/>
      <c r="M219" s="167" t="str">
        <f>VLOOKUP(LEFT(RIGHT(B219,5),4),物品!B:CU,20,FALSE)</f>
        <v>ReplaceableTextures\\CommandButtons\\BTN023.blp</v>
      </c>
      <c r="N219" s="185" t="s">
        <v>83</v>
      </c>
      <c r="O219" s="167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6" t="str">
        <f t="shared" ref="J220:J236" si="96">H220</f>
        <v>|Cff00BFFF学习Q技能|r</v>
      </c>
      <c r="K220" s="166" t="str">
        <f t="shared" ref="K220:K236" si="97">I220</f>
        <v>较高概率获得D级技能，高概率获得|Cff00ff7fC级技能|r，极低概率获得|Cff2693ffB级技能|r。</v>
      </c>
      <c r="L220" s="27"/>
      <c r="M220" s="167" t="str">
        <f>VLOOKUP(LEFT(RIGHT(B220,5),4),物品!B:CU,20,FALSE)</f>
        <v>ReplaceableTextures\\CommandButtons\\BTN020.blp</v>
      </c>
      <c r="N220" s="185" t="s">
        <v>83</v>
      </c>
      <c r="O220" s="167" t="s">
        <v>98</v>
      </c>
      <c r="P220" s="27">
        <v>1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6" t="str">
        <f t="shared" si="96"/>
        <v>|CffFFC926学习Q技能|r</v>
      </c>
      <c r="K221" s="166" t="str">
        <f t="shared" si="97"/>
        <v>低概率获得C级技能，高概率获得|Cff00ff7fB级技能|r，低概率获得|Cff2693ffA级技能|r。</v>
      </c>
      <c r="L221" s="27"/>
      <c r="M221" s="167" t="str">
        <f>VLOOKUP(LEFT(RIGHT(B221,5),4),物品!B:CU,20,FALSE)</f>
        <v>ReplaceableTextures\\CommandButtons\\BTN001.blp</v>
      </c>
      <c r="N221" s="185" t="s">
        <v>83</v>
      </c>
      <c r="O221" s="167" t="s">
        <v>98</v>
      </c>
      <c r="P221" s="27">
        <v>2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6" t="str">
        <f t="shared" si="96"/>
        <v>|Cff00FF7F学习W技能|r</v>
      </c>
      <c r="K222" s="166" t="str">
        <f t="shared" si="97"/>
        <v>高概率获得D级技能，低概率获得|Cff00ff7fC级技能|r</v>
      </c>
      <c r="L222" s="27"/>
      <c r="M222" s="167" t="str">
        <f>VLOOKUP(LEFT(RIGHT(B222,5),4),物品!B:CU,20,FALSE)</f>
        <v>ReplaceableTextures\\CommandButtons\\BTN024.blp</v>
      </c>
      <c r="N222" s="185" t="s">
        <v>83</v>
      </c>
      <c r="O222" s="167" t="s">
        <v>98</v>
      </c>
      <c r="P222" s="27">
        <v>0</v>
      </c>
      <c r="Q222" s="27">
        <v>1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6" t="str">
        <f t="shared" ref="J223:J224" si="98">H223</f>
        <v>|Cff00BFFF学习W技能|r</v>
      </c>
      <c r="K223" s="166" t="str">
        <f t="shared" ref="K223:K224" si="99">I223</f>
        <v>较高概率获得D级技能，高概率获得|Cff00ff7fC级技能|r，极低概率获得|Cff2693ffB级技能|r。</v>
      </c>
      <c r="L223" s="27"/>
      <c r="M223" s="167" t="str">
        <f>VLOOKUP(LEFT(RIGHT(B223,5),4),物品!B:CU,20,FALSE)</f>
        <v>ReplaceableTextures\\CommandButtons\\BTN021.blp</v>
      </c>
      <c r="N223" s="185" t="s">
        <v>83</v>
      </c>
      <c r="O223" s="167" t="s">
        <v>98</v>
      </c>
      <c r="P223" s="27">
        <v>1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6" t="str">
        <f t="shared" si="98"/>
        <v>|CffFFC926学习W技能|r</v>
      </c>
      <c r="K224" s="166" t="str">
        <f t="shared" si="99"/>
        <v>低概率获得C级技能，高概率获得|Cff00ff7fB级技能|r，低概率获得|Cff2693ffA级技能|r。</v>
      </c>
      <c r="L224" s="27"/>
      <c r="M224" s="167" t="str">
        <f>VLOOKUP(LEFT(RIGHT(B224,5),4),物品!B:CU,20,FALSE)</f>
        <v>ReplaceableTextures\\CommandButtons\\BTN002.blp</v>
      </c>
      <c r="N224" s="185" t="s">
        <v>83</v>
      </c>
      <c r="O224" s="167" t="s">
        <v>98</v>
      </c>
      <c r="P224" s="27">
        <v>2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6" t="str">
        <f t="shared" si="96"/>
        <v>Q技能附魔石</v>
      </c>
      <c r="K225" s="166" t="str">
        <f t="shared" si="97"/>
        <v>为|Cffffd24dQ技能|r附魔一条|Cffffd24d随机属性|r。</v>
      </c>
      <c r="L225" s="27"/>
      <c r="M225" s="167" t="str">
        <f>VLOOKUP(LEFT(RIGHT(B225,5),4),物品!B:CU,20,FALSE)</f>
        <v>ReplaceableTextures\\CommandButtons\\BTNIN01.blp</v>
      </c>
      <c r="N225" s="185" t="s">
        <v>83</v>
      </c>
      <c r="O225" s="167" t="s">
        <v>98</v>
      </c>
      <c r="P225" s="27">
        <v>0</v>
      </c>
      <c r="Q225" s="27">
        <v>2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93</v>
      </c>
      <c r="X225" s="27">
        <v>0</v>
      </c>
      <c r="Y225" s="18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0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6" t="str">
        <f t="shared" ref="J226:J228" si="100">H226</f>
        <v>W技能附魔石</v>
      </c>
      <c r="K226" s="166" t="str">
        <f t="shared" ref="K226:K228" si="101">I226</f>
        <v>为|Cffffd24dW技能|r附魔一条|Cffffd24d随机属性|r。</v>
      </c>
      <c r="L226" s="27"/>
      <c r="M226" s="167" t="str">
        <f>VLOOKUP(LEFT(RIGHT(B226,5),4),物品!B:CU,20,FALSE)</f>
        <v>ReplaceableTextures\\CommandButtons\\BTNIN02.blp</v>
      </c>
      <c r="N226" s="185" t="s">
        <v>83</v>
      </c>
      <c r="O226" s="167" t="s">
        <v>98</v>
      </c>
      <c r="P226" s="27">
        <v>1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6" t="str">
        <f t="shared" si="100"/>
        <v>E技能附魔石</v>
      </c>
      <c r="K227" s="166" t="str">
        <f t="shared" si="101"/>
        <v>为|Cffffd24dE技能|r附魔一条|Cffffd24d随机属性|r。</v>
      </c>
      <c r="L227" s="27"/>
      <c r="M227" s="167" t="str">
        <f>VLOOKUP(LEFT(RIGHT(B227,5),4),物品!B:CU,20,FALSE)</f>
        <v>ReplaceableTextures\\CommandButtons\\BTNIN03.blp</v>
      </c>
      <c r="N227" s="185" t="s">
        <v>83</v>
      </c>
      <c r="O227" s="167" t="s">
        <v>98</v>
      </c>
      <c r="P227" s="27">
        <v>2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6" t="str">
        <f t="shared" si="100"/>
        <v>|CffFFD24DQ强力附魔石|r</v>
      </c>
      <c r="K228" s="166" t="str">
        <f t="shared" si="101"/>
        <v>为|Cffffd24dQ技能|r附魔一条|Cffffd24d随机属性|r。</v>
      </c>
      <c r="L228" s="27"/>
      <c r="M228" s="167" t="str">
        <f>VLOOKUP(LEFT(RIGHT(B228,5),4),物品!B:CU,20,FALSE)</f>
        <v>ReplaceableTextures\\CommandButtons\\BTN009.blp</v>
      </c>
      <c r="N228" s="185" t="s">
        <v>83</v>
      </c>
      <c r="O228" s="167" t="s">
        <v>98</v>
      </c>
      <c r="P228" s="27">
        <v>0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6" t="str">
        <f t="shared" ref="J229:J230" si="102">H229</f>
        <v>|CffFFD24DW强力附魔石|r</v>
      </c>
      <c r="K229" s="166" t="str">
        <f t="shared" ref="K229:K230" si="103">I229</f>
        <v>为|Cffffd24dW技能|r附魔一条|Cffffd24d随机属性|r。</v>
      </c>
      <c r="L229" s="27"/>
      <c r="M229" s="167" t="str">
        <f>VLOOKUP(LEFT(RIGHT(B229,5),4),物品!B:CU,20,FALSE)</f>
        <v>ReplaceableTextures\\CommandButtons\\BTN010.blp</v>
      </c>
      <c r="N229" s="185" t="s">
        <v>83</v>
      </c>
      <c r="O229" s="167" t="s">
        <v>98</v>
      </c>
      <c r="P229" s="27">
        <v>1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6" t="str">
        <f t="shared" si="102"/>
        <v>|CffFFD24DE强力附魔石|r</v>
      </c>
      <c r="K230" s="166" t="str">
        <f t="shared" si="103"/>
        <v>为|Cffffd24dE技能|r附魔一条|Cffffd24d随机属性|r。</v>
      </c>
      <c r="L230" s="27"/>
      <c r="M230" s="167" t="str">
        <f>VLOOKUP(LEFT(RIGHT(B230,5),4),物品!B:CU,20,FALSE)</f>
        <v>ReplaceableTextures\\CommandButtons\\BTN011.blp</v>
      </c>
      <c r="N230" s="185" t="s">
        <v>83</v>
      </c>
      <c r="O230" s="167" t="s">
        <v>98</v>
      </c>
      <c r="P230" s="27">
        <v>2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6" t="str">
        <f t="shared" ref="J231" si="104">H231</f>
        <v>|CffFF0000占星|r</v>
      </c>
      <c r="K231" s="166" t="str">
        <f t="shared" ref="K231" si="105">I231</f>
        <v>|CffFF0000占星|r</v>
      </c>
      <c r="L231" s="27"/>
      <c r="M231" s="167" t="str">
        <f>VLOOKUP(LEFT(RIGHT(B231,5),4),物品!B:CU,20,FALSE)</f>
        <v>ReplaceableTextures\\CommandButtons\\BTNIS11.blp</v>
      </c>
      <c r="N231" s="185" t="s">
        <v>83</v>
      </c>
      <c r="O231" s="167" t="s">
        <v>98</v>
      </c>
      <c r="P231" s="27">
        <v>0</v>
      </c>
      <c r="Q231" s="27">
        <v>0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6" t="str">
        <f t="shared" si="96"/>
        <v>|CffFFD24D兽魂抽奖|r</v>
      </c>
      <c r="K232" s="166" t="str">
        <f t="shared" si="97"/>
        <v>|CffFFD24D兽魂抽奖|r</v>
      </c>
      <c r="L232" s="27"/>
      <c r="M232" s="167" t="str">
        <f>VLOOKUP(LEFT(RIGHT(B232,5),4),物品!B:CU,20,FALSE)</f>
        <v>ReplaceableTextures\\CommandButtons\\BTNIH00.blp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6"/>
        <v>|CffFFD24D兽魂抽奖|r</v>
      </c>
      <c r="K233" s="166" t="str">
        <f t="shared" si="97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6" t="str">
        <f t="shared" si="96"/>
        <v>|CffFFD24D占星卜卦|r</v>
      </c>
      <c r="K234" s="166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3888</v>
      </c>
      <c r="Y234" s="185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6" t="str">
        <f t="shared" si="96"/>
        <v>|CffFFD24D占星卜卦|r - [|cffffcc0010连|r]</v>
      </c>
      <c r="K235" s="166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39999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6" t="str">
        <f t="shared" si="96"/>
        <v>|cffffd24d强化饰品等级|n|r</v>
      </c>
      <c r="K236" s="166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67" t="str">
        <f>VLOOKUP(LEFT(RIGHT(B236,5),4),物品!B:CU,20,FALSE)</f>
        <v>ReplaceableTextures\\CommandButtons\\BTNZ10.blp</v>
      </c>
      <c r="N236" s="185" t="s">
        <v>83</v>
      </c>
      <c r="O236" s="167" t="s">
        <v>98</v>
      </c>
      <c r="P236" s="27">
        <v>0</v>
      </c>
      <c r="Q236" s="27">
        <v>1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6" t="str">
        <f t="shared" ref="J237:J238" si="106">H237</f>
        <v>|CffFFD24D强化药品等级|r</v>
      </c>
      <c r="K237" s="166" t="str">
        <f t="shared" ref="K237:K238" si="107">I237</f>
        <v>|cffffcc00升级消耗：|r150+等级*150杀敌数|n|n|cff00ff7f最高升至10级|r</v>
      </c>
      <c r="L237" s="27"/>
      <c r="M237" s="167" t="str">
        <f>VLOOKUP(LEFT(RIGHT(B237,5),4),物品!B:CU,20,FALSE)</f>
        <v>ReplaceableTextures\\CommandButtons\\BTNAG06.blp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6" t="str">
        <f t="shared" si="106"/>
        <v>星耀福利</v>
      </c>
      <c r="K238" s="166" t="str">
        <f t="shared" si="107"/>
        <v>|cffffcc33平台名称带有“星耀”开局自动激活！|n|n|r奖励：|n|cffffcc00每秒金币+1|n每秒攻击+1|n每秒生命+5|r</v>
      </c>
      <c r="L238" s="27"/>
      <c r="M238" s="167" t="str">
        <f>VLOOKUP(LEFT(RIGHT(B238,5),4),物品!B:CU,20,FALSE)</f>
        <v>ReplaceableTextures\\CommandButtons\\BTNIB00.blp</v>
      </c>
      <c r="N238" s="185" t="s">
        <v>83</v>
      </c>
      <c r="O238" s="167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6" t="str">
        <f t="shared" ref="J239:K243" si="108">H239</f>
        <v>公众号礼包</v>
      </c>
      <c r="K239" s="166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67" t="str">
        <f>VLOOKUP(LEFT(RIGHT(B239,5),4),物品!B:CU,20,FALSE)</f>
        <v>ReplaceableTextures\\CommandButtons\\BTNIB01.blp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6" t="str">
        <f t="shared" si="108"/>
        <v>入群礼包</v>
      </c>
      <c r="K240" s="166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67" t="str">
        <f>VLOOKUP(LEFT(RIGHT(B240,5),4),物品!B:CU,20,FALSE)</f>
        <v>ReplaceableTextures\\CommandButtons\\BTNIB02.blp</v>
      </c>
      <c r="N240" s="185" t="s">
        <v>83</v>
      </c>
      <c r="O240" s="167" t="s">
        <v>98</v>
      </c>
      <c r="P240" s="27">
        <v>1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6" t="str">
        <f t="shared" si="108"/>
        <v>拜年礼包</v>
      </c>
      <c r="K241" s="166" t="str">
        <f t="shared" si="108"/>
        <v>|cff99ccff给与地图有效评论建议|r即可领取：|n每秒生命+100，每秒业力+2|n|n|r|cff808080地图等级达到3级可领取|r</v>
      </c>
      <c r="L241" s="27"/>
      <c r="M241" s="167" t="str">
        <f>VLOOKUP(LEFT(RIGHT(B241,5),4),物品!B:CU,20,FALSE)</f>
        <v>ReplaceableTextures\\CommandButtons\\BTNIB03.blp</v>
      </c>
      <c r="N241" s="185" t="s">
        <v>83</v>
      </c>
      <c r="O241" s="167" t="s">
        <v>98</v>
      </c>
      <c r="P241" s="27">
        <v>2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6" t="str">
        <f t="shared" si="108"/>
        <v>收藏礼包</v>
      </c>
      <c r="K242" s="166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67" t="str">
        <f>VLOOKUP(LEFT(RIGHT(B242,5),4),物品!B:CU,20,FALSE)</f>
        <v>ReplaceableTextures\\CommandButtons\\BTNIB04.blp</v>
      </c>
      <c r="N242" s="185" t="s">
        <v>83</v>
      </c>
      <c r="O242" s="167" t="s">
        <v>98</v>
      </c>
      <c r="P242" s="27">
        <v>3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6" t="str">
        <f t="shared" si="108"/>
        <v>重置版礼包</v>
      </c>
      <c r="K243" s="166" t="str">
        <f t="shared" si="108"/>
        <v>|cff33ff00购买魔兽重制版可领取该礼包！|n|n|r奖励：|n招魂幡Lv3</v>
      </c>
      <c r="L243" s="27"/>
      <c r="M243" s="167" t="str">
        <f>VLOOKUP(LEFT(RIGHT(B243,5),4),物品!B:CU,20,FALSE)</f>
        <v>ReplaceableTextures\\CommandButtons\\BTNIB05.blp</v>
      </c>
      <c r="N243" s="185" t="s">
        <v>83</v>
      </c>
      <c r="O243" s="167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6" t="str">
        <f t="shared" ref="J244:J249" si="109">H244</f>
        <v>公会福利</v>
      </c>
      <c r="K244" s="166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67" t="str">
        <f>VLOOKUP(LEFT(RIGHT(B244,5),4),物品!B:CU,20,FALSE)</f>
        <v>ReplaceableTextures\\CommandButtons\\BTNIB06.blp</v>
      </c>
      <c r="N244" s="185" t="s">
        <v>83</v>
      </c>
      <c r="O244" s="167" t="s">
        <v>98</v>
      </c>
      <c r="P244" s="27">
        <v>1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6" t="str">
        <f t="shared" si="109"/>
        <v>星耀礼包</v>
      </c>
      <c r="K245" s="166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67" t="str">
        <f>VLOOKUP(LEFT(RIGHT(B245,5),4),物品!B:CU,20,FALSE)</f>
        <v>ReplaceableTextures\\CommandButtons\\BTNIB07.blp</v>
      </c>
      <c r="N245" s="185" t="s">
        <v>83</v>
      </c>
      <c r="O245" s="167" t="s">
        <v>98</v>
      </c>
      <c r="P245" s="27">
        <v>2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6" t="str">
        <f t="shared" si="109"/>
        <v>魔芝RPG礼包</v>
      </c>
      <c r="K246" s="166" t="str">
        <f t="shared" si="110"/>
        <v>|cff99ccff游戏中输入《|r|cff33ff00魔芝RPG|r|cff99ccff》领取本礼包！|r|n|n|r奖励：|n|cffffcc00练功房怪物数量+1|r</v>
      </c>
      <c r="L246" s="27"/>
      <c r="M246" s="167" t="str">
        <f>VLOOKUP(LEFT(RIGHT(B246,5),4),物品!B:CU,20,FALSE)</f>
        <v>ReplaceableTextures\\CommandButtons\\BTNIB08.blp</v>
      </c>
      <c r="N246" s="185" t="s">
        <v>83</v>
      </c>
      <c r="O246" s="167" t="s">
        <v>98</v>
      </c>
      <c r="P246" s="27">
        <v>2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6" t="str">
        <f t="shared" si="109"/>
        <v>老铁礼包</v>
      </c>
      <c r="K247" s="166">
        <f t="shared" si="110"/>
        <v>0</v>
      </c>
      <c r="L247" s="27"/>
      <c r="M247" s="167" t="str">
        <f>VLOOKUP(LEFT(RIGHT(B247,5),4),物品!B:CU,20,FALSE)</f>
        <v>ReplaceableTextures\\CommandButtons\\BTNIB09.blp</v>
      </c>
      <c r="N247" s="185" t="s">
        <v>83</v>
      </c>
      <c r="O247" s="167" t="s">
        <v>98</v>
      </c>
      <c r="P247" s="27">
        <v>0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6" t="str">
        <f t="shared" ref="J248" si="111">H248</f>
        <v>已领取星耀福利</v>
      </c>
      <c r="K248" s="166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67" t="str">
        <f>VLOOKUP(LEFT(RIGHT(B248,5),4),物品!B:CU,20,FALSE)</f>
        <v>ReplaceableTextures\\commandButtons\\BTNLBUI01.blp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6" t="str">
        <f t="shared" si="109"/>
        <v>已领取公众号礼包</v>
      </c>
      <c r="K249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6" t="str">
        <f t="shared" ref="J250:J262" si="113">H250</f>
        <v>已领取入群礼包</v>
      </c>
      <c r="K250" s="166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6" t="str">
        <f t="shared" si="113"/>
        <v>已领取拜年礼包</v>
      </c>
      <c r="K251" s="166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2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6" t="str">
        <f t="shared" si="113"/>
        <v>已领取收藏礼包</v>
      </c>
      <c r="K252" s="166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3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6" t="str">
        <f t="shared" si="113"/>
        <v>已领取重置版礼包</v>
      </c>
      <c r="K253" s="166" t="str">
        <f t="shared" si="114"/>
        <v>|cff33ff00购买魔兽重制版可领取该礼包！|n|n|r奖励：|n招魂幡Lv3|N|N|cff00ff00已领取该礼包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0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6" t="str">
        <f t="shared" si="113"/>
        <v>已领取公会福利</v>
      </c>
      <c r="K254" s="166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1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6" t="str">
        <f t="shared" si="113"/>
        <v>已领取星耀礼包</v>
      </c>
      <c r="K255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2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6" t="str">
        <f t="shared" si="113"/>
        <v>已领取魔芝RPG礼包</v>
      </c>
      <c r="K256" s="166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6" t="str">
        <f t="shared" si="113"/>
        <v>已领取老铁礼包</v>
      </c>
      <c r="K257" s="166" t="str">
        <f t="shared" si="114"/>
        <v>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0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6" t="str">
        <f t="shared" ref="J258" si="115">H258</f>
        <v>积分兑换-永久</v>
      </c>
      <c r="K258" s="166" t="str">
        <f t="shared" ref="K258" si="116">I258</f>
        <v>积分兑换-永久</v>
      </c>
      <c r="L258" s="27"/>
      <c r="M258" s="167" t="str">
        <f>VLOOKUP(LEFT(RIGHT(B258,5),4),物品!B:CU,20,FALSE)</f>
        <v>ReplaceableTextures\\CommandButtons\\BTNUIRK04.blp</v>
      </c>
      <c r="N258" s="185" t="s">
        <v>83</v>
      </c>
      <c r="O258" s="167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6" t="str">
        <f t="shared" si="113"/>
        <v>天乾地坤</v>
      </c>
      <c r="K259" s="166" t="str">
        <f t="shared" si="114"/>
        <v>代码生成</v>
      </c>
      <c r="L259" s="27"/>
      <c r="M259" s="167" t="str">
        <f>VLOOKUP(LEFT(RIGHT(B259,5),4),物品!B:CU,20,FALSE)</f>
        <v>ReplaceableTextures\\CommandButtons\\BTNRY1C.blp</v>
      </c>
      <c r="N259" s="185" t="s">
        <v>83</v>
      </c>
      <c r="O259" s="167" t="s">
        <v>98</v>
      </c>
      <c r="P259" s="27">
        <v>2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6" t="str">
        <f t="shared" si="113"/>
        <v>五彩凰翼</v>
      </c>
      <c r="K260" s="166" t="str">
        <f t="shared" si="114"/>
        <v>代码生成</v>
      </c>
      <c r="L260" s="27"/>
      <c r="M260" s="167" t="str">
        <f>VLOOKUP(LEFT(RIGHT(B260,5),4),物品!B:CU,20,FALSE)</f>
        <v>ReplaceableTextures\\CommandButtons\\BTNRY2C.blp</v>
      </c>
      <c r="N260" s="185" t="s">
        <v>83</v>
      </c>
      <c r="O260" s="167" t="s">
        <v>98</v>
      </c>
      <c r="P260" s="27">
        <v>0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6" t="str">
        <f t="shared" si="113"/>
        <v>崩鸣刃</v>
      </c>
      <c r="K261" s="166" t="str">
        <f t="shared" si="114"/>
        <v>代码生成</v>
      </c>
      <c r="L261" s="27"/>
      <c r="M261" s="167" t="str">
        <f>VLOOKUP(LEFT(RIGHT(B261,5),4),物品!B:CU,20,FALSE)</f>
        <v>ReplaceableTextures\\CommandButtons\\BTNRY3C.blp</v>
      </c>
      <c r="N261" s="185" t="s">
        <v>83</v>
      </c>
      <c r="O261" s="167" t="s">
        <v>98</v>
      </c>
      <c r="P261" s="27">
        <v>3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6" t="str">
        <f t="shared" si="113"/>
        <v>俯瞰寰宇</v>
      </c>
      <c r="K262" s="166" t="str">
        <f t="shared" si="114"/>
        <v>代码生成</v>
      </c>
      <c r="L262" s="27"/>
      <c r="M262" s="167" t="str">
        <f>VLOOKUP(LEFT(RIGHT(B262,5),4),物品!B:CU,20,FALSE)</f>
        <v>ReplaceableTextures\\CommandButtons\\BTNRY4C.blp</v>
      </c>
      <c r="N262" s="185" t="s">
        <v>83</v>
      </c>
      <c r="O262" s="167" t="s">
        <v>98</v>
      </c>
      <c r="P262" s="27">
        <v>1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6" t="str">
        <f t="shared" ref="J263:J264" si="117">H263</f>
        <v>冰火双翼</v>
      </c>
      <c r="K263" s="166" t="str">
        <f t="shared" ref="K263:K264" si="118">I263</f>
        <v>代码生成</v>
      </c>
      <c r="L263" s="27"/>
      <c r="M263" s="167" t="str">
        <f>VLOOKUP(LEFT(RIGHT(B263,5),4),物品!B:CU,20,FALSE)</f>
        <v>ReplaceableTextures\\CommandButtons\\BTNRY2E.blp</v>
      </c>
      <c r="N263" s="185" t="s">
        <v>83</v>
      </c>
      <c r="O263" s="167" t="s">
        <v>98</v>
      </c>
      <c r="P263" s="27">
        <v>0</v>
      </c>
      <c r="Q263" s="27">
        <v>1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6" t="str">
        <f t="shared" si="117"/>
        <v>羽族之音</v>
      </c>
      <c r="K264" s="166" t="str">
        <f t="shared" si="118"/>
        <v>代码生成</v>
      </c>
      <c r="L264" s="27"/>
      <c r="M264" s="167" t="str">
        <f>VLOOKUP(LEFT(RIGHT(B264,5),4),物品!B:CU,20,FALSE)</f>
        <v>ReplaceableTextures\\CommandButtons\\BTNRY2F.blp</v>
      </c>
      <c r="N264" s="185" t="s">
        <v>83</v>
      </c>
      <c r="O264" s="167" t="s">
        <v>98</v>
      </c>
      <c r="P264" s="27">
        <v>1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6" t="str">
        <f t="shared" ref="J265" si="119">H265</f>
        <v>凌风之灵</v>
      </c>
      <c r="K265" s="166" t="str">
        <f t="shared" ref="K265" si="120">I265</f>
        <v>代码生成</v>
      </c>
      <c r="L265" s="27"/>
      <c r="M265" s="167" t="str">
        <f>VLOOKUP(LEFT(RIGHT(B265,5),4),物品!B:CU,20,FALSE)</f>
        <v>ReplaceableTextures\\CommandButtons\\BTNRY4O.blp</v>
      </c>
      <c r="N265" s="185" t="s">
        <v>83</v>
      </c>
      <c r="O265" s="167" t="s">
        <v>98</v>
      </c>
      <c r="P265" s="27">
        <v>2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6" t="str">
        <f t="shared" ref="J266" si="121">H266</f>
        <v>附魔</v>
      </c>
      <c r="K266" s="166">
        <f t="shared" ref="K266" si="122">I266</f>
        <v>0</v>
      </c>
      <c r="L266" s="27"/>
      <c r="M266" s="167">
        <f>VLOOKUP(LEFT(RIGHT(B266,5),4),物品!B:CU,20,FALSE)</f>
        <v>0</v>
      </c>
      <c r="N266" s="185" t="s">
        <v>83</v>
      </c>
      <c r="O266" s="167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:J292" si="123">H267</f>
        <v>附魔</v>
      </c>
      <c r="K267" s="166">
        <f t="shared" ref="K267:K292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si="123"/>
        <v>附魔</v>
      </c>
      <c r="K268" s="166">
        <f t="shared" si="124"/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3"/>
        <v>附魔</v>
      </c>
      <c r="K269" s="166">
        <f t="shared" si="124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3"/>
        <v>附魔</v>
      </c>
      <c r="K270" s="166">
        <f t="shared" si="124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3"/>
        <v>附魔</v>
      </c>
      <c r="K271" s="166">
        <f t="shared" si="124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3"/>
        <v>附魔</v>
      </c>
      <c r="K272" s="166">
        <f t="shared" si="124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3"/>
        <v>附魔</v>
      </c>
      <c r="K273" s="166">
        <f t="shared" si="124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3"/>
        <v>附魔</v>
      </c>
      <c r="K274" s="166">
        <f t="shared" si="124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3"/>
        <v>附魔</v>
      </c>
      <c r="K275" s="166">
        <f t="shared" si="124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3"/>
        <v>附魔</v>
      </c>
      <c r="K276" s="166">
        <f t="shared" si="124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3"/>
        <v>附魔</v>
      </c>
      <c r="K277" s="166">
        <f t="shared" si="124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3"/>
        <v>附魔</v>
      </c>
      <c r="K278" s="166">
        <f t="shared" si="124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3"/>
        <v>附魔</v>
      </c>
      <c r="K279" s="166">
        <f t="shared" si="124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3"/>
        <v>附魔</v>
      </c>
      <c r="K280" s="166">
        <f t="shared" si="124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3"/>
        <v>附魔</v>
      </c>
      <c r="K281" s="166">
        <f t="shared" si="124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3"/>
        <v>附魔</v>
      </c>
      <c r="K282" s="166">
        <f t="shared" si="124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3"/>
        <v>附魔</v>
      </c>
      <c r="K283" s="166">
        <f t="shared" si="124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3"/>
        <v>附魔</v>
      </c>
      <c r="K284" s="166">
        <f t="shared" si="124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3"/>
        <v>附魔</v>
      </c>
      <c r="K285" s="166">
        <f t="shared" si="124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3"/>
        <v>附魔</v>
      </c>
      <c r="K286" s="166">
        <f t="shared" si="124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3"/>
        <v>附魔</v>
      </c>
      <c r="K287" s="166">
        <f t="shared" si="124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3"/>
        <v>附魔</v>
      </c>
      <c r="K288" s="166">
        <f t="shared" si="124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3"/>
        <v>附魔</v>
      </c>
      <c r="K289" s="166">
        <f t="shared" si="124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3"/>
        <v>附魔</v>
      </c>
      <c r="K290" s="166">
        <f t="shared" si="124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3"/>
        <v>附魔</v>
      </c>
      <c r="K291" s="166">
        <f t="shared" si="124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3"/>
        <v>附魔</v>
      </c>
      <c r="K292" s="166">
        <f t="shared" si="124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ref="J293:J295" si="125">H293</f>
        <v>附魔</v>
      </c>
      <c r="K293" s="166">
        <f t="shared" ref="K293:K295" si="126">I293</f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5"/>
        <v>附魔</v>
      </c>
      <c r="K294" s="166">
        <f t="shared" si="126"/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5"/>
        <v>附魔</v>
      </c>
      <c r="K295" s="166">
        <f t="shared" si="126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ref="J296:J310" si="127">H296</f>
        <v>附魔</v>
      </c>
      <c r="K296" s="166">
        <f t="shared" ref="K296:K310" si="128">I296</f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" si="129">H297</f>
        <v>附魔</v>
      </c>
      <c r="K297" s="166">
        <f t="shared" ref="K297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6" t="str">
        <f t="shared" ref="J298" si="131">H298</f>
        <v>没抽到任何东西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6" t="str">
        <f t="shared" si="127"/>
        <v>玄铁</v>
      </c>
      <c r="K299" s="166">
        <f t="shared" si="128"/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6" t="str">
        <f t="shared" si="127"/>
        <v>杀敌数</v>
      </c>
      <c r="K300" s="166">
        <f t="shared" si="128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6" t="str">
        <f t="shared" si="127"/>
        <v>攻击力低</v>
      </c>
      <c r="K301" s="166">
        <f t="shared" si="128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6" t="str">
        <f t="shared" si="127"/>
        <v>攻击力中</v>
      </c>
      <c r="K302" s="166">
        <f t="shared" si="128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6" t="str">
        <f t="shared" si="127"/>
        <v>攻击力高</v>
      </c>
      <c r="K303" s="166">
        <f t="shared" si="128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6" t="str">
        <f t="shared" si="127"/>
        <v>生命值低</v>
      </c>
      <c r="K304" s="166">
        <f t="shared" si="128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6" t="str">
        <f t="shared" si="127"/>
        <v>生命值中</v>
      </c>
      <c r="K305" s="166">
        <f t="shared" si="128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6" t="str">
        <f t="shared" si="127"/>
        <v>生命值高</v>
      </c>
      <c r="K306" s="166">
        <f t="shared" si="128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6" t="str">
        <f t="shared" si="127"/>
        <v>业力低</v>
      </c>
      <c r="K307" s="166">
        <f t="shared" si="128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6" t="str">
        <f t="shared" si="127"/>
        <v>业力中</v>
      </c>
      <c r="K308" s="166">
        <f t="shared" si="128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6" t="str">
        <f t="shared" si="127"/>
        <v>业力高</v>
      </c>
      <c r="K309" s="166">
        <f t="shared" si="128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 ht="15">
      <c r="A310" s="164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致命倍率|Cffffc926+150%|n|n|r|Cffff00bf【白虎】|r+|Cffff00bf【白虎】|r=|Cffffc926【神威虎爪】|n|n|r|Cff00ff7f点击穿戴或脱卸。|r</v>
      </c>
      <c r="J310" s="166" t="str">
        <f t="shared" si="127"/>
        <v>|CffBF00FF【稀有】白虎|r</v>
      </c>
      <c r="K310" s="166" t="str">
        <f t="shared" si="128"/>
        <v>致命倍率|Cffffc926+150%|n|n|r|Cffff00bf【白虎】|r+|Cffff00bf【白虎】|r=|Cffffc926【神威虎爪】|n|n|r|Cff00ff7f点击穿戴或脱卸。|r</v>
      </c>
      <c r="L310" s="27"/>
      <c r="M310" s="167" t="str">
        <f>VLOOKUP(LEFT(RIGHT(B310,5),4),物品!B:CU,20,FALSE)</f>
        <v>ReplaceableTextures\\CommandButtons\\BTNSST01.blp</v>
      </c>
      <c r="N310" s="185">
        <v>0.5</v>
      </c>
      <c r="O310" s="167" t="s">
        <v>108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168" t="s">
        <v>103</v>
      </c>
      <c r="X310" s="27">
        <v>0</v>
      </c>
      <c r="Y310" s="185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/>
      <c r="AJ310" s="27"/>
      <c r="AK310" s="27">
        <v>1</v>
      </c>
      <c r="AL310" s="27">
        <v>1</v>
      </c>
      <c r="AM310" s="185" t="s">
        <v>83</v>
      </c>
      <c r="AN310" s="27">
        <v>0</v>
      </c>
      <c r="AO310" s="27">
        <v>0</v>
      </c>
      <c r="AP310" s="27">
        <v>1</v>
      </c>
    </row>
    <row r="311" spans="1:42" ht="15">
      <c r="A311" s="164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6" t="str">
        <f t="shared" ref="J311:J338" si="133">H311</f>
        <v>|CffBF00FF【稀有】玄武|r</v>
      </c>
      <c r="K311" s="166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67" t="str">
        <f>VLOOKUP(LEFT(RIGHT(B311,5),4),物品!B:CU,20,FALSE)</f>
        <v>ReplaceableTextures\\CommandButtons\\BTNSST02.blp</v>
      </c>
      <c r="N311" s="185">
        <v>0.5</v>
      </c>
      <c r="O311" s="167" t="s">
        <v>108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6" t="str">
        <f t="shared" si="133"/>
        <v>|CffBF00FF【稀有】帝魄|r</v>
      </c>
      <c r="K312" s="166" t="str">
        <f t="shared" si="134"/>
        <v>道兵伤害|Cffffc926+30%|n|n|r|Cffff00bf【帝魄】|r+|Cffff00bf【帝魄】|r=|Cffffc926【昊天帝玉】|n|n|r|Cff00ff7f点击穿戴或脱卸。|r</v>
      </c>
      <c r="L312" s="27"/>
      <c r="M312" s="167" t="str">
        <f>VLOOKUP(LEFT(RIGHT(B312,5),4),物品!B:CU,20,FALSE)</f>
        <v>ReplaceableTextures\\CommandButtons\\BTNSST03.blp</v>
      </c>
      <c r="N312" s="185">
        <v>0.5</v>
      </c>
      <c r="O312" s="167" t="s">
        <v>108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6" t="str">
        <f t="shared" si="133"/>
        <v>|CffBF00FF【稀有】青龙|r</v>
      </c>
      <c r="K313" s="166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67" t="str">
        <f>VLOOKUP(LEFT(RIGHT(B313,5),4),物品!B:CU,20,FALSE)</f>
        <v>ReplaceableTextures\\CommandButtons\\BTNSST04.blp</v>
      </c>
      <c r="N313" s="185">
        <v>0.5</v>
      </c>
      <c r="O313" s="167" t="s">
        <v>108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6" t="str">
        <f t="shared" si="133"/>
        <v>|CffBF00FF【稀有】白泽|r</v>
      </c>
      <c r="K314" s="166" t="str">
        <f t="shared" si="134"/>
        <v>护甲穿透|Cffffc926+80|n|n|r|Cffff00bf【白泽】|r+|Cffff00bf【白泽】|r=|Cffffc926【白泽之灵】|n|n|r|Cff00ff7f点击穿戴或脱卸。|r</v>
      </c>
      <c r="L314" s="27"/>
      <c r="M314" s="167" t="str">
        <f>VLOOKUP(LEFT(RIGHT(B314,5),4),物品!B:CU,20,FALSE)</f>
        <v>ReplaceableTextures\\CommandButtons\\BTNSST05.blp</v>
      </c>
      <c r="N314" s="185">
        <v>0.5</v>
      </c>
      <c r="O314" s="167" t="s">
        <v>108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6" t="str">
        <f t="shared" si="133"/>
        <v>|CffBF00FF【稀有】麒麟|r</v>
      </c>
      <c r="K315" s="166" t="str">
        <f t="shared" si="134"/>
        <v>暴击伤害|Cffffc926+30%|n|n|r|Cffff00bf【麒麟】|r+|Cffff00bf【麒麟】|r=|Cffffc926【麒麟心】|n|n|r|Cff00ff7f点击穿戴或脱卸。|r</v>
      </c>
      <c r="L315" s="27"/>
      <c r="M315" s="167" t="str">
        <f>VLOOKUP(LEFT(RIGHT(B315,5),4),物品!B:CU,20,FALSE)</f>
        <v>ReplaceableTextures\\CommandButtons\\BTNSST06.blp</v>
      </c>
      <c r="N315" s="185">
        <v>0.5</v>
      </c>
      <c r="O315" s="167" t="s">
        <v>108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6" t="str">
        <f t="shared" si="133"/>
        <v>|CffBF00FF【稀有】腾蛇|r</v>
      </c>
      <c r="K316" s="166" t="str">
        <f t="shared" si="134"/>
        <v>护甲|Cffffc926+60|n|n|r|Cffff00bf【腾蛇】|r+|Cffff00bf【腾蛇】|r=|Cffffc926【腾蛇之牙】|n|n|r|Cff00ff7f点击穿戴或脱卸。|r</v>
      </c>
      <c r="L316" s="27"/>
      <c r="M316" s="167" t="str">
        <f>VLOOKUP(LEFT(RIGHT(B316,5),4),物品!B:CU,20,FALSE)</f>
        <v>ReplaceableTextures\\CommandButtons\\BTNSST07.blp</v>
      </c>
      <c r="N316" s="185">
        <v>0.5</v>
      </c>
      <c r="O316" s="167" t="s">
        <v>108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6" t="str">
        <f t="shared" si="133"/>
        <v>|CffBF00FF【稀有】朱雀|r</v>
      </c>
      <c r="K317" s="166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67" t="str">
        <f>VLOOKUP(LEFT(RIGHT(B317,5),4),物品!B:CU,20,FALSE)</f>
        <v>ReplaceableTextures\\CommandButtons\\BTNSST08.blp</v>
      </c>
      <c r="N317" s="185">
        <v>0.5</v>
      </c>
      <c r="O317" s="167" t="s">
        <v>108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6" t="str">
        <f t="shared" si="133"/>
        <v>|CffFFD24D【史诗】神威虎爪|r</v>
      </c>
      <c r="K318" s="166" t="str">
        <f t="shared" si="134"/>
        <v>致命倍率|Cffffc926+300%|n|n|r|Cffaaaaaa○刻印槽 【空】|r|n|n|Cff00ff7f点击穿戴或脱卸。|r</v>
      </c>
      <c r="L318" s="27"/>
      <c r="M318" s="167" t="str">
        <f>VLOOKUP(LEFT(RIGHT(B318,5),4),物品!B:CU,20,FALSE)</f>
        <v>ReplaceableTextures\\CommandButtons\\BTNSST09.blp</v>
      </c>
      <c r="N318" s="185">
        <v>0.5</v>
      </c>
      <c r="O318" s="167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致命倍率|Cffffc926+300%|n|n|r|Cffaaaaaa○|CffFFD24D金之符文+1|r|r|n|n|Cff00ff7f点击穿戴或脱卸。|r</v>
      </c>
      <c r="J319" s="166" t="str">
        <f t="shared" si="133"/>
        <v>|CffFFD24D【史诗】神威虎爪|r</v>
      </c>
      <c r="K319" s="166" t="str">
        <f t="shared" si="134"/>
        <v>致命倍率|Cffffc926+300%|n|n|r|Cffaaaaaa○|CffFFD24D金之符文+1|r|r|n|n|Cff00ff7f点击穿戴或脱卸。|r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>
        <v>0.5</v>
      </c>
      <c r="O319" s="167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致命倍率|Cffffc926+300%|n|n|r|Cffaaaaaa○|CffFFD24D木之符文+1|r|r|n|n|Cff00ff7f点击穿戴或脱卸。|r</v>
      </c>
      <c r="J320" s="166" t="str">
        <f t="shared" si="133"/>
        <v>|CffFFD24D【史诗】神威虎爪|r</v>
      </c>
      <c r="K320" s="166" t="str">
        <f t="shared" si="134"/>
        <v>致命倍率|Cffffc926+300%|n|n|r|Cffaaaaaa○|CffFFD24D木之符文+1|r|r|n|n|Cff00ff7f点击穿戴或脱卸。|r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>
        <v>0.5</v>
      </c>
      <c r="O320" s="167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致命倍率|Cffffc926+300%|n|n|r|Cffaaaaaa○|CffFFD24D水之符文+1|r|r|n|n|Cff00ff7f点击穿戴或脱卸。|r</v>
      </c>
      <c r="J321" s="166" t="str">
        <f t="shared" si="133"/>
        <v>|CffFFD24D【史诗】神威虎爪|r</v>
      </c>
      <c r="K321" s="166" t="str">
        <f t="shared" si="134"/>
        <v>致命倍率|Cffffc926+300%|n|n|r|Cffaaaaaa○|CffFFD24D水之符文+1|r|r|n|n|Cff00ff7f点击穿戴或脱卸。|r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>
        <v>0.5</v>
      </c>
      <c r="O321" s="167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致命倍率|Cffffc926+300%|n|n|r|Cffaaaaaa○|CffFFD24D火之符文+1|r|r|n|n|Cff00ff7f点击穿戴或脱卸。|r</v>
      </c>
      <c r="J322" s="166" t="str">
        <f t="shared" si="133"/>
        <v>|CffFFD24D【史诗】神威虎爪|r</v>
      </c>
      <c r="K322" s="166" t="str">
        <f t="shared" si="134"/>
        <v>致命倍率|Cffffc926+300%|n|n|r|Cffaaaaaa○|CffFFD24D火之符文+1|r|r|n|n|Cff00ff7f点击穿戴或脱卸。|r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>
        <v>0.5</v>
      </c>
      <c r="O322" s="167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致命倍率|Cffffc926+300%|n|n|r|Cffaaaaaa○|CffFFD24D土之符文+1|r|r|n|n|Cff00ff7f点击穿戴或脱卸。|r</v>
      </c>
      <c r="J323" s="166" t="str">
        <f t="shared" si="133"/>
        <v>|CffFFD24D【史诗】神威虎爪|r</v>
      </c>
      <c r="K323" s="166" t="str">
        <f t="shared" si="134"/>
        <v>致命倍率|Cffffc926+300%|n|n|r|Cffaaaaaa○|CffFFD24D土之符文+1|r|r|n|n|Cff00ff7f点击穿戴或脱卸。|r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>
        <v>0.5</v>
      </c>
      <c r="O323" s="167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致命倍率|Cffffc926+300%|n|n|r|Cffaaaaaa○|CffFFD24D光之符文+1|r|r|n|n|Cff00ff7f点击穿戴或脱卸。|r</v>
      </c>
      <c r="J324" s="166" t="str">
        <f t="shared" si="133"/>
        <v>|CffFFD24D【史诗】神威虎爪|r</v>
      </c>
      <c r="K324" s="166" t="str">
        <f t="shared" si="134"/>
        <v>致命倍率|Cffffc926+300%|n|n|r|Cffaaaaaa○|CffFFD24D光之符文+1|r|r|n|n|Cff00ff7f点击穿戴或脱卸。|r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>
        <v>0.5</v>
      </c>
      <c r="O324" s="167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致命倍率|Cffffc926+300%|n|n|r|Cffaaaaaa○|CffFFD24D雷之符文+1|r|r|n|n|Cff00ff7f点击穿戴或脱卸。|r</v>
      </c>
      <c r="J325" s="166" t="str">
        <f t="shared" si="133"/>
        <v>|CffFFD24D【史诗】神威虎爪|r</v>
      </c>
      <c r="K325" s="166" t="str">
        <f t="shared" si="134"/>
        <v>致命倍率|Cffffc926+300%|n|n|r|Cffaaaaaa○|CffFFD24D雷之符文+1|r|r|n|n|Cff00ff7f点击穿戴或脱卸。|r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>
        <v>0.5</v>
      </c>
      <c r="O325" s="167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致命倍率|Cffffc926+300%|n|n|r|Cffaaaaaa○|CffFFD24D暗之符文+1|r|r|n|n|Cff00ff7f点击穿戴或脱卸。|r</v>
      </c>
      <c r="J326" s="166" t="str">
        <f t="shared" si="133"/>
        <v>|CffFFD24D【史诗】神威虎爪|r</v>
      </c>
      <c r="K326" s="166" t="str">
        <f t="shared" si="134"/>
        <v>致命倍率|Cffffc926+300%|n|n|r|Cffaaaaaa○|CffFFD24D暗之符文+1|r|r|n|n|Cff00ff7f点击穿戴或脱卸。|r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>
        <v>0.5</v>
      </c>
      <c r="O326" s="167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6" t="str">
        <f t="shared" si="133"/>
        <v>|CffFFD24D【史诗】佛陀舍利|r</v>
      </c>
      <c r="K327" s="166" t="str">
        <f t="shared" si="134"/>
        <v>最大生命|Cffffc926+20%|n|n|r|Cffaaaaaa○刻印槽 【空】|r|n|n|Cff00ff7f点击穿戴或脱卸。|r</v>
      </c>
      <c r="L327" s="27"/>
      <c r="M327" s="167" t="str">
        <f>VLOOKUP(LEFT(RIGHT(B327,5),4),物品!B:CU,20,FALSE)</f>
        <v>ReplaceableTextures\\CommandButtons\\BTNSST10.blp</v>
      </c>
      <c r="N327" s="185">
        <v>0.5</v>
      </c>
      <c r="O327" s="167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最大生命|Cffffc926+20%|n|n|r|Cffaaaaaa○|CffFFD24D金之符文+1|r|r|n|n|Cff00ff7f点击穿戴或脱卸。|r</v>
      </c>
      <c r="J328" s="166" t="str">
        <f t="shared" si="133"/>
        <v>|CffFFD24D【史诗】佛陀舍利|r</v>
      </c>
      <c r="K328" s="166" t="str">
        <f t="shared" si="134"/>
        <v>最大生命|Cffffc926+20%|n|n|r|Cffaaaaaa○|CffFFD24D金之符文+1|r|r|n|n|Cff00ff7f点击穿戴或脱卸。|r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>
        <v>0.5</v>
      </c>
      <c r="O328" s="167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最大生命|Cffffc926+20%|n|n|r|Cffaaaaaa○|CffFFD24D木之符文+1|r|r|n|n|Cff00ff7f点击穿戴或脱卸。|r</v>
      </c>
      <c r="J329" s="166" t="str">
        <f t="shared" si="133"/>
        <v>|CffFFD24D【史诗】佛陀舍利|r</v>
      </c>
      <c r="K329" s="166" t="str">
        <f t="shared" si="134"/>
        <v>最大生命|Cffffc926+20%|n|n|r|Cffaaaaaa○|CffFFD24D木之符文+1|r|r|n|n|Cff00ff7f点击穿戴或脱卸。|r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>
        <v>0.5</v>
      </c>
      <c r="O329" s="167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最大生命|Cffffc926+20%|n|n|r|Cffaaaaaa○|CffFFD24D水之符文+1|r|r|n|n|Cff00ff7f点击穿戴或脱卸。|r</v>
      </c>
      <c r="J330" s="166" t="str">
        <f t="shared" si="133"/>
        <v>|CffFFD24D【史诗】佛陀舍利|r</v>
      </c>
      <c r="K330" s="166" t="str">
        <f t="shared" si="134"/>
        <v>最大生命|Cffffc926+20%|n|n|r|Cffaaaaaa○|CffFFD24D水之符文+1|r|r|n|n|Cff00ff7f点击穿戴或脱卸。|r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>
        <v>0.5</v>
      </c>
      <c r="O330" s="167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最大生命|Cffffc926+20%|n|n|r|Cffaaaaaa○|CffFFD24D火之符文+1|r|r|n|n|Cff00ff7f点击穿戴或脱卸。|r</v>
      </c>
      <c r="J331" s="166" t="str">
        <f t="shared" si="133"/>
        <v>|CffFFD24D【史诗】佛陀舍利|r</v>
      </c>
      <c r="K331" s="166" t="str">
        <f t="shared" si="134"/>
        <v>最大生命|Cffffc926+20%|n|n|r|Cffaaaaaa○|CffFFD24D火之符文+1|r|r|n|n|Cff00ff7f点击穿戴或脱卸。|r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>
        <v>0.5</v>
      </c>
      <c r="O331" s="167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最大生命|Cffffc926+20%|n|n|r|Cffaaaaaa○|CffFFD24D土之符文+1|r|r|n|n|Cff00ff7f点击穿戴或脱卸。|r</v>
      </c>
      <c r="J332" s="166" t="str">
        <f t="shared" si="133"/>
        <v>|CffFFD24D【史诗】佛陀舍利|r</v>
      </c>
      <c r="K332" s="166" t="str">
        <f t="shared" si="134"/>
        <v>最大生命|Cffffc926+20%|n|n|r|Cffaaaaaa○|CffFFD24D土之符文+1|r|r|n|n|Cff00ff7f点击穿戴或脱卸。|r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>
        <v>0.5</v>
      </c>
      <c r="O332" s="167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最大生命|Cffffc926+20%|n|n|r|Cffaaaaaa○|CffFFD24D光之符文+1|r|r|n|n|Cff00ff7f点击穿戴或脱卸。|r</v>
      </c>
      <c r="J333" s="166" t="str">
        <f t="shared" si="133"/>
        <v>|CffFFD24D【史诗】佛陀舍利|r</v>
      </c>
      <c r="K333" s="166" t="str">
        <f t="shared" si="134"/>
        <v>最大生命|Cffffc926+20%|n|n|r|Cffaaaaaa○|CffFFD24D光之符文+1|r|r|n|n|Cff00ff7f点击穿戴或脱卸。|r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>
        <v>0.5</v>
      </c>
      <c r="O333" s="167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最大生命|Cffffc926+20%|n|n|r|Cffaaaaaa○|CffFFD24D雷之符文+1|r|r|n|n|Cff00ff7f点击穿戴或脱卸。|r</v>
      </c>
      <c r="J334" s="166" t="str">
        <f t="shared" si="133"/>
        <v>|CffFFD24D【史诗】佛陀舍利|r</v>
      </c>
      <c r="K334" s="166" t="str">
        <f t="shared" si="134"/>
        <v>最大生命|Cffffc926+20%|n|n|r|Cffaaaaaa○|CffFFD24D雷之符文+1|r|r|n|n|Cff00ff7f点击穿戴或脱卸。|r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>
        <v>0.5</v>
      </c>
      <c r="O334" s="167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最大生命|Cffffc926+20%|n|n|r|Cffaaaaaa○|CffFFD24D暗之符文+1|r|r|n|n|Cff00ff7f点击穿戴或脱卸。|r</v>
      </c>
      <c r="J335" s="166" t="str">
        <f t="shared" si="133"/>
        <v>|CffFFD24D【史诗】佛陀舍利|r</v>
      </c>
      <c r="K335" s="166" t="str">
        <f t="shared" si="134"/>
        <v>最大生命|Cffffc926+20%|n|n|r|Cffaaaaaa○|CffFFD24D暗之符文+1|r|r|n|n|Cff00ff7f点击穿戴或脱卸。|r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>
        <v>0.5</v>
      </c>
      <c r="O335" s="167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6" t="str">
        <f t="shared" si="133"/>
        <v>|CffFFD24D【史诗】昊天帝玉|r</v>
      </c>
      <c r="K336" s="166" t="str">
        <f t="shared" si="134"/>
        <v>道兵伤害|Cffffc926+60%|n|n|r|Cffaaaaaa○刻印槽 【空】|r|n|n|Cff00ff7f点击穿戴或脱卸。|r</v>
      </c>
      <c r="L336" s="27"/>
      <c r="M336" s="167" t="str">
        <f>VLOOKUP(LEFT(RIGHT(B336,5),4),物品!B:CU,20,FALSE)</f>
        <v>ReplaceableTextures\\CommandButtons\\BTNSST11.blp</v>
      </c>
      <c r="N336" s="185">
        <v>0.5</v>
      </c>
      <c r="O336" s="167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道兵伤害|Cffffc926+60%|n|n|r|Cffaaaaaa○|CffFFD24D金之符文+1|r|r|n|n|Cff00ff7f点击穿戴或脱卸。|r</v>
      </c>
      <c r="J337" s="166" t="str">
        <f t="shared" si="133"/>
        <v>|CffFFD24D【史诗】昊天帝玉|r</v>
      </c>
      <c r="K337" s="166" t="str">
        <f t="shared" si="134"/>
        <v>道兵伤害|Cffffc926+60%|n|n|r|Cffaaaaaa○|CffFFD24D金之符文+1|r|r|n|n|Cff00ff7f点击穿戴或脱卸。|r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>
        <v>0.5</v>
      </c>
      <c r="O337" s="167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道兵伤害|Cffffc926+60%|n|n|r|Cffaaaaaa○|CffFFD24D木之符文+1|r|r|n|n|Cff00ff7f点击穿戴或脱卸。|r</v>
      </c>
      <c r="J338" s="166" t="str">
        <f t="shared" si="133"/>
        <v>|CffFFD24D【史诗】昊天帝玉|r</v>
      </c>
      <c r="K338" s="166" t="str">
        <f t="shared" si="134"/>
        <v>道兵伤害|Cffffc926+60%|n|n|r|Cffaaaaaa○|CffFFD24D木之符文+1|r|r|n|n|Cff00ff7f点击穿戴或脱卸。|r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>
        <v>0.5</v>
      </c>
      <c r="O338" s="167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道兵伤害|Cffffc926+60%|n|n|r|Cffaaaaaa○|CffFFD24D水之符文+1|r|r|n|n|Cff00ff7f点击穿戴或脱卸。|r</v>
      </c>
      <c r="J339" s="166" t="str">
        <f t="shared" ref="J339:J397" si="135">H339</f>
        <v>|CffFFD24D【史诗】昊天帝玉|r</v>
      </c>
      <c r="K339" s="166" t="str">
        <f t="shared" ref="K339:K397" si="136">I339</f>
        <v>道兵伤害|Cffffc926+60%|n|n|r|Cffaaaaaa○|CffFFD24D水之符文+1|r|r|n|n|Cff00ff7f点击穿戴或脱卸。|r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>
        <v>0.5</v>
      </c>
      <c r="O339" s="167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道兵伤害|Cffffc926+60%|n|n|r|Cffaaaaaa○|CffFFD24D火之符文+1|r|r|n|n|Cff00ff7f点击穿戴或脱卸。|r</v>
      </c>
      <c r="J340" s="166" t="str">
        <f t="shared" si="135"/>
        <v>|CffFFD24D【史诗】昊天帝玉|r</v>
      </c>
      <c r="K340" s="166" t="str">
        <f t="shared" si="136"/>
        <v>道兵伤害|Cffffc926+60%|n|n|r|Cffaaaaaa○|CffFFD24D火之符文+1|r|r|n|n|Cff00ff7f点击穿戴或脱卸。|r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>
        <v>0.5</v>
      </c>
      <c r="O340" s="167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道兵伤害|Cffffc926+60%|n|n|r|Cffaaaaaa○|CffFFD24D土之符文+1|r|r|n|n|Cff00ff7f点击穿戴或脱卸。|r</v>
      </c>
      <c r="J341" s="166" t="str">
        <f t="shared" si="135"/>
        <v>|CffFFD24D【史诗】昊天帝玉|r</v>
      </c>
      <c r="K341" s="166" t="str">
        <f t="shared" si="136"/>
        <v>道兵伤害|Cffffc926+60%|n|n|r|Cffaaaaaa○|CffFFD24D土之符文+1|r|r|n|n|Cff00ff7f点击穿戴或脱卸。|r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>
        <v>0.5</v>
      </c>
      <c r="O341" s="167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道兵伤害|Cffffc926+60%|n|n|r|Cffaaaaaa○|CffFFD24D光之符文+1|r|r|n|n|Cff00ff7f点击穿戴或脱卸。|r</v>
      </c>
      <c r="J342" s="166" t="str">
        <f t="shared" si="135"/>
        <v>|CffFFD24D【史诗】昊天帝玉|r</v>
      </c>
      <c r="K342" s="166" t="str">
        <f t="shared" si="136"/>
        <v>道兵伤害|Cffffc926+60%|n|n|r|Cffaaaaaa○|CffFFD24D光之符文+1|r|r|n|n|Cff00ff7f点击穿戴或脱卸。|r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>
        <v>0.5</v>
      </c>
      <c r="O342" s="167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道兵伤害|Cffffc926+60%|n|n|r|Cffaaaaaa○|CffFFD24D雷之符文+1|r|r|n|n|Cff00ff7f点击穿戴或脱卸。|r</v>
      </c>
      <c r="J343" s="166" t="str">
        <f t="shared" si="135"/>
        <v>|CffFFD24D【史诗】昊天帝玉|r</v>
      </c>
      <c r="K343" s="166" t="str">
        <f t="shared" si="136"/>
        <v>道兵伤害|Cffffc926+60%|n|n|r|Cffaaaaaa○|CffFFD24D雷之符文+1|r|r|n|n|Cff00ff7f点击穿戴或脱卸。|r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>
        <v>0.5</v>
      </c>
      <c r="O343" s="167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道兵伤害|Cffffc926+60%|n|n|r|Cffaaaaaa○|CffFFD24D暗之符文+1|r|r|n|n|Cff00ff7f点击穿戴或脱卸。|r</v>
      </c>
      <c r="J344" s="166" t="str">
        <f t="shared" si="135"/>
        <v>|CffFFD24D【史诗】昊天帝玉|r</v>
      </c>
      <c r="K344" s="166" t="str">
        <f t="shared" si="136"/>
        <v>道兵伤害|Cffffc926+60%|n|n|r|Cffaaaaaa○|CffFFD24D暗之符文+1|r|r|n|n|Cff00ff7f点击穿戴或脱卸。|r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>
        <v>0.5</v>
      </c>
      <c r="O344" s="167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6" t="str">
        <f t="shared" si="135"/>
        <v>|CffFFD24D【史诗】应龙珠|r</v>
      </c>
      <c r="K345" s="166" t="str">
        <f t="shared" si="136"/>
        <v>攻击|Cffffc926+50000|r，攻击|Cffffc926+12%|n|n|r|Cffaaaaaa○刻印槽 【空】|r|n|n|Cff00ff7f点击穿戴或脱卸。|r</v>
      </c>
      <c r="L345" s="27"/>
      <c r="M345" s="167" t="str">
        <f>VLOOKUP(LEFT(RIGHT(B345,5),4),物品!B:CU,20,FALSE)</f>
        <v>ReplaceableTextures\\CommandButtons\\BTNSST12.blp</v>
      </c>
      <c r="N345" s="185">
        <v>0.5</v>
      </c>
      <c r="O345" s="167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攻击|Cffffc926+50000|r，攻击|Cffffc926+12%|n|n|r|Cffaaaaaa○|CffFFD24D金之符文+1|r|r|n|n|Cff00ff7f点击穿戴或脱卸。|r</v>
      </c>
      <c r="J346" s="166" t="str">
        <f t="shared" si="135"/>
        <v>|CffFFD24D【史诗】应龙珠|r</v>
      </c>
      <c r="K346" s="166" t="str">
        <f t="shared" si="136"/>
        <v>攻击|Cffffc926+50000|r，攻击|Cffffc926+12%|n|n|r|Cffaaaaaa○|CffFFD24D金之符文+1|r|r|n|n|Cff00ff7f点击穿戴或脱卸。|r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>
        <v>0.5</v>
      </c>
      <c r="O346" s="167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攻击|Cffffc926+50000|r，攻击|Cffffc926+12%|n|n|r|Cffaaaaaa○|CffFFD24D木之符文+1|r|r|n|n|Cff00ff7f点击穿戴或脱卸。|r</v>
      </c>
      <c r="J347" s="166" t="str">
        <f t="shared" si="135"/>
        <v>|CffFFD24D【史诗】应龙珠|r</v>
      </c>
      <c r="K347" s="166" t="str">
        <f t="shared" si="136"/>
        <v>攻击|Cffffc926+50000|r，攻击|Cffffc926+12%|n|n|r|Cffaaaaaa○|CffFFD24D木之符文+1|r|r|n|n|Cff00ff7f点击穿戴或脱卸。|r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>
        <v>0.5</v>
      </c>
      <c r="O347" s="167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攻击|Cffffc926+50000|r，攻击|Cffffc926+12%|n|n|r|Cffaaaaaa○|CffFFD24D水之符文+1|r|r|n|n|Cff00ff7f点击穿戴或脱卸。|r</v>
      </c>
      <c r="J348" s="166" t="str">
        <f t="shared" si="135"/>
        <v>|CffFFD24D【史诗】应龙珠|r</v>
      </c>
      <c r="K348" s="166" t="str">
        <f t="shared" si="136"/>
        <v>攻击|Cffffc926+50000|r，攻击|Cffffc926+12%|n|n|r|Cffaaaaaa○|CffFFD24D水之符文+1|r|r|n|n|Cff00ff7f点击穿戴或脱卸。|r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>
        <v>0.5</v>
      </c>
      <c r="O348" s="167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攻击|Cffffc926+50000|r，攻击|Cffffc926+12%|n|n|r|Cffaaaaaa○|CffFFD24D火之符文+1|r|r|n|n|Cff00ff7f点击穿戴或脱卸。|r</v>
      </c>
      <c r="J349" s="166" t="str">
        <f t="shared" si="135"/>
        <v>|CffFFD24D【史诗】应龙珠|r</v>
      </c>
      <c r="K349" s="166" t="str">
        <f t="shared" si="136"/>
        <v>攻击|Cffffc926+50000|r，攻击|Cffffc926+12%|n|n|r|Cffaaaaaa○|CffFFD24D火之符文+1|r|r|n|n|Cff00ff7f点击穿戴或脱卸。|r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>
        <v>0.5</v>
      </c>
      <c r="O349" s="167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攻击|Cffffc926+50000|r，攻击|Cffffc926+12%|n|n|r|Cffaaaaaa○|CffFFD24D土之符文+1|r|r|n|n|Cff00ff7f点击穿戴或脱卸。|r</v>
      </c>
      <c r="J350" s="166" t="str">
        <f t="shared" si="135"/>
        <v>|CffFFD24D【史诗】应龙珠|r</v>
      </c>
      <c r="K350" s="166" t="str">
        <f t="shared" si="136"/>
        <v>攻击|Cffffc926+50000|r，攻击|Cffffc926+12%|n|n|r|Cffaaaaaa○|CffFFD24D土之符文+1|r|r|n|n|Cff00ff7f点击穿戴或脱卸。|r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>
        <v>0.5</v>
      </c>
      <c r="O350" s="167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攻击|Cffffc926+50000|r，攻击|Cffffc926+12%|n|n|r|Cffaaaaaa○|CffFFD24D光之符文+1|r|r|n|n|Cff00ff7f点击穿戴或脱卸。|r</v>
      </c>
      <c r="J351" s="166" t="str">
        <f t="shared" si="135"/>
        <v>|CffFFD24D【史诗】应龙珠|r</v>
      </c>
      <c r="K351" s="166" t="str">
        <f t="shared" si="136"/>
        <v>攻击|Cffffc926+50000|r，攻击|Cffffc926+12%|n|n|r|Cffaaaaaa○|CffFFD24D光之符文+1|r|r|n|n|Cff00ff7f点击穿戴或脱卸。|r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>
        <v>0.5</v>
      </c>
      <c r="O351" s="167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攻击|Cffffc926+50000|r，攻击|Cffffc926+12%|n|n|r|Cffaaaaaa○|CffFFD24D雷之符文+1|r|r|n|n|Cff00ff7f点击穿戴或脱卸。|r</v>
      </c>
      <c r="J352" s="166" t="str">
        <f t="shared" si="135"/>
        <v>|CffFFD24D【史诗】应龙珠|r</v>
      </c>
      <c r="K352" s="166" t="str">
        <f t="shared" si="136"/>
        <v>攻击|Cffffc926+50000|r，攻击|Cffffc926+12%|n|n|r|Cffaaaaaa○|CffFFD24D雷之符文+1|r|r|n|n|Cff00ff7f点击穿戴或脱卸。|r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>
        <v>0.5</v>
      </c>
      <c r="O352" s="167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攻击|Cffffc926+50000|r，攻击|Cffffc926+12%|n|n|r|Cffaaaaaa○|CffFFD24D暗之符文+1|r|r|n|n|Cff00ff7f点击穿戴或脱卸。|r</v>
      </c>
      <c r="J353" s="166" t="str">
        <f t="shared" si="135"/>
        <v>|CffFFD24D【史诗】应龙珠|r</v>
      </c>
      <c r="K353" s="166" t="str">
        <f t="shared" si="136"/>
        <v>攻击|Cffffc926+50000|r，攻击|Cffffc926+12%|n|n|r|Cffaaaaaa○|CffFFD24D暗之符文+1|r|r|n|n|Cff00ff7f点击穿戴或脱卸。|r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>
        <v>0.5</v>
      </c>
      <c r="O353" s="167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6" t="str">
        <f t="shared" si="135"/>
        <v>|CffFFD24D【史诗】白泽之灵|r</v>
      </c>
      <c r="K354" s="166" t="str">
        <f t="shared" si="136"/>
        <v>护甲穿透|Cffffc926+150|n|n|r|Cffaaaaaa○刻印槽 【空】|r|n|n|Cff00ff7f点击穿戴或脱卸。|r</v>
      </c>
      <c r="L354" s="27"/>
      <c r="M354" s="167" t="str">
        <f>VLOOKUP(LEFT(RIGHT(B354,5),4),物品!B:CU,20,FALSE)</f>
        <v>ReplaceableTextures\\CommandButtons\\BTNSST13.blp</v>
      </c>
      <c r="N354" s="185">
        <v>0.5</v>
      </c>
      <c r="O354" s="167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护甲穿透|Cffffc926+150|n|n|r|Cffaaaaaa○|CffFFD24D金之符文+1|r|r|n|n|Cff00ff7f点击穿戴或脱卸。|r</v>
      </c>
      <c r="J355" s="166" t="str">
        <f t="shared" si="135"/>
        <v>|CffFFD24D【史诗】白泽之灵|r</v>
      </c>
      <c r="K355" s="166" t="str">
        <f t="shared" si="136"/>
        <v>护甲穿透|Cffffc926+150|n|n|r|Cffaaaaaa○|CffFFD24D金之符文+1|r|r|n|n|Cff00ff7f点击穿戴或脱卸。|r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>
        <v>0.5</v>
      </c>
      <c r="O355" s="167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护甲穿透|Cffffc926+150|n|n|r|Cffaaaaaa○|CffFFD24D木之符文+1|r|r|n|n|Cff00ff7f点击穿戴或脱卸。|r</v>
      </c>
      <c r="J356" s="166" t="str">
        <f t="shared" si="135"/>
        <v>|CffFFD24D【史诗】白泽之灵|r</v>
      </c>
      <c r="K356" s="166" t="str">
        <f t="shared" si="136"/>
        <v>护甲穿透|Cffffc926+150|n|n|r|Cffaaaaaa○|CffFFD24D木之符文+1|r|r|n|n|Cff00ff7f点击穿戴或脱卸。|r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>
        <v>0.5</v>
      </c>
      <c r="O356" s="167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护甲穿透|Cffffc926+150|n|n|r|Cffaaaaaa○|CffFFD24D水之符文+1|r|r|n|n|Cff00ff7f点击穿戴或脱卸。|r</v>
      </c>
      <c r="J357" s="166" t="str">
        <f t="shared" si="135"/>
        <v>|CffFFD24D【史诗】白泽之灵|r</v>
      </c>
      <c r="K357" s="166" t="str">
        <f t="shared" si="136"/>
        <v>护甲穿透|Cffffc926+150|n|n|r|Cffaaaaaa○|CffFFD24D水之符文+1|r|r|n|n|Cff00ff7f点击穿戴或脱卸。|r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>
        <v>0.5</v>
      </c>
      <c r="O357" s="167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护甲穿透|Cffffc926+150|n|n|r|Cffaaaaaa○|CffFFD24D火之符文+1|r|r|n|n|Cff00ff7f点击穿戴或脱卸。|r</v>
      </c>
      <c r="J358" s="166" t="str">
        <f t="shared" si="135"/>
        <v>|CffFFD24D【史诗】白泽之灵|r</v>
      </c>
      <c r="K358" s="166" t="str">
        <f t="shared" si="136"/>
        <v>护甲穿透|Cffffc926+150|n|n|r|Cffaaaaaa○|CffFFD24D火之符文+1|r|r|n|n|Cff00ff7f点击穿戴或脱卸。|r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>
        <v>0.5</v>
      </c>
      <c r="O358" s="167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护甲穿透|Cffffc926+150|n|n|r|Cffaaaaaa○|CffFFD24D土之符文+1|r|r|n|n|Cff00ff7f点击穿戴或脱卸。|r</v>
      </c>
      <c r="J359" s="166" t="str">
        <f t="shared" si="135"/>
        <v>|CffFFD24D【史诗】白泽之灵|r</v>
      </c>
      <c r="K359" s="166" t="str">
        <f t="shared" si="136"/>
        <v>护甲穿透|Cffffc926+150|n|n|r|Cffaaaaaa○|CffFFD24D土之符文+1|r|r|n|n|Cff00ff7f点击穿戴或脱卸。|r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>
        <v>0.5</v>
      </c>
      <c r="O359" s="167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护甲穿透|Cffffc926+150|n|n|r|Cffaaaaaa○|CffFFD24D光之符文+1|r|r|n|n|Cff00ff7f点击穿戴或脱卸。|r</v>
      </c>
      <c r="J360" s="166" t="str">
        <f t="shared" si="135"/>
        <v>|CffFFD24D【史诗】白泽之灵|r</v>
      </c>
      <c r="K360" s="166" t="str">
        <f t="shared" si="136"/>
        <v>护甲穿透|Cffffc926+150|n|n|r|Cffaaaaaa○|CffFFD24D光之符文+1|r|r|n|n|Cff00ff7f点击穿戴或脱卸。|r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>
        <v>0.5</v>
      </c>
      <c r="O360" s="167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护甲穿透|Cffffc926+150|n|n|r|Cffaaaaaa○|CffFFD24D雷之符文+1|r|r|n|n|Cff00ff7f点击穿戴或脱卸。|r</v>
      </c>
      <c r="J361" s="166" t="str">
        <f t="shared" si="135"/>
        <v>|CffFFD24D【史诗】白泽之灵|r</v>
      </c>
      <c r="K361" s="166" t="str">
        <f t="shared" si="136"/>
        <v>护甲穿透|Cffffc926+150|n|n|r|Cffaaaaaa○|CffFFD24D雷之符文+1|r|r|n|n|Cff00ff7f点击穿戴或脱卸。|r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>
        <v>0.5</v>
      </c>
      <c r="O361" s="167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护甲穿透|Cffffc926+150|n|n|r|Cffaaaaaa○|CffFFD24D暗之符文+1|r|r|n|n|Cff00ff7f点击穿戴或脱卸。|r</v>
      </c>
      <c r="J362" s="166" t="str">
        <f t="shared" si="135"/>
        <v>|CffFFD24D【史诗】白泽之灵|r</v>
      </c>
      <c r="K362" s="166" t="str">
        <f t="shared" si="136"/>
        <v>护甲穿透|Cffffc926+150|n|n|r|Cffaaaaaa○|CffFFD24D暗之符文+1|r|r|n|n|Cff00ff7f点击穿戴或脱卸。|r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>
        <v>0.5</v>
      </c>
      <c r="O362" s="167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6" t="str">
        <f t="shared" si="135"/>
        <v>|CffFFD24D【史诗】麒麟心|r</v>
      </c>
      <c r="K363" s="166" t="str">
        <f t="shared" si="136"/>
        <v>暴击伤害|Cffffc926+60%|n|n|r|Cffaaaaaa○刻印槽 【空】|r|n|n|Cff00ff7f点击穿戴或脱卸。|r</v>
      </c>
      <c r="L363" s="27"/>
      <c r="M363" s="167" t="str">
        <f>VLOOKUP(LEFT(RIGHT(B363,5),4),物品!B:CU,20,FALSE)</f>
        <v>ReplaceableTextures\\CommandButtons\\BTNSST14.blp</v>
      </c>
      <c r="N363" s="185">
        <v>0.5</v>
      </c>
      <c r="O363" s="167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暴击伤害|Cffffc926+60%|n|n|r|Cffaaaaaa○|CffFFD24D金之符文+1|r|r|n|n|Cff00ff7f点击穿戴或脱卸。|r</v>
      </c>
      <c r="J364" s="166" t="str">
        <f t="shared" si="135"/>
        <v>|CffFFD24D【史诗】麒麟心|r</v>
      </c>
      <c r="K364" s="166" t="str">
        <f t="shared" si="136"/>
        <v>暴击伤害|Cffffc926+60%|n|n|r|Cffaaaaaa○|CffFFD24D金之符文+1|r|r|n|n|Cff00ff7f点击穿戴或脱卸。|r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>
        <v>0.5</v>
      </c>
      <c r="O364" s="167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暴击伤害|Cffffc926+60%|n|n|r|Cffaaaaaa○|CffFFD24D木之符文+1|r|r|n|n|Cff00ff7f点击穿戴或脱卸。|r</v>
      </c>
      <c r="J365" s="166" t="str">
        <f t="shared" si="135"/>
        <v>|CffFFD24D【史诗】麒麟心|r</v>
      </c>
      <c r="K365" s="166" t="str">
        <f t="shared" si="136"/>
        <v>暴击伤害|Cffffc926+60%|n|n|r|Cffaaaaaa○|CffFFD24D木之符文+1|r|r|n|n|Cff00ff7f点击穿戴或脱卸。|r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>
        <v>0.5</v>
      </c>
      <c r="O365" s="167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暴击伤害|Cffffc926+60%|n|n|r|Cffaaaaaa○|CffFFD24D水之符文+1|r|r|n|n|Cff00ff7f点击穿戴或脱卸。|r</v>
      </c>
      <c r="J366" s="166" t="str">
        <f t="shared" si="135"/>
        <v>|CffFFD24D【史诗】麒麟心|r</v>
      </c>
      <c r="K366" s="166" t="str">
        <f t="shared" si="136"/>
        <v>暴击伤害|Cffffc926+60%|n|n|r|Cffaaaaaa○|CffFFD24D水之符文+1|r|r|n|n|Cff00ff7f点击穿戴或脱卸。|r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>
        <v>0.5</v>
      </c>
      <c r="O366" s="167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暴击伤害|Cffffc926+60%|n|n|r|Cffaaaaaa○|CffFFD24D火之符文+1|r|r|n|n|Cff00ff7f点击穿戴或脱卸。|r</v>
      </c>
      <c r="J367" s="166" t="str">
        <f t="shared" si="135"/>
        <v>|CffFFD24D【史诗】麒麟心|r</v>
      </c>
      <c r="K367" s="166" t="str">
        <f t="shared" si="136"/>
        <v>暴击伤害|Cffffc926+60%|n|n|r|Cffaaaaaa○|CffFFD24D火之符文+1|r|r|n|n|Cff00ff7f点击穿戴或脱卸。|r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>
        <v>0.5</v>
      </c>
      <c r="O367" s="167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暴击伤害|Cffffc926+60%|n|n|r|Cffaaaaaa○|CffFFD24D土之符文+1|r|r|n|n|Cff00ff7f点击穿戴或脱卸。|r</v>
      </c>
      <c r="J368" s="166" t="str">
        <f t="shared" si="135"/>
        <v>|CffFFD24D【史诗】麒麟心|r</v>
      </c>
      <c r="K368" s="166" t="str">
        <f t="shared" si="136"/>
        <v>暴击伤害|Cffffc926+60%|n|n|r|Cffaaaaaa○|CffFFD24D土之符文+1|r|r|n|n|Cff00ff7f点击穿戴或脱卸。|r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>
        <v>0.5</v>
      </c>
      <c r="O368" s="167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暴击伤害|Cffffc926+60%|n|n|r|Cffaaaaaa○|CffFFD24D光之符文+1|r|r|n|n|Cff00ff7f点击穿戴或脱卸。|r</v>
      </c>
      <c r="J369" s="166" t="str">
        <f t="shared" si="135"/>
        <v>|CffFFD24D【史诗】麒麟心|r</v>
      </c>
      <c r="K369" s="166" t="str">
        <f t="shared" si="136"/>
        <v>暴击伤害|Cffffc926+60%|n|n|r|Cffaaaaaa○|CffFFD24D光之符文+1|r|r|n|n|Cff00ff7f点击穿戴或脱卸。|r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>
        <v>0.5</v>
      </c>
      <c r="O369" s="167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暴击伤害|Cffffc926+60%|n|n|r|Cffaaaaaa○|CffFFD24D雷之符文+1|r|r|n|n|Cff00ff7f点击穿戴或脱卸。|r</v>
      </c>
      <c r="J370" s="166" t="str">
        <f t="shared" si="135"/>
        <v>|CffFFD24D【史诗】麒麟心|r</v>
      </c>
      <c r="K370" s="166" t="str">
        <f t="shared" si="136"/>
        <v>暴击伤害|Cffffc926+60%|n|n|r|Cffaaaaaa○|CffFFD24D雷之符文+1|r|r|n|n|Cff00ff7f点击穿戴或脱卸。|r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>
        <v>0.5</v>
      </c>
      <c r="O370" s="167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暴击伤害|Cffffc926+60%|n|n|r|Cffaaaaaa○|CffFFD24D暗之符文+1|r|r|n|n|Cff00ff7f点击穿戴或脱卸。|r</v>
      </c>
      <c r="J371" s="166" t="str">
        <f t="shared" si="135"/>
        <v>|CffFFD24D【史诗】麒麟心|r</v>
      </c>
      <c r="K371" s="166" t="str">
        <f t="shared" si="136"/>
        <v>暴击伤害|Cffffc926+60%|n|n|r|Cffaaaaaa○|CffFFD24D暗之符文+1|r|r|n|n|Cff00ff7f点击穿戴或脱卸。|r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>
        <v>0.5</v>
      </c>
      <c r="O371" s="167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6" t="str">
        <f t="shared" si="135"/>
        <v>|CffFFD24D【史诗】腾蛇之牙|r</v>
      </c>
      <c r="K372" s="166" t="str">
        <f t="shared" si="136"/>
        <v>护甲|Cffffc926+100|n|n|r|Cffaaaaaa○刻印槽 【空】|r|n|n|Cff00ff7f点击穿戴或脱卸。|r</v>
      </c>
      <c r="L372" s="27"/>
      <c r="M372" s="167" t="str">
        <f>VLOOKUP(LEFT(RIGHT(B372,5),4),物品!B:CU,20,FALSE)</f>
        <v>ReplaceableTextures\\CommandButtons\\BTNSST15.blp</v>
      </c>
      <c r="N372" s="185">
        <v>0.5</v>
      </c>
      <c r="O372" s="167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护甲|Cffffc926+100|n|n|r|Cffaaaaaa○|CffFFD24D金之符文+1|r|r|n|n|Cff00ff7f点击穿戴或脱卸。|r</v>
      </c>
      <c r="J373" s="166" t="str">
        <f t="shared" si="135"/>
        <v>|CffFFD24D【史诗】腾蛇之牙|r</v>
      </c>
      <c r="K373" s="166" t="str">
        <f t="shared" si="136"/>
        <v>护甲|Cffffc926+100|n|n|r|Cffaaaaaa○|CffFFD24D金之符文+1|r|r|n|n|Cff00ff7f点击穿戴或脱卸。|r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>
        <v>0.5</v>
      </c>
      <c r="O373" s="167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护甲|Cffffc926+100|n|n|r|Cffaaaaaa○|CffFFD24D木之符文+1|r|r|n|n|Cff00ff7f点击穿戴或脱卸。|r</v>
      </c>
      <c r="J374" s="166" t="str">
        <f t="shared" si="135"/>
        <v>|CffFFD24D【史诗】腾蛇之牙|r</v>
      </c>
      <c r="K374" s="166" t="str">
        <f t="shared" si="136"/>
        <v>护甲|Cffffc926+100|n|n|r|Cffaaaaaa○|CffFFD24D木之符文+1|r|r|n|n|Cff00ff7f点击穿戴或脱卸。|r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>
        <v>0.5</v>
      </c>
      <c r="O374" s="167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护甲|Cffffc926+100|n|n|r|Cffaaaaaa○|CffFFD24D水之符文+1|r|r|n|n|Cff00ff7f点击穿戴或脱卸。|r</v>
      </c>
      <c r="J375" s="166" t="str">
        <f t="shared" si="135"/>
        <v>|CffFFD24D【史诗】腾蛇之牙|r</v>
      </c>
      <c r="K375" s="166" t="str">
        <f t="shared" si="136"/>
        <v>护甲|Cffffc926+100|n|n|r|Cffaaaaaa○|CffFFD24D水之符文+1|r|r|n|n|Cff00ff7f点击穿戴或脱卸。|r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>
        <v>0.5</v>
      </c>
      <c r="O375" s="167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护甲|Cffffc926+100|n|n|r|Cffaaaaaa○|CffFFD24D火之符文+1|r|r|n|n|Cff00ff7f点击穿戴或脱卸。|r</v>
      </c>
      <c r="J376" s="166" t="str">
        <f t="shared" si="135"/>
        <v>|CffFFD24D【史诗】腾蛇之牙|r</v>
      </c>
      <c r="K376" s="166" t="str">
        <f t="shared" si="136"/>
        <v>护甲|Cffffc926+100|n|n|r|Cffaaaaaa○|CffFFD24D火之符文+1|r|r|n|n|Cff00ff7f点击穿戴或脱卸。|r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>
        <v>0.5</v>
      </c>
      <c r="O376" s="167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护甲|Cffffc926+100|n|n|r|Cffaaaaaa○|CffFFD24D土之符文+1|r|r|n|n|Cff00ff7f点击穿戴或脱卸。|r</v>
      </c>
      <c r="J377" s="166" t="str">
        <f t="shared" si="135"/>
        <v>|CffFFD24D【史诗】腾蛇之牙|r</v>
      </c>
      <c r="K377" s="166" t="str">
        <f t="shared" si="136"/>
        <v>护甲|Cffffc926+100|n|n|r|Cffaaaaaa○|CffFFD24D土之符文+1|r|r|n|n|Cff00ff7f点击穿戴或脱卸。|r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>
        <v>0.5</v>
      </c>
      <c r="O377" s="167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护甲|Cffffc926+100|n|n|r|Cffaaaaaa○|CffFFD24D光之符文+1|r|r|n|n|Cff00ff7f点击穿戴或脱卸。|r</v>
      </c>
      <c r="J378" s="166" t="str">
        <f t="shared" si="135"/>
        <v>|CffFFD24D【史诗】腾蛇之牙|r</v>
      </c>
      <c r="K378" s="166" t="str">
        <f t="shared" si="136"/>
        <v>护甲|Cffffc926+100|n|n|r|Cffaaaaaa○|CffFFD24D光之符文+1|r|r|n|n|Cff00ff7f点击穿戴或脱卸。|r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>
        <v>0.5</v>
      </c>
      <c r="O378" s="167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护甲|Cffffc926+100|n|n|r|Cffaaaaaa○|CffFFD24D雷之符文+1|r|r|n|n|Cff00ff7f点击穿戴或脱卸。|r</v>
      </c>
      <c r="J379" s="166" t="str">
        <f t="shared" si="135"/>
        <v>|CffFFD24D【史诗】腾蛇之牙|r</v>
      </c>
      <c r="K379" s="166" t="str">
        <f t="shared" si="136"/>
        <v>护甲|Cffffc926+100|n|n|r|Cffaaaaaa○|CffFFD24D雷之符文+1|r|r|n|n|Cff00ff7f点击穿戴或脱卸。|r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>
        <v>0.5</v>
      </c>
      <c r="O379" s="167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护甲|Cffffc926+100|n|n|r|Cffaaaaaa○|CffFFD24D暗之符文+1|r|r|n|n|Cff00ff7f点击穿戴或脱卸。|r</v>
      </c>
      <c r="J380" s="166" t="str">
        <f t="shared" si="135"/>
        <v>|CffFFD24D【史诗】腾蛇之牙|r</v>
      </c>
      <c r="K380" s="166" t="str">
        <f t="shared" si="136"/>
        <v>护甲|Cffffc926+100|n|n|r|Cffaaaaaa○|CffFFD24D暗之符文+1|r|r|n|n|Cff00ff7f点击穿戴或脱卸。|r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>
        <v>0.5</v>
      </c>
      <c r="O380" s="167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6" t="str">
        <f t="shared" si="135"/>
        <v>|CffFFD24D【史诗】悟道碑石|r</v>
      </c>
      <c r="K381" s="166" t="str">
        <f t="shared" si="136"/>
        <v>业力|Cffffc926+50000|r，业力|Cffffc926+12%|n|n|r|Cffaaaaaa○刻印槽 【空】|r|n|n|Cff00ff7f点击穿戴或脱卸。|r</v>
      </c>
      <c r="L381" s="27"/>
      <c r="M381" s="167" t="str">
        <f>VLOOKUP(LEFT(RIGHT(B381,5),4),物品!B:CU,20,FALSE)</f>
        <v>ReplaceableTextures\\CommandButtons\\BTNSST16.blp</v>
      </c>
      <c r="N381" s="185">
        <v>0.5</v>
      </c>
      <c r="O381" s="167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业力|Cffffc926+50000|r，业力|Cffffc926+12%|n|n|r|Cffaaaaaa○|CffFFD24D金之符文+1|r|r|n|n|Cff00ff7f点击穿戴或脱卸。|r</v>
      </c>
      <c r="J382" s="166" t="str">
        <f t="shared" si="135"/>
        <v>|CffFFD24D【史诗】悟道碑石|r</v>
      </c>
      <c r="K382" s="166" t="str">
        <f t="shared" si="136"/>
        <v>业力|Cffffc926+50000|r，业力|Cffffc926+12%|n|n|r|Cffaaaaaa○|CffFFD24D金之符文+1|r|r|n|n|Cff00ff7f点击穿戴或脱卸。|r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>
        <v>0.5</v>
      </c>
      <c r="O382" s="167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业力|Cffffc926+50000|r，业力|Cffffc926+12%|n|n|r|Cffaaaaaa○|CffFFD24D木之符文+1|r|r|n|n|Cff00ff7f点击穿戴或脱卸。|r</v>
      </c>
      <c r="J383" s="166" t="str">
        <f t="shared" si="135"/>
        <v>|CffFFD24D【史诗】悟道碑石|r</v>
      </c>
      <c r="K383" s="166" t="str">
        <f t="shared" si="136"/>
        <v>业力|Cffffc926+50000|r，业力|Cffffc926+12%|n|n|r|Cffaaaaaa○|CffFFD24D木之符文+1|r|r|n|n|Cff00ff7f点击穿戴或脱卸。|r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>
        <v>0.5</v>
      </c>
      <c r="O383" s="167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业力|Cffffc926+50000|r，业力|Cffffc926+12%|n|n|r|Cffaaaaaa○|CffFFD24D水之符文+1|r|r|n|n|Cff00ff7f点击穿戴或脱卸。|r</v>
      </c>
      <c r="J384" s="166" t="str">
        <f t="shared" si="135"/>
        <v>|CffFFD24D【史诗】悟道碑石|r</v>
      </c>
      <c r="K384" s="166" t="str">
        <f t="shared" si="136"/>
        <v>业力|Cffffc926+50000|r，业力|Cffffc926+12%|n|n|r|Cffaaaaaa○|CffFFD24D水之符文+1|r|r|n|n|Cff00ff7f点击穿戴或脱卸。|r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>
        <v>0.5</v>
      </c>
      <c r="O384" s="167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业力|Cffffc926+50000|r，业力|Cffffc926+12%|n|n|r|Cffaaaaaa○|CffFFD24D火之符文+1|r|r|n|n|Cff00ff7f点击穿戴或脱卸。|r</v>
      </c>
      <c r="J385" s="166" t="str">
        <f t="shared" si="135"/>
        <v>|CffFFD24D【史诗】悟道碑石|r</v>
      </c>
      <c r="K385" s="166" t="str">
        <f t="shared" si="136"/>
        <v>业力|Cffffc926+50000|r，业力|Cffffc926+12%|n|n|r|Cffaaaaaa○|CffFFD24D火之符文+1|r|r|n|n|Cff00ff7f点击穿戴或脱卸。|r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>
        <v>0.5</v>
      </c>
      <c r="O385" s="167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业力|Cffffc926+50000|r，业力|Cffffc926+12%|n|n|r|Cffaaaaaa○|CffFFD24D土之符文+1|r|r|n|n|Cff00ff7f点击穿戴或脱卸。|r</v>
      </c>
      <c r="J386" s="166" t="str">
        <f t="shared" si="135"/>
        <v>|CffFFD24D【史诗】悟道碑石|r</v>
      </c>
      <c r="K386" s="166" t="str">
        <f t="shared" si="136"/>
        <v>业力|Cffffc926+50000|r，业力|Cffffc926+12%|n|n|r|Cffaaaaaa○|CffFFD24D土之符文+1|r|r|n|n|Cff00ff7f点击穿戴或脱卸。|r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>
        <v>0.5</v>
      </c>
      <c r="O386" s="167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业力|Cffffc926+50000|r，业力|Cffffc926+12%|n|n|r|Cffaaaaaa○|CffFFD24D光之符文+1|r|r|n|n|Cff00ff7f点击穿戴或脱卸。|r</v>
      </c>
      <c r="J387" s="166" t="str">
        <f t="shared" si="135"/>
        <v>|CffFFD24D【史诗】悟道碑石|r</v>
      </c>
      <c r="K387" s="166" t="str">
        <f t="shared" si="136"/>
        <v>业力|Cffffc926+50000|r，业力|Cffffc926+12%|n|n|r|Cffaaaaaa○|CffFFD24D光之符文+1|r|r|n|n|Cff00ff7f点击穿戴或脱卸。|r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>
        <v>0.5</v>
      </c>
      <c r="O387" s="167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业力|Cffffc926+50000|r，业力|Cffffc926+12%|n|n|r|Cffaaaaaa○|CffFFD24D雷之符文+1|r|r|n|n|Cff00ff7f点击穿戴或脱卸。|r</v>
      </c>
      <c r="J388" s="166" t="str">
        <f t="shared" si="135"/>
        <v>|CffFFD24D【史诗】悟道碑石|r</v>
      </c>
      <c r="K388" s="166" t="str">
        <f t="shared" si="136"/>
        <v>业力|Cffffc926+50000|r，业力|Cffffc926+12%|n|n|r|Cffaaaaaa○|CffFFD24D雷之符文+1|r|r|n|n|Cff00ff7f点击穿戴或脱卸。|r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>
        <v>0.5</v>
      </c>
      <c r="O388" s="167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业力|Cffffc926+50000|r，业力|Cffffc926+12%|n|n|r|Cffaaaaaa○|CffFFD24D暗之符文+1|r|r|n|n|Cff00ff7f点击穿戴或脱卸。|r</v>
      </c>
      <c r="J389" s="166" t="str">
        <f t="shared" si="135"/>
        <v>|CffFFD24D【史诗】悟道碑石|r</v>
      </c>
      <c r="K389" s="166" t="str">
        <f t="shared" si="136"/>
        <v>业力|Cffffc926+50000|r，业力|Cffffc926+12%|n|n|r|Cffaaaaaa○|CffFFD24D暗之符文+1|r|r|n|n|Cff00ff7f点击穿戴或脱卸。|r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>
        <v>0.5</v>
      </c>
      <c r="O389" s="167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IK91</v>
      </c>
      <c r="C390" s="27" t="s">
        <v>41</v>
      </c>
      <c r="D390" s="27" t="s">
        <v>81</v>
      </c>
      <c r="E390" s="192" t="s">
        <v>1222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6" t="str">
        <f t="shared" si="135"/>
        <v>|CffFFD24D金之刻印|r</v>
      </c>
      <c r="K390" s="166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67" t="str">
        <f>VLOOKUP(LEFT(RIGHT(B390,5),4),物品!B:CU,20,FALSE)</f>
        <v>ReplaceableTextures\\CommandButtons\\BTNUI_Fuin_01.blp</v>
      </c>
      <c r="N390" s="185">
        <v>1</v>
      </c>
      <c r="O390" s="167" t="s">
        <v>1231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IK92</v>
      </c>
      <c r="C391" s="27" t="s">
        <v>41</v>
      </c>
      <c r="D391" s="27" t="s">
        <v>81</v>
      </c>
      <c r="E391" s="192" t="s">
        <v>1223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6" t="str">
        <f t="shared" si="135"/>
        <v>|CffFFD24D木之刻印|r</v>
      </c>
      <c r="K391" s="166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ReplaceableTextures\\CommandButtons\\BTNUI_Fuin_02.blp</v>
      </c>
      <c r="N391" s="185">
        <v>1</v>
      </c>
      <c r="O391" s="167" t="s">
        <v>1231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IK93</v>
      </c>
      <c r="C392" s="27" t="s">
        <v>41</v>
      </c>
      <c r="D392" s="27" t="s">
        <v>81</v>
      </c>
      <c r="E392" s="192" t="s">
        <v>1224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6" t="str">
        <f t="shared" si="135"/>
        <v>|CffFFD24D水之刻印|r</v>
      </c>
      <c r="K392" s="166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ReplaceableTextures\\CommandButtons\\BTNUI_Fuin_03.blp</v>
      </c>
      <c r="N392" s="185">
        <v>1</v>
      </c>
      <c r="O392" s="167" t="s">
        <v>1231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IK94</v>
      </c>
      <c r="C393" s="27" t="s">
        <v>41</v>
      </c>
      <c r="D393" s="27" t="s">
        <v>81</v>
      </c>
      <c r="E393" s="192" t="s">
        <v>1225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6" t="str">
        <f t="shared" si="135"/>
        <v>|CffFFD24D火之刻印|r</v>
      </c>
      <c r="K393" s="166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ReplaceableTextures\\CommandButtons\\BTNUI_Fuin_04.blp</v>
      </c>
      <c r="N393" s="185">
        <v>1</v>
      </c>
      <c r="O393" s="167" t="s">
        <v>1231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IK95</v>
      </c>
      <c r="C394" s="27" t="s">
        <v>41</v>
      </c>
      <c r="D394" s="27" t="s">
        <v>81</v>
      </c>
      <c r="E394" s="192" t="s">
        <v>1226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6" t="str">
        <f t="shared" si="135"/>
        <v>|CffFFD24D土之刻印|r</v>
      </c>
      <c r="K394" s="166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ReplaceableTextures\\CommandButtons\\BTNUI_Fuin_05.blp</v>
      </c>
      <c r="N394" s="185">
        <v>1</v>
      </c>
      <c r="O394" s="167" t="s">
        <v>1231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IK96</v>
      </c>
      <c r="C395" s="27" t="s">
        <v>41</v>
      </c>
      <c r="D395" s="27" t="s">
        <v>81</v>
      </c>
      <c r="E395" s="192" t="s">
        <v>1227</v>
      </c>
      <c r="F395" s="27"/>
      <c r="G395" s="27"/>
      <c r="H395" s="27" t="str">
        <f>VLOOKUP(LEFT(RIGHT(B395,5),4),物品!B:CU,2,FALSE)</f>
        <v>|CffFFD24D光之刻印|r</v>
      </c>
      <c r="I395" s="27" t="str">
        <f>VLOOKUP(B395,物品!B:CV,99,FALSE)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5" s="166" t="str">
        <f t="shared" si="135"/>
        <v>|CffFFD24D光之刻印|r</v>
      </c>
      <c r="K395" s="166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ReplaceableTextures\\CommandButtons\\BTNUI_Fuin_06.blp</v>
      </c>
      <c r="N395" s="185">
        <v>1</v>
      </c>
      <c r="O395" s="167" t="s">
        <v>1231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IK97</v>
      </c>
      <c r="C396" s="27" t="s">
        <v>41</v>
      </c>
      <c r="D396" s="27" t="s">
        <v>81</v>
      </c>
      <c r="E396" s="192" t="s">
        <v>1228</v>
      </c>
      <c r="F396" s="27"/>
      <c r="G396" s="27"/>
      <c r="H396" s="27" t="str">
        <f>VLOOKUP(LEFT(RIGHT(B396,5),4),物品!B:CU,2,FALSE)</f>
        <v>|CffFFD24D雷之刻印|r</v>
      </c>
      <c r="I396" s="27" t="str">
        <f>VLOOKUP(B396,物品!B:CV,99,FALSE)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6" s="166" t="str">
        <f t="shared" si="135"/>
        <v>|CffFFD24D雷之刻印|r</v>
      </c>
      <c r="K396" s="166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ReplaceableTextures\\CommandButtons\\BTNUI_Fuin_07.blp</v>
      </c>
      <c r="N396" s="185">
        <v>1</v>
      </c>
      <c r="O396" s="167" t="s">
        <v>1231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IK98</v>
      </c>
      <c r="C397" s="27" t="s">
        <v>41</v>
      </c>
      <c r="D397" s="27" t="s">
        <v>81</v>
      </c>
      <c r="E397" s="192" t="s">
        <v>1229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6" t="str">
        <f t="shared" si="135"/>
        <v>|CffFFD24D暗之刻印|r</v>
      </c>
      <c r="K397" s="166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ReplaceableTextures\\CommandButtons\\BTNUI_Fuin_08.blp</v>
      </c>
      <c r="N397" s="185">
        <v>1</v>
      </c>
      <c r="O397" s="167" t="s">
        <v>1231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>
      <c r="B398" s="160"/>
      <c r="C398" s="27"/>
      <c r="D398" s="27"/>
      <c r="E398" s="27"/>
      <c r="H398" s="27"/>
      <c r="J398" s="171"/>
      <c r="K398" s="160"/>
      <c r="L398" s="27"/>
      <c r="M398" s="170"/>
      <c r="O398" s="167"/>
      <c r="P398" s="27"/>
      <c r="Q398" s="27"/>
      <c r="W398" s="16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R402" s="160"/>
      <c r="S402" s="160"/>
      <c r="T402" s="160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27"/>
      <c r="S414" s="27"/>
      <c r="T414" s="27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 s="161" customFormat="1">
      <c r="E416" s="27"/>
      <c r="H416" s="27"/>
      <c r="J416" s="166"/>
      <c r="AB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>
      <c r="B434" s="160"/>
      <c r="C434" s="27"/>
      <c r="D434" s="27"/>
      <c r="E434" s="27"/>
      <c r="H434" s="27"/>
      <c r="J434" s="166"/>
      <c r="K434" s="27"/>
      <c r="L434" s="27"/>
      <c r="O434" s="16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0"/>
      <c r="C435" s="27"/>
      <c r="D435" s="27"/>
      <c r="E435" s="27"/>
      <c r="H435" s="27"/>
      <c r="I435" s="161"/>
      <c r="J435" s="166"/>
      <c r="K435" s="27"/>
      <c r="L435" s="27"/>
      <c r="M435" s="161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1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0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J443" s="166"/>
      <c r="K443" s="27"/>
      <c r="L443" s="27"/>
      <c r="M443" s="170"/>
      <c r="O443" s="167"/>
      <c r="P443" s="27"/>
      <c r="Q443" s="27"/>
      <c r="W443" s="160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1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I458" s="161"/>
      <c r="J458" s="166"/>
      <c r="K458" s="27"/>
      <c r="L458" s="27"/>
      <c r="M458" s="170"/>
      <c r="O458" s="167"/>
      <c r="P458" s="27"/>
      <c r="Q458" s="27"/>
      <c r="W458" s="160"/>
      <c r="X458" s="27"/>
      <c r="Z458" s="27"/>
      <c r="AA458" s="27"/>
      <c r="AC458" s="27"/>
      <c r="AD458" s="27"/>
      <c r="AJ458" s="27"/>
      <c r="AK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O472" s="16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M475"/>
      <c r="O475" s="16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M499" s="175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160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I519" s="161"/>
      <c r="J519" s="166"/>
      <c r="K519" s="27"/>
      <c r="L519" s="27"/>
      <c r="M519" s="175"/>
      <c r="O519" s="16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6"/>
      <c r="K538" s="27"/>
      <c r="L538" s="27"/>
      <c r="O538" s="167"/>
      <c r="P538" s="27"/>
      <c r="Q538" s="27"/>
      <c r="W538" s="16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I549" s="27"/>
      <c r="J549" s="166"/>
      <c r="K549" s="27"/>
      <c r="L549" s="27"/>
      <c r="N549" s="160"/>
      <c r="O549" s="16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 s="162" customFormat="1">
      <c r="B553" s="173"/>
      <c r="C553" s="174"/>
      <c r="D553" s="174"/>
      <c r="E553" s="27"/>
      <c r="H553" s="27"/>
      <c r="I553" s="174"/>
      <c r="J553" s="176"/>
      <c r="K553" s="174"/>
      <c r="L553" s="174"/>
      <c r="M553" s="170"/>
      <c r="P553" s="174"/>
      <c r="Q553" s="174"/>
      <c r="W553" s="174"/>
      <c r="X553" s="174"/>
      <c r="Z553" s="174"/>
      <c r="AA553" s="27"/>
      <c r="AB553" s="173"/>
      <c r="AC553" s="174"/>
      <c r="AD553" s="174"/>
      <c r="AI553" s="174"/>
      <c r="AJ553" s="174"/>
      <c r="AK553" s="174"/>
      <c r="AN553" s="173"/>
      <c r="AO553" s="174"/>
      <c r="AP553" s="174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>
      <c r="B555" s="160"/>
      <c r="C555" s="27"/>
      <c r="D555" s="27"/>
      <c r="E555" s="27"/>
      <c r="H555" s="27"/>
      <c r="I555" s="27"/>
      <c r="J555" s="16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1"/>
      <c r="J574" s="166"/>
      <c r="K574" s="27"/>
      <c r="L574" s="27"/>
      <c r="P574" s="27"/>
      <c r="Q574" s="27"/>
      <c r="V574" s="27"/>
      <c r="W574" s="16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6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6"/>
      <c r="K583" s="166"/>
      <c r="L583" s="27"/>
      <c r="M583" s="16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6"/>
      <c r="J590" s="166"/>
      <c r="K590" s="27"/>
      <c r="L590" s="27"/>
      <c r="M590" s="177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160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7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6"/>
      <c r="K595" s="27"/>
      <c r="L595" s="27"/>
      <c r="M595" s="177"/>
      <c r="N595" s="160"/>
      <c r="O595" s="17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7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L645" s="27"/>
      <c r="M645" s="179"/>
      <c r="O645" s="164"/>
      <c r="P645" s="27"/>
      <c r="Q645" s="27"/>
      <c r="V645" s="27"/>
      <c r="W645" s="160"/>
      <c r="X645" s="27"/>
      <c r="Z645" s="27"/>
      <c r="AA645" s="27"/>
      <c r="AC645" s="27"/>
      <c r="AD645" s="27"/>
      <c r="AJ645" s="27"/>
      <c r="AK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B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 s="163" customFormat="1">
      <c r="B649" s="180"/>
      <c r="C649" s="180"/>
      <c r="D649" s="180"/>
      <c r="E649" s="27"/>
      <c r="H649" s="27"/>
      <c r="I649" s="180"/>
      <c r="J649" s="181"/>
      <c r="K649" s="180"/>
      <c r="L649" s="180"/>
      <c r="M649" s="182"/>
      <c r="O649" s="183"/>
      <c r="P649" s="180"/>
      <c r="Q649" s="180"/>
      <c r="V649" s="180"/>
      <c r="W649" s="184"/>
      <c r="X649" s="180"/>
      <c r="Z649" s="180"/>
      <c r="AA649" s="180"/>
      <c r="AB649" s="184"/>
      <c r="AC649" s="180"/>
      <c r="AD649" s="180"/>
      <c r="AJ649" s="180"/>
      <c r="AK649" s="180"/>
      <c r="AN649" s="184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79"/>
      <c r="O653" s="164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 s="163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W657" s="180"/>
      <c r="X657" s="180"/>
      <c r="Z657" s="180"/>
      <c r="AA657" s="180"/>
      <c r="AB657" s="184"/>
      <c r="AC657" s="180"/>
      <c r="AD657" s="180"/>
      <c r="AJ657" s="180"/>
      <c r="AK657" s="180"/>
      <c r="AN657" s="184"/>
      <c r="AO657" s="180"/>
      <c r="AP657" s="180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6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6"/>
      <c r="C675" s="27"/>
      <c r="D675" s="27"/>
      <c r="E675" s="27"/>
      <c r="H675" s="27"/>
      <c r="I675" s="166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O676" s="164"/>
      <c r="P676" s="27"/>
      <c r="Q676" s="27"/>
      <c r="V676" s="27"/>
      <c r="W676" s="160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R686" s="160"/>
      <c r="S686" s="160"/>
      <c r="T686" s="160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4"/>
      <c r="J695" s="166"/>
      <c r="K695" s="27"/>
      <c r="M695" s="175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J703" s="166"/>
      <c r="K703" s="27"/>
    </row>
    <row r="704" spans="2:41">
      <c r="B704" s="27"/>
      <c r="C704" s="27"/>
      <c r="D704" s="27"/>
      <c r="E704" s="27"/>
      <c r="H704" s="27"/>
      <c r="J704" s="166"/>
      <c r="K704" s="160"/>
    </row>
    <row r="705" spans="5:10">
      <c r="E705" s="27"/>
      <c r="J705" s="166"/>
    </row>
    <row r="706" spans="5:10">
      <c r="E706" s="27"/>
      <c r="J706" s="166"/>
    </row>
    <row r="707" spans="5:10">
      <c r="E707" s="27"/>
      <c r="J707" s="166"/>
    </row>
    <row r="708" spans="5:10">
      <c r="E708" s="27"/>
      <c r="J708" s="166"/>
    </row>
    <row r="709" spans="5:10">
      <c r="E709" s="27"/>
      <c r="J709" s="166"/>
    </row>
    <row r="710" spans="5:10">
      <c r="E710" s="27"/>
      <c r="J710" s="166"/>
    </row>
    <row r="711" spans="5:10">
      <c r="E711" s="27"/>
      <c r="J711" s="166"/>
    </row>
    <row r="712" spans="5:10">
      <c r="E712" s="27"/>
      <c r="J712" s="166"/>
    </row>
    <row r="713" spans="5:10">
      <c r="E713" s="27"/>
      <c r="J713" s="166"/>
    </row>
    <row r="714" spans="5:10">
      <c r="E714" s="27"/>
      <c r="J714" s="166"/>
    </row>
    <row r="715" spans="5:10">
      <c r="E715" s="27"/>
      <c r="J715" s="166"/>
    </row>
    <row r="716" spans="5:10">
      <c r="E716" s="27"/>
      <c r="J716" s="166"/>
    </row>
    <row r="717" spans="5:10">
      <c r="E717" s="27"/>
      <c r="J717" s="166"/>
    </row>
    <row r="718" spans="5:10">
      <c r="E718" s="27"/>
      <c r="J718" s="166"/>
    </row>
    <row r="719" spans="5:10">
      <c r="E719" s="27"/>
      <c r="J719" s="166"/>
    </row>
    <row r="720" spans="5:10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</row>
    <row r="744" spans="5:10">
      <c r="E744" s="27"/>
    </row>
  </sheetData>
  <autoFilter ref="A1:AP742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2"/>
  <sheetViews>
    <sheetView workbookViewId="0">
      <pane xSplit="5" ySplit="2" topLeftCell="F192" activePane="bottomRight" state="frozen"/>
      <selection pane="topRight"/>
      <selection pane="bottomLeft"/>
      <selection pane="bottomRight" activeCell="T217" sqref="T217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5" t="s">
        <v>110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111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200" t="s">
        <v>1299</v>
      </c>
      <c r="T216" s="200" t="s">
        <v>1298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746</v>
      </c>
      <c r="C217" s="200" t="s">
        <v>1300</v>
      </c>
      <c r="T217" s="200" t="s">
        <v>1301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传送至万魔窟。|n|n|Cffffc926奖励：|r|n解锁宝物槽|n|Cffff00bf【稀有】宝物|r|n|Cffffc926【史诗】刻印|r|n每层奖励层数相关的|Cffffc926伤害加成|r。|n|n|Cffaaaaaa上古禁地-万魔窟，据说隐藏着突破金仙镜大限的机缘。|r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747</v>
      </c>
      <c r="C218" s="79" t="s">
        <v>748</v>
      </c>
      <c r="T218" s="9" t="s">
        <v>749</v>
      </c>
      <c r="U218" s="126" t="s">
        <v>750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751</v>
      </c>
      <c r="C219" s="79" t="s">
        <v>752</v>
      </c>
      <c r="T219" s="109" t="s">
        <v>481</v>
      </c>
      <c r="U219" s="85" t="s">
        <v>753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754</v>
      </c>
      <c r="C220" s="79" t="s">
        <v>755</v>
      </c>
      <c r="T220" s="109" t="s">
        <v>485</v>
      </c>
      <c r="U220" s="85" t="s">
        <v>756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757</v>
      </c>
      <c r="C221" s="79" t="s">
        <v>758</v>
      </c>
      <c r="T221" s="109" t="s">
        <v>473</v>
      </c>
      <c r="U221" s="85" t="s">
        <v>759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760</v>
      </c>
      <c r="C222" s="79" t="s">
        <v>761</v>
      </c>
      <c r="T222" s="109" t="s">
        <v>481</v>
      </c>
      <c r="U222" s="85" t="s">
        <v>762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763</v>
      </c>
      <c r="C223" s="79" t="s">
        <v>764</v>
      </c>
      <c r="T223" s="109" t="s">
        <v>485</v>
      </c>
      <c r="U223" s="85" t="s">
        <v>765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766</v>
      </c>
      <c r="C224" s="79" t="s">
        <v>767</v>
      </c>
      <c r="T224" s="109" t="s">
        <v>473</v>
      </c>
      <c r="U224" s="85" t="s">
        <v>768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769</v>
      </c>
      <c r="C225" s="79" t="s">
        <v>770</v>
      </c>
      <c r="T225" s="120" t="s">
        <v>771</v>
      </c>
      <c r="U225" s="85" t="s">
        <v>772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773</v>
      </c>
      <c r="C226" s="79" t="s">
        <v>774</v>
      </c>
      <c r="T226" s="120" t="s">
        <v>775</v>
      </c>
      <c r="U226" s="85" t="s">
        <v>776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777</v>
      </c>
      <c r="C227" s="79" t="s">
        <v>778</v>
      </c>
      <c r="T227" s="120" t="s">
        <v>779</v>
      </c>
      <c r="U227" s="85" t="s">
        <v>780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781</v>
      </c>
      <c r="C228" s="79" t="s">
        <v>782</v>
      </c>
      <c r="T228" s="120" t="s">
        <v>771</v>
      </c>
      <c r="U228" s="85" t="s">
        <v>783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784</v>
      </c>
      <c r="C229" s="101" t="s">
        <v>785</v>
      </c>
      <c r="T229" s="120" t="s">
        <v>775</v>
      </c>
      <c r="U229" s="85" t="s">
        <v>786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787</v>
      </c>
      <c r="C230" s="101" t="s">
        <v>788</v>
      </c>
      <c r="T230" s="120" t="s">
        <v>779</v>
      </c>
      <c r="U230" s="85" t="s">
        <v>789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790</v>
      </c>
      <c r="C231" s="79" t="s">
        <v>791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792</v>
      </c>
      <c r="C232" s="79" t="s">
        <v>793</v>
      </c>
      <c r="T232" s="120" t="str">
        <f t="shared" si="3658"/>
        <v>|CffFFD24D兽魂抽奖|r</v>
      </c>
      <c r="U232" s="85" t="s">
        <v>794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795</v>
      </c>
      <c r="C233" s="79" t="s">
        <v>793</v>
      </c>
      <c r="T233" s="120" t="str">
        <f t="shared" si="3658"/>
        <v>|CffFFD24D兽魂抽奖|r</v>
      </c>
      <c r="U233" s="85" t="s">
        <v>794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796</v>
      </c>
      <c r="C234" s="79" t="s">
        <v>797</v>
      </c>
      <c r="T234" s="120" t="s">
        <v>798</v>
      </c>
      <c r="U234" s="85" t="s">
        <v>794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799</v>
      </c>
      <c r="C235" s="79" t="s">
        <v>800</v>
      </c>
      <c r="T235" s="120" t="s">
        <v>801</v>
      </c>
      <c r="U235" s="85" t="s">
        <v>794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802</v>
      </c>
      <c r="C236" s="79" t="s">
        <v>803</v>
      </c>
      <c r="T236" s="127" t="s">
        <v>804</v>
      </c>
      <c r="U236" s="85" t="s">
        <v>311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805</v>
      </c>
      <c r="C237" s="79" t="s">
        <v>806</v>
      </c>
      <c r="T237" s="109" t="s">
        <v>807</v>
      </c>
      <c r="U237" s="117" t="s">
        <v>808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809</v>
      </c>
      <c r="C238" s="124" t="s">
        <v>810</v>
      </c>
      <c r="T238" s="128" t="s">
        <v>811</v>
      </c>
      <c r="U238" s="85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812</v>
      </c>
      <c r="C239" s="124" t="s">
        <v>813</v>
      </c>
      <c r="T239" s="128" t="s">
        <v>814</v>
      </c>
      <c r="U239" s="85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815</v>
      </c>
      <c r="C240" s="124" t="s">
        <v>816</v>
      </c>
      <c r="T240" s="128" t="s">
        <v>817</v>
      </c>
      <c r="U240" s="85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818</v>
      </c>
      <c r="C241" s="124" t="s">
        <v>819</v>
      </c>
      <c r="T241" s="128" t="s">
        <v>820</v>
      </c>
      <c r="U241" s="85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821</v>
      </c>
      <c r="C242" s="124" t="s">
        <v>822</v>
      </c>
      <c r="T242" s="128" t="s">
        <v>823</v>
      </c>
      <c r="U242" s="85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824</v>
      </c>
      <c r="C243" s="124" t="s">
        <v>825</v>
      </c>
      <c r="T243" s="128" t="s">
        <v>826</v>
      </c>
      <c r="U243" s="85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827</v>
      </c>
      <c r="C244" s="124" t="s">
        <v>828</v>
      </c>
      <c r="T244" s="128" t="s">
        <v>829</v>
      </c>
      <c r="U244" s="85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830</v>
      </c>
      <c r="C245" s="124" t="s">
        <v>831</v>
      </c>
      <c r="T245" s="124" t="s">
        <v>832</v>
      </c>
      <c r="U245" s="85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833</v>
      </c>
      <c r="C246" s="124" t="s">
        <v>834</v>
      </c>
      <c r="T246" s="128" t="s">
        <v>835</v>
      </c>
      <c r="U246" s="85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836</v>
      </c>
      <c r="C247" s="124" t="s">
        <v>837</v>
      </c>
      <c r="T247" s="129"/>
      <c r="U247" s="85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838</v>
      </c>
      <c r="C248" s="124" t="str">
        <f>"已领取"&amp;C238</f>
        <v>已领取星耀福利</v>
      </c>
      <c r="T248" s="128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839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840</v>
      </c>
      <c r="C249" s="124" t="str">
        <f>"已领取"&amp;C239</f>
        <v>已领取公众号礼包</v>
      </c>
      <c r="T249" s="128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839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841</v>
      </c>
      <c r="C250" s="124" t="str">
        <f t="shared" ref="C250:C257" si="3984">"已领取"&amp;C240</f>
        <v>已领取入群礼包</v>
      </c>
      <c r="T250" s="128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839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842</v>
      </c>
      <c r="C251" s="124" t="str">
        <f t="shared" si="3984"/>
        <v>已领取拜年礼包</v>
      </c>
      <c r="T251" s="128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839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843</v>
      </c>
      <c r="C252" s="124" t="str">
        <f t="shared" si="3984"/>
        <v>已领取收藏礼包</v>
      </c>
      <c r="T252" s="128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839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844</v>
      </c>
      <c r="C253" s="124" t="str">
        <f t="shared" si="3984"/>
        <v>已领取重置版礼包</v>
      </c>
      <c r="T253" s="128" t="str">
        <f t="shared" si="3985"/>
        <v>|cff33ff00购买魔兽重制版可领取该礼包！|n|n|r奖励：|n招魂幡Lv3|N|N|cff00ff00已领取该礼包</v>
      </c>
      <c r="U253" s="79" t="s">
        <v>839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845</v>
      </c>
      <c r="C254" s="124" t="str">
        <f t="shared" si="3984"/>
        <v>已领取公会福利</v>
      </c>
      <c r="T254" s="128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839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846</v>
      </c>
      <c r="C255" s="124" t="str">
        <f t="shared" si="3984"/>
        <v>已领取星耀礼包</v>
      </c>
      <c r="T255" s="128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839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847</v>
      </c>
      <c r="C256" s="124" t="str">
        <f t="shared" si="3984"/>
        <v>已领取魔芝RPG礼包</v>
      </c>
      <c r="T256" s="128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839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848</v>
      </c>
      <c r="C257" s="124" t="str">
        <f t="shared" si="3984"/>
        <v>已领取老铁礼包</v>
      </c>
      <c r="T257" s="128" t="str">
        <f t="shared" si="3985"/>
        <v>|N|N|cff00ff00已领取该礼包</v>
      </c>
      <c r="U257" s="79" t="s">
        <v>839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30" t="s">
        <v>849</v>
      </c>
      <c r="C258" s="130" t="s">
        <v>850</v>
      </c>
      <c r="E258" s="100"/>
      <c r="F258" s="99"/>
      <c r="S258" s="108"/>
      <c r="T258" s="130" t="s">
        <v>850</v>
      </c>
      <c r="U258" s="85" t="s">
        <v>851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30" t="s">
        <v>852</v>
      </c>
      <c r="C259" s="130" t="s">
        <v>853</v>
      </c>
      <c r="E259" s="100"/>
      <c r="F259" s="99"/>
      <c r="S259" s="108"/>
      <c r="T259" s="70" t="s">
        <v>854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1" t="s">
        <v>855</v>
      </c>
      <c r="C260" s="132" t="s">
        <v>856</v>
      </c>
      <c r="E260" s="100"/>
      <c r="F260" s="99"/>
      <c r="S260" s="108"/>
      <c r="T260" s="70" t="s">
        <v>854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1" t="s">
        <v>857</v>
      </c>
      <c r="C261" s="131" t="s">
        <v>858</v>
      </c>
      <c r="E261" s="100"/>
      <c r="F261" s="99"/>
      <c r="S261" s="108"/>
      <c r="T261" s="70" t="s">
        <v>854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1" t="s">
        <v>859</v>
      </c>
      <c r="C262" s="131" t="s">
        <v>860</v>
      </c>
      <c r="E262" s="100"/>
      <c r="F262" s="99"/>
      <c r="S262" s="108"/>
      <c r="T262" s="70" t="s">
        <v>854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1" t="s">
        <v>861</v>
      </c>
      <c r="C263" s="133" t="s">
        <v>862</v>
      </c>
      <c r="E263" s="100"/>
      <c r="F263" s="99"/>
      <c r="S263" s="108"/>
      <c r="T263" s="70" t="s">
        <v>854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1" t="s">
        <v>863</v>
      </c>
      <c r="C264" s="133" t="s">
        <v>864</v>
      </c>
      <c r="E264" s="100"/>
      <c r="F264" s="99"/>
      <c r="S264" s="108"/>
      <c r="T264" s="70" t="s">
        <v>854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865</v>
      </c>
      <c r="C265" s="9" t="s">
        <v>866</v>
      </c>
      <c r="E265" s="100"/>
      <c r="F265" s="99"/>
      <c r="S265" s="108"/>
      <c r="T265" s="70" t="s">
        <v>854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4"/>
      <c r="B266" s="80" t="s">
        <v>867</v>
      </c>
      <c r="C266" s="70" t="s">
        <v>868</v>
      </c>
      <c r="T266" s="144"/>
      <c r="U266" s="85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4"/>
      <c r="B267" s="80" t="s">
        <v>869</v>
      </c>
      <c r="C267" s="70" t="s">
        <v>868</v>
      </c>
      <c r="T267" s="144"/>
      <c r="U267" s="85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5"/>
      <c r="B268" s="80" t="s">
        <v>870</v>
      </c>
      <c r="C268" s="70" t="s">
        <v>868</v>
      </c>
      <c r="T268" s="145"/>
      <c r="U268" s="85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5"/>
      <c r="B269" s="80" t="s">
        <v>871</v>
      </c>
      <c r="C269" s="70" t="s">
        <v>868</v>
      </c>
      <c r="T269" s="145"/>
      <c r="U269" s="85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5"/>
      <c r="B270" s="80" t="s">
        <v>872</v>
      </c>
      <c r="C270" s="70" t="s">
        <v>868</v>
      </c>
      <c r="T270" s="145"/>
      <c r="U270" s="85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5"/>
      <c r="B271" s="80" t="s">
        <v>873</v>
      </c>
      <c r="C271" s="70" t="s">
        <v>868</v>
      </c>
      <c r="T271" s="145"/>
      <c r="U271" s="85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5"/>
      <c r="B272" s="80" t="s">
        <v>874</v>
      </c>
      <c r="C272" s="70" t="s">
        <v>868</v>
      </c>
      <c r="T272" s="145"/>
      <c r="U272" s="85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5"/>
      <c r="B273" s="80" t="s">
        <v>875</v>
      </c>
      <c r="C273" s="70" t="s">
        <v>868</v>
      </c>
      <c r="T273" s="145"/>
      <c r="U273" s="85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5"/>
      <c r="B274" s="80" t="s">
        <v>876</v>
      </c>
      <c r="C274" s="70" t="s">
        <v>868</v>
      </c>
      <c r="T274" s="145"/>
      <c r="U274" s="85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5"/>
      <c r="B275" s="80" t="s">
        <v>877</v>
      </c>
      <c r="C275" s="70" t="s">
        <v>868</v>
      </c>
      <c r="T275" s="145"/>
      <c r="U275" s="85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5"/>
      <c r="B276" s="80" t="s">
        <v>878</v>
      </c>
      <c r="C276" s="70" t="s">
        <v>868</v>
      </c>
      <c r="T276" s="145"/>
      <c r="U276" s="85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4"/>
      <c r="B277" s="80" t="s">
        <v>879</v>
      </c>
      <c r="C277" s="70" t="s">
        <v>868</v>
      </c>
      <c r="T277" s="146"/>
      <c r="U277" s="85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4"/>
      <c r="B278" s="80" t="s">
        <v>880</v>
      </c>
      <c r="C278" s="70" t="s">
        <v>868</v>
      </c>
      <c r="T278" s="146"/>
      <c r="U278" s="85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4"/>
      <c r="B279" s="80" t="s">
        <v>881</v>
      </c>
      <c r="C279" s="70" t="s">
        <v>868</v>
      </c>
      <c r="T279" s="146"/>
      <c r="U279" s="85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4"/>
      <c r="B280" s="80" t="s">
        <v>882</v>
      </c>
      <c r="C280" s="70" t="s">
        <v>868</v>
      </c>
      <c r="T280" s="146"/>
      <c r="U280" s="85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4"/>
      <c r="B281" s="80" t="s">
        <v>883</v>
      </c>
      <c r="C281" s="70" t="s">
        <v>868</v>
      </c>
      <c r="T281" s="146"/>
      <c r="U281" s="85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4"/>
      <c r="B282" s="80" t="s">
        <v>884</v>
      </c>
      <c r="C282" s="70" t="s">
        <v>868</v>
      </c>
      <c r="T282" s="146"/>
      <c r="U282" s="85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4"/>
      <c r="B283" s="80" t="s">
        <v>885</v>
      </c>
      <c r="C283" s="70" t="s">
        <v>868</v>
      </c>
      <c r="T283" s="147"/>
      <c r="U283" s="85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4"/>
      <c r="B284" s="80" t="s">
        <v>886</v>
      </c>
      <c r="C284" s="70" t="s">
        <v>868</v>
      </c>
      <c r="T284" s="147"/>
      <c r="U284" s="85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4"/>
      <c r="B285" s="80" t="s">
        <v>887</v>
      </c>
      <c r="C285" s="70" t="s">
        <v>868</v>
      </c>
      <c r="T285" s="147"/>
      <c r="U285" s="85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888</v>
      </c>
      <c r="C286" s="70" t="s">
        <v>868</v>
      </c>
      <c r="T286" s="148"/>
      <c r="U286" s="85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889</v>
      </c>
      <c r="C287" s="70" t="s">
        <v>868</v>
      </c>
      <c r="T287" s="148"/>
      <c r="U287" s="85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890</v>
      </c>
      <c r="C288" s="70" t="s">
        <v>868</v>
      </c>
      <c r="T288" s="148"/>
      <c r="U288" s="85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891</v>
      </c>
      <c r="C289" s="70" t="s">
        <v>868</v>
      </c>
      <c r="T289" s="148"/>
      <c r="U289" s="85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5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0"/>
      <c r="B290" s="80" t="s">
        <v>892</v>
      </c>
      <c r="C290" s="70" t="s">
        <v>868</v>
      </c>
      <c r="T290" s="148"/>
      <c r="U290" s="85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893</v>
      </c>
      <c r="C291" s="70" t="s">
        <v>868</v>
      </c>
      <c r="T291" s="148"/>
      <c r="U291" s="85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894</v>
      </c>
      <c r="C292" s="70" t="s">
        <v>868</v>
      </c>
      <c r="T292" s="148"/>
      <c r="U292" s="85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895</v>
      </c>
      <c r="C293" s="70" t="s">
        <v>868</v>
      </c>
      <c r="T293" s="148"/>
      <c r="U293" s="85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896</v>
      </c>
      <c r="C294" s="70" t="s">
        <v>868</v>
      </c>
      <c r="T294" s="148"/>
      <c r="U294" s="85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897</v>
      </c>
      <c r="C295" s="70" t="s">
        <v>868</v>
      </c>
      <c r="T295" s="148"/>
      <c r="U295" s="85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898</v>
      </c>
      <c r="C296" s="70" t="s">
        <v>868</v>
      </c>
      <c r="T296" s="148"/>
      <c r="U296" s="85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899</v>
      </c>
      <c r="C297" s="70" t="s">
        <v>868</v>
      </c>
      <c r="T297" s="148"/>
      <c r="U297" s="85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4"/>
      <c r="B298" s="101" t="s">
        <v>900</v>
      </c>
      <c r="C298" s="101" t="s">
        <v>901</v>
      </c>
      <c r="T298" s="144"/>
      <c r="U298" s="85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4"/>
      <c r="B299" s="101" t="s">
        <v>902</v>
      </c>
      <c r="C299" s="101" t="s">
        <v>903</v>
      </c>
      <c r="T299" s="144"/>
      <c r="U299" s="85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904</v>
      </c>
      <c r="C300" s="101" t="s">
        <v>119</v>
      </c>
      <c r="T300" s="148"/>
      <c r="U300" s="85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6"/>
      <c r="B301" s="101" t="s">
        <v>905</v>
      </c>
      <c r="C301" s="101" t="s">
        <v>906</v>
      </c>
      <c r="D301" s="74"/>
      <c r="E301" s="75"/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6"/>
      <c r="B302" s="101" t="s">
        <v>907</v>
      </c>
      <c r="C302" s="101" t="s">
        <v>908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6"/>
      <c r="B303" s="101" t="s">
        <v>909</v>
      </c>
      <c r="C303" s="101" t="s">
        <v>910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6"/>
      <c r="B304" s="101" t="s">
        <v>911</v>
      </c>
      <c r="C304" s="101" t="s">
        <v>912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6"/>
      <c r="B305" s="101" t="s">
        <v>913</v>
      </c>
      <c r="C305" s="101" t="s">
        <v>914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6"/>
      <c r="B306" s="101" t="s">
        <v>915</v>
      </c>
      <c r="C306" s="101" t="s">
        <v>916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6"/>
      <c r="B307" s="101" t="s">
        <v>917</v>
      </c>
      <c r="C307" s="101" t="s">
        <v>918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6"/>
      <c r="B308" s="101" t="s">
        <v>919</v>
      </c>
      <c r="C308" s="101" t="s">
        <v>920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921</v>
      </c>
      <c r="C309" s="101" t="s">
        <v>922</v>
      </c>
      <c r="E309" s="139"/>
      <c r="T309" s="149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4"/>
      <c r="B310" s="140" t="s">
        <v>923</v>
      </c>
      <c r="C310" s="141" t="s">
        <v>924</v>
      </c>
      <c r="T310" s="193" t="s">
        <v>1230</v>
      </c>
      <c r="U310" s="126" t="s">
        <v>925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V310" s="70" t="str">
        <f t="shared" ref="CV310:CV373" si="4669">T310</f>
        <v>致命倍率|Cffffc926+150%|n|n|r|Cffff00bf【白虎】|r+|Cffff00bf【白虎】|r=|Cffffc926【神威虎爪】|n|n|r|Cff00ff7f点击穿戴或脱卸。|r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4"/>
      <c r="B311" s="140" t="s">
        <v>926</v>
      </c>
      <c r="C311" s="142" t="s">
        <v>927</v>
      </c>
      <c r="T311" s="151" t="s">
        <v>928</v>
      </c>
      <c r="U311" s="126" t="s">
        <v>929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5"/>
      <c r="B312" s="140" t="s">
        <v>930</v>
      </c>
      <c r="C312" s="142" t="s">
        <v>931</v>
      </c>
      <c r="T312" s="151" t="s">
        <v>932</v>
      </c>
      <c r="U312" s="126" t="s">
        <v>933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5"/>
      <c r="B313" s="140" t="s">
        <v>934</v>
      </c>
      <c r="C313" s="142" t="s">
        <v>935</v>
      </c>
      <c r="T313" s="151" t="s">
        <v>936</v>
      </c>
      <c r="U313" s="126" t="s">
        <v>937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5"/>
      <c r="B314" s="140" t="s">
        <v>938</v>
      </c>
      <c r="C314" s="142" t="s">
        <v>939</v>
      </c>
      <c r="T314" s="151" t="s">
        <v>940</v>
      </c>
      <c r="U314" s="126" t="s">
        <v>941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5"/>
      <c r="B315" s="140" t="s">
        <v>942</v>
      </c>
      <c r="C315" s="142" t="s">
        <v>943</v>
      </c>
      <c r="T315" s="151" t="s">
        <v>944</v>
      </c>
      <c r="U315" s="126" t="s">
        <v>945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5"/>
      <c r="B316" s="140" t="s">
        <v>946</v>
      </c>
      <c r="C316" s="142" t="s">
        <v>947</v>
      </c>
      <c r="T316" s="151" t="s">
        <v>948</v>
      </c>
      <c r="U316" s="126" t="s">
        <v>949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5"/>
      <c r="B317" s="140" t="s">
        <v>950</v>
      </c>
      <c r="C317" s="142" t="s">
        <v>951</v>
      </c>
      <c r="T317" s="151" t="s">
        <v>952</v>
      </c>
      <c r="U317" s="126" t="s">
        <v>953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4"/>
      <c r="B318" s="187" t="s">
        <v>1150</v>
      </c>
      <c r="C318" s="143" t="s">
        <v>954</v>
      </c>
      <c r="T318" s="150" t="s">
        <v>955</v>
      </c>
      <c r="U318" s="126" t="s">
        <v>956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5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spans="1:175" ht="16.5">
      <c r="A319" s="134"/>
      <c r="B319" s="187" t="s">
        <v>1158</v>
      </c>
      <c r="C319" s="143" t="s">
        <v>954</v>
      </c>
      <c r="K319" s="189"/>
      <c r="T319" s="150" t="s">
        <v>1234</v>
      </c>
      <c r="U319" s="126" t="s">
        <v>956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5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致命倍率|Cffffc926+300%|n|n|r|Cffaaaaaa○|CffFFD24D金之符文+1|r|r|n|n|Cff00ff7f点击穿戴或脱卸。|r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spans="1:175" ht="16.5">
      <c r="A320" s="134"/>
      <c r="B320" s="187" t="s">
        <v>1159</v>
      </c>
      <c r="C320" s="143" t="s">
        <v>954</v>
      </c>
      <c r="K320" s="190"/>
      <c r="T320" s="150" t="s">
        <v>1235</v>
      </c>
      <c r="U320" s="126" t="s">
        <v>956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5" t="str">
        <f t="shared" si="4750"/>
        <v>|n</v>
      </c>
      <c r="CV320" s="70" t="str">
        <f t="shared" si="4669"/>
        <v>致命倍率|Cffffc926+300%|n|n|r|Cffaaaaaa○|CffFFD24D木之符文+1|r|r|n|n|Cff00ff7f点击穿戴或脱卸。|r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spans="1:175" ht="16.5">
      <c r="A321" s="134"/>
      <c r="B321" s="187" t="s">
        <v>1160</v>
      </c>
      <c r="C321" s="143" t="s">
        <v>954</v>
      </c>
      <c r="K321" s="190"/>
      <c r="T321" s="150" t="s">
        <v>1236</v>
      </c>
      <c r="U321" s="126" t="s">
        <v>956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5" t="str">
        <f t="shared" si="4750"/>
        <v>|n</v>
      </c>
      <c r="CV321" s="70" t="str">
        <f t="shared" si="4669"/>
        <v>致命倍率|Cffffc926+300%|n|n|r|Cffaaaaaa○|CffFFD24D水之符文+1|r|r|n|n|Cff00ff7f点击穿戴或脱卸。|r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spans="1:175" ht="16.5">
      <c r="A322" s="134"/>
      <c r="B322" s="187" t="s">
        <v>1161</v>
      </c>
      <c r="C322" s="143" t="s">
        <v>954</v>
      </c>
      <c r="K322" s="190"/>
      <c r="T322" s="150" t="s">
        <v>1237</v>
      </c>
      <c r="U322" s="126" t="s">
        <v>956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5" t="str">
        <f t="shared" si="4750"/>
        <v>|n</v>
      </c>
      <c r="CV322" s="70" t="str">
        <f t="shared" si="4669"/>
        <v>致命倍率|Cffffc926+300%|n|n|r|Cffaaaaaa○|CffFFD24D火之符文+1|r|r|n|n|Cff00ff7f点击穿戴或脱卸。|r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spans="1:175" ht="16.5">
      <c r="A323" s="134"/>
      <c r="B323" s="187" t="s">
        <v>1162</v>
      </c>
      <c r="C323" s="143" t="s">
        <v>954</v>
      </c>
      <c r="K323" s="190"/>
      <c r="T323" s="150" t="s">
        <v>1238</v>
      </c>
      <c r="U323" s="126" t="s">
        <v>956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5" t="str">
        <f t="shared" si="4750"/>
        <v>|n</v>
      </c>
      <c r="CV323" s="70" t="str">
        <f t="shared" si="4669"/>
        <v>致命倍率|Cffffc926+300%|n|n|r|Cffaaaaaa○|CffFFD24D土之符文+1|r|r|n|n|Cff00ff7f点击穿戴或脱卸。|r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spans="1:175" ht="16.5">
      <c r="A324" s="134"/>
      <c r="B324" s="187" t="s">
        <v>1163</v>
      </c>
      <c r="C324" s="143" t="s">
        <v>954</v>
      </c>
      <c r="K324" s="190"/>
      <c r="T324" s="150" t="s">
        <v>1239</v>
      </c>
      <c r="U324" s="126" t="s">
        <v>956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5" t="str">
        <f t="shared" si="4750"/>
        <v>|n</v>
      </c>
      <c r="CV324" s="70" t="str">
        <f t="shared" si="4669"/>
        <v>致命倍率|Cffffc926+300%|n|n|r|Cffaaaaaa○|CffFFD24D光之符文+1|r|r|n|n|Cff00ff7f点击穿戴或脱卸。|r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spans="1:175" ht="16.5">
      <c r="A325" s="134"/>
      <c r="B325" s="187" t="s">
        <v>1164</v>
      </c>
      <c r="C325" s="143" t="s">
        <v>954</v>
      </c>
      <c r="K325" s="190"/>
      <c r="T325" s="150" t="s">
        <v>1240</v>
      </c>
      <c r="U325" s="126" t="s">
        <v>956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5" t="str">
        <f t="shared" si="4750"/>
        <v>|n</v>
      </c>
      <c r="CV325" s="70" t="str">
        <f t="shared" si="4669"/>
        <v>致命倍率|Cffffc926+300%|n|n|r|Cffaaaaaa○|CffFFD24D雷之符文+1|r|r|n|n|Cff00ff7f点击穿戴或脱卸。|r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spans="1:175" ht="16.5">
      <c r="A326" s="134"/>
      <c r="B326" s="187" t="s">
        <v>1165</v>
      </c>
      <c r="C326" s="143" t="s">
        <v>954</v>
      </c>
      <c r="K326" s="191"/>
      <c r="T326" s="150" t="s">
        <v>1241</v>
      </c>
      <c r="U326" s="126" t="s">
        <v>956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5" t="str">
        <f t="shared" si="4750"/>
        <v>|n</v>
      </c>
      <c r="CV326" s="70" t="str">
        <f t="shared" si="4669"/>
        <v>致命倍率|Cffffc926+300%|n|n|r|Cffaaaaaa○|CffFFD24D暗之符文+1|r|r|n|n|Cff00ff7f点击穿戴或脱卸。|r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spans="1:175" ht="16.5">
      <c r="A327" s="134"/>
      <c r="B327" s="187" t="s">
        <v>1151</v>
      </c>
      <c r="C327" s="142" t="s">
        <v>957</v>
      </c>
      <c r="T327" s="151" t="s">
        <v>958</v>
      </c>
      <c r="U327" s="126" t="s">
        <v>959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5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7" t="s">
        <v>1166</v>
      </c>
      <c r="C328" s="142" t="s">
        <v>957</v>
      </c>
      <c r="K328" s="189"/>
      <c r="T328" s="151" t="s">
        <v>1242</v>
      </c>
      <c r="U328" s="126" t="s">
        <v>959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5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最大生命|Cffffc926+20%|n|n|r|Cffaaaaaa○|CffFFD24D金之符文+1|r|r|n|n|Cff00ff7f点击穿戴或脱卸。|r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spans="1:175" ht="16.5">
      <c r="A329" s="134"/>
      <c r="B329" s="187" t="s">
        <v>1167</v>
      </c>
      <c r="C329" s="142" t="s">
        <v>957</v>
      </c>
      <c r="K329" s="190"/>
      <c r="T329" s="151" t="s">
        <v>1243</v>
      </c>
      <c r="U329" s="126" t="s">
        <v>959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5" t="str">
        <f t="shared" si="4826"/>
        <v>|n</v>
      </c>
      <c r="CV329" s="70" t="str">
        <f t="shared" si="4669"/>
        <v>最大生命|Cffffc926+20%|n|n|r|Cffaaaaaa○|CffFFD24D木之符文+1|r|r|n|n|Cff00ff7f点击穿戴或脱卸。|r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spans="1:175" ht="16.5">
      <c r="A330" s="134"/>
      <c r="B330" s="187" t="s">
        <v>1168</v>
      </c>
      <c r="C330" s="142" t="s">
        <v>957</v>
      </c>
      <c r="K330" s="190"/>
      <c r="T330" s="151" t="s">
        <v>1244</v>
      </c>
      <c r="U330" s="126" t="s">
        <v>959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5" t="str">
        <f t="shared" si="4826"/>
        <v>|n</v>
      </c>
      <c r="CV330" s="70" t="str">
        <f t="shared" si="4669"/>
        <v>最大生命|Cffffc926+20%|n|n|r|Cffaaaaaa○|CffFFD24D水之符文+1|r|r|n|n|Cff00ff7f点击穿戴或脱卸。|r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spans="1:175" ht="16.5">
      <c r="A331" s="134"/>
      <c r="B331" s="187" t="s">
        <v>1169</v>
      </c>
      <c r="C331" s="142" t="s">
        <v>957</v>
      </c>
      <c r="K331" s="190"/>
      <c r="T331" s="151" t="s">
        <v>1245</v>
      </c>
      <c r="U331" s="126" t="s">
        <v>959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5" t="str">
        <f t="shared" si="4826"/>
        <v>|n</v>
      </c>
      <c r="CV331" s="70" t="str">
        <f t="shared" si="4669"/>
        <v>最大生命|Cffffc926+20%|n|n|r|Cffaaaaaa○|CffFFD24D火之符文+1|r|r|n|n|Cff00ff7f点击穿戴或脱卸。|r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spans="1:175" ht="16.5">
      <c r="A332" s="134"/>
      <c r="B332" s="187" t="s">
        <v>1170</v>
      </c>
      <c r="C332" s="142" t="s">
        <v>957</v>
      </c>
      <c r="K332" s="190"/>
      <c r="T332" s="151" t="s">
        <v>1246</v>
      </c>
      <c r="U332" s="126" t="s">
        <v>959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5" t="str">
        <f t="shared" si="4826"/>
        <v>|n</v>
      </c>
      <c r="CV332" s="70" t="str">
        <f t="shared" si="4669"/>
        <v>最大生命|Cffffc926+20%|n|n|r|Cffaaaaaa○|CffFFD24D土之符文+1|r|r|n|n|Cff00ff7f点击穿戴或脱卸。|r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spans="1:175" ht="16.5">
      <c r="A333" s="134"/>
      <c r="B333" s="187" t="s">
        <v>1171</v>
      </c>
      <c r="C333" s="142" t="s">
        <v>957</v>
      </c>
      <c r="K333" s="190"/>
      <c r="T333" s="151" t="s">
        <v>1247</v>
      </c>
      <c r="U333" s="126" t="s">
        <v>959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5" t="str">
        <f t="shared" si="4826"/>
        <v>|n</v>
      </c>
      <c r="CV333" s="70" t="str">
        <f t="shared" si="4669"/>
        <v>最大生命|Cffffc926+20%|n|n|r|Cffaaaaaa○|CffFFD24D光之符文+1|r|r|n|n|Cff00ff7f点击穿戴或脱卸。|r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spans="1:175" ht="16.5">
      <c r="A334" s="134"/>
      <c r="B334" s="187" t="s">
        <v>1172</v>
      </c>
      <c r="C334" s="142" t="s">
        <v>957</v>
      </c>
      <c r="K334" s="190"/>
      <c r="T334" s="151" t="s">
        <v>1248</v>
      </c>
      <c r="U334" s="126" t="s">
        <v>959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5" t="str">
        <f t="shared" si="4826"/>
        <v>|n</v>
      </c>
      <c r="CV334" s="70" t="str">
        <f t="shared" si="4669"/>
        <v>最大生命|Cffffc926+20%|n|n|r|Cffaaaaaa○|CffFFD24D雷之符文+1|r|r|n|n|Cff00ff7f点击穿戴或脱卸。|r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spans="1:175" ht="16.5">
      <c r="A335" s="134"/>
      <c r="B335" s="187" t="s">
        <v>1173</v>
      </c>
      <c r="C335" s="142" t="s">
        <v>957</v>
      </c>
      <c r="K335" s="191"/>
      <c r="T335" s="151" t="s">
        <v>1249</v>
      </c>
      <c r="U335" s="126" t="s">
        <v>959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5" t="str">
        <f t="shared" si="4826"/>
        <v>|n</v>
      </c>
      <c r="CV335" s="70" t="str">
        <f t="shared" si="4669"/>
        <v>最大生命|Cffffc926+20%|n|n|r|Cffaaaaaa○|CffFFD24D暗之符文+1|r|r|n|n|Cff00ff7f点击穿戴或脱卸。|r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spans="1:175" ht="16.5">
      <c r="A336" s="135"/>
      <c r="B336" s="187" t="s">
        <v>1152</v>
      </c>
      <c r="C336" s="142" t="s">
        <v>960</v>
      </c>
      <c r="T336" s="151" t="s">
        <v>961</v>
      </c>
      <c r="U336" s="126" t="s">
        <v>962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5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spans="1:175" ht="16.5">
      <c r="A337" s="135"/>
      <c r="B337" s="187" t="s">
        <v>1174</v>
      </c>
      <c r="C337" s="142" t="s">
        <v>960</v>
      </c>
      <c r="K337" s="189"/>
      <c r="T337" s="151" t="s">
        <v>1250</v>
      </c>
      <c r="U337" s="126" t="s">
        <v>962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5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道兵伤害|Cffffc926+60%|n|n|r|Cffaaaaaa○|CffFFD24D金之符文+1|r|r|n|n|Cff00ff7f点击穿戴或脱卸。|r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spans="1:175" ht="16.5">
      <c r="A338" s="135"/>
      <c r="B338" s="187" t="s">
        <v>1175</v>
      </c>
      <c r="C338" s="142" t="s">
        <v>960</v>
      </c>
      <c r="K338" s="190"/>
      <c r="T338" s="151" t="s">
        <v>1251</v>
      </c>
      <c r="U338" s="126" t="s">
        <v>962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5" t="str">
        <f t="shared" si="4902"/>
        <v>|n</v>
      </c>
      <c r="CV338" s="70" t="str">
        <f t="shared" si="4669"/>
        <v>道兵伤害|Cffffc926+60%|n|n|r|Cffaaaaaa○|CffFFD24D木之符文+1|r|r|n|n|Cff00ff7f点击穿戴或脱卸。|r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spans="1:175" ht="16.5">
      <c r="A339" s="135"/>
      <c r="B339" s="187" t="s">
        <v>1176</v>
      </c>
      <c r="C339" s="142" t="s">
        <v>960</v>
      </c>
      <c r="K339" s="190"/>
      <c r="T339" s="151" t="s">
        <v>1252</v>
      </c>
      <c r="U339" s="126" t="s">
        <v>962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5" t="str">
        <f t="shared" si="4902"/>
        <v>|n</v>
      </c>
      <c r="CV339" s="70" t="str">
        <f t="shared" si="4669"/>
        <v>道兵伤害|Cffffc926+60%|n|n|r|Cffaaaaaa○|CffFFD24D水之符文+1|r|r|n|n|Cff00ff7f点击穿戴或脱卸。|r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spans="1:175" ht="16.5">
      <c r="A340" s="135"/>
      <c r="B340" s="187" t="s">
        <v>1177</v>
      </c>
      <c r="C340" s="142" t="s">
        <v>960</v>
      </c>
      <c r="K340" s="190"/>
      <c r="T340" s="151" t="s">
        <v>1253</v>
      </c>
      <c r="U340" s="126" t="s">
        <v>962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5" t="str">
        <f t="shared" si="4902"/>
        <v>|n</v>
      </c>
      <c r="CV340" s="70" t="str">
        <f t="shared" si="4669"/>
        <v>道兵伤害|Cffffc926+60%|n|n|r|Cffaaaaaa○|CffFFD24D火之符文+1|r|r|n|n|Cff00ff7f点击穿戴或脱卸。|r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spans="1:175" ht="16.5">
      <c r="A341" s="135"/>
      <c r="B341" s="187" t="s">
        <v>1178</v>
      </c>
      <c r="C341" s="142" t="s">
        <v>960</v>
      </c>
      <c r="K341" s="190"/>
      <c r="T341" s="151" t="s">
        <v>1254</v>
      </c>
      <c r="U341" s="126" t="s">
        <v>962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5" t="str">
        <f t="shared" si="4902"/>
        <v>|n</v>
      </c>
      <c r="CV341" s="70" t="str">
        <f t="shared" si="4669"/>
        <v>道兵伤害|Cffffc926+60%|n|n|r|Cffaaaaaa○|CffFFD24D土之符文+1|r|r|n|n|Cff00ff7f点击穿戴或脱卸。|r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spans="1:175" ht="16.5">
      <c r="A342" s="135"/>
      <c r="B342" s="187" t="s">
        <v>1179</v>
      </c>
      <c r="C342" s="142" t="s">
        <v>960</v>
      </c>
      <c r="K342" s="190"/>
      <c r="T342" s="194" t="s">
        <v>1255</v>
      </c>
      <c r="U342" s="126" t="s">
        <v>962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5" t="str">
        <f t="shared" si="4902"/>
        <v>|n</v>
      </c>
      <c r="CV342" s="70" t="str">
        <f t="shared" si="4669"/>
        <v>道兵伤害|Cffffc926+60%|n|n|r|Cffaaaaaa○|CffFFD24D光之符文+1|r|r|n|n|Cff00ff7f点击穿戴或脱卸。|r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spans="1:175" ht="16.5">
      <c r="A343" s="135"/>
      <c r="B343" s="187" t="s">
        <v>1180</v>
      </c>
      <c r="C343" s="142" t="s">
        <v>960</v>
      </c>
      <c r="K343" s="190"/>
      <c r="T343" s="194" t="s">
        <v>1256</v>
      </c>
      <c r="U343" s="126" t="s">
        <v>962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5" t="str">
        <f t="shared" si="4902"/>
        <v>|n</v>
      </c>
      <c r="CV343" s="70" t="str">
        <f t="shared" si="4669"/>
        <v>道兵伤害|Cffffc926+60%|n|n|r|Cffaaaaaa○|CffFFD24D雷之符文+1|r|r|n|n|Cff00ff7f点击穿戴或脱卸。|r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spans="1:175" ht="16.5">
      <c r="A344" s="135"/>
      <c r="B344" s="187" t="s">
        <v>1181</v>
      </c>
      <c r="C344" s="142" t="s">
        <v>960</v>
      </c>
      <c r="K344" s="191"/>
      <c r="T344" s="151" t="s">
        <v>1257</v>
      </c>
      <c r="U344" s="126" t="s">
        <v>962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5" t="str">
        <f t="shared" si="4902"/>
        <v>|n</v>
      </c>
      <c r="CV344" s="70" t="str">
        <f t="shared" si="4669"/>
        <v>道兵伤害|Cffffc926+60%|n|n|r|Cffaaaaaa○|CffFFD24D暗之符文+1|r|r|n|n|Cff00ff7f点击穿戴或脱卸。|r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spans="1:175" ht="16.5">
      <c r="A345" s="135"/>
      <c r="B345" s="187" t="s">
        <v>1153</v>
      </c>
      <c r="C345" s="142" t="s">
        <v>963</v>
      </c>
      <c r="T345" s="151" t="s">
        <v>964</v>
      </c>
      <c r="U345" s="126" t="s">
        <v>965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5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spans="1:175" ht="16.5">
      <c r="A346" s="135"/>
      <c r="B346" s="187" t="s">
        <v>1182</v>
      </c>
      <c r="C346" s="142" t="s">
        <v>963</v>
      </c>
      <c r="K346" s="189"/>
      <c r="T346" s="151" t="s">
        <v>1258</v>
      </c>
      <c r="U346" s="126" t="s">
        <v>965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5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攻击|Cffffc926+50000|r，攻击|Cffffc926+12%|n|n|r|Cffaaaaaa○|CffFFD24D金之符文+1|r|r|n|n|Cff00ff7f点击穿戴或脱卸。|r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spans="1:175" ht="16.5">
      <c r="A347" s="135"/>
      <c r="B347" s="187" t="s">
        <v>1183</v>
      </c>
      <c r="C347" s="142" t="s">
        <v>963</v>
      </c>
      <c r="K347" s="190"/>
      <c r="T347" s="151" t="s">
        <v>1259</v>
      </c>
      <c r="U347" s="126" t="s">
        <v>965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5" t="str">
        <f t="shared" si="4978"/>
        <v>|n</v>
      </c>
      <c r="CV347" s="70" t="str">
        <f t="shared" si="4669"/>
        <v>攻击|Cffffc926+50000|r，攻击|Cffffc926+12%|n|n|r|Cffaaaaaa○|CffFFD24D木之符文+1|r|r|n|n|Cff00ff7f点击穿戴或脱卸。|r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spans="1:175" ht="16.5">
      <c r="A348" s="135"/>
      <c r="B348" s="187" t="s">
        <v>1184</v>
      </c>
      <c r="C348" s="142" t="s">
        <v>963</v>
      </c>
      <c r="K348" s="190"/>
      <c r="T348" s="151" t="s">
        <v>1260</v>
      </c>
      <c r="U348" s="126" t="s">
        <v>965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5" t="str">
        <f t="shared" si="4978"/>
        <v>|n</v>
      </c>
      <c r="CV348" s="70" t="str">
        <f t="shared" si="4669"/>
        <v>攻击|Cffffc926+50000|r，攻击|Cffffc926+12%|n|n|r|Cffaaaaaa○|CffFFD24D水之符文+1|r|r|n|n|Cff00ff7f点击穿戴或脱卸。|r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spans="1:175" ht="16.5">
      <c r="A349" s="135"/>
      <c r="B349" s="187" t="s">
        <v>1185</v>
      </c>
      <c r="C349" s="142" t="s">
        <v>963</v>
      </c>
      <c r="K349" s="190"/>
      <c r="T349" s="151" t="s">
        <v>1261</v>
      </c>
      <c r="U349" s="126" t="s">
        <v>965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5" t="str">
        <f t="shared" si="4978"/>
        <v>|n</v>
      </c>
      <c r="CV349" s="70" t="str">
        <f t="shared" si="4669"/>
        <v>攻击|Cffffc926+50000|r，攻击|Cffffc926+12%|n|n|r|Cffaaaaaa○|CffFFD24D火之符文+1|r|r|n|n|Cff00ff7f点击穿戴或脱卸。|r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spans="1:175" ht="16.5">
      <c r="A350" s="135"/>
      <c r="B350" s="187" t="s">
        <v>1186</v>
      </c>
      <c r="C350" s="142" t="s">
        <v>963</v>
      </c>
      <c r="K350" s="190"/>
      <c r="T350" s="151" t="s">
        <v>1262</v>
      </c>
      <c r="U350" s="126" t="s">
        <v>965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5" t="str">
        <f t="shared" si="4978"/>
        <v>|n</v>
      </c>
      <c r="CV350" s="70" t="str">
        <f t="shared" si="4669"/>
        <v>攻击|Cffffc926+50000|r，攻击|Cffffc926+12%|n|n|r|Cffaaaaaa○|CffFFD24D土之符文+1|r|r|n|n|Cff00ff7f点击穿戴或脱卸。|r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spans="1:175" ht="16.5">
      <c r="A351" s="135"/>
      <c r="B351" s="187" t="s">
        <v>1187</v>
      </c>
      <c r="C351" s="142" t="s">
        <v>963</v>
      </c>
      <c r="K351" s="190"/>
      <c r="T351" s="194" t="s">
        <v>1263</v>
      </c>
      <c r="U351" s="126" t="s">
        <v>965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5" t="str">
        <f t="shared" si="4978"/>
        <v>|n</v>
      </c>
      <c r="CV351" s="70" t="str">
        <f t="shared" si="4669"/>
        <v>攻击|Cffffc926+50000|r，攻击|Cffffc926+12%|n|n|r|Cffaaaaaa○|CffFFD24D光之符文+1|r|r|n|n|Cff00ff7f点击穿戴或脱卸。|r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spans="1:175" ht="16.5">
      <c r="A352" s="135"/>
      <c r="B352" s="187" t="s">
        <v>1188</v>
      </c>
      <c r="C352" s="142" t="s">
        <v>963</v>
      </c>
      <c r="K352" s="190"/>
      <c r="T352" s="194" t="s">
        <v>1264</v>
      </c>
      <c r="U352" s="126" t="s">
        <v>965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5" t="str">
        <f t="shared" si="4978"/>
        <v>|n</v>
      </c>
      <c r="CV352" s="70" t="str">
        <f t="shared" si="4669"/>
        <v>攻击|Cffffc926+50000|r，攻击|Cffffc926+12%|n|n|r|Cffaaaaaa○|CffFFD24D雷之符文+1|r|r|n|n|Cff00ff7f点击穿戴或脱卸。|r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spans="1:175" ht="16.5">
      <c r="A353" s="135"/>
      <c r="B353" s="187" t="s">
        <v>1189</v>
      </c>
      <c r="C353" s="142" t="s">
        <v>963</v>
      </c>
      <c r="K353" s="191"/>
      <c r="T353" s="151" t="s">
        <v>1265</v>
      </c>
      <c r="U353" s="126" t="s">
        <v>965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5" t="str">
        <f t="shared" si="4978"/>
        <v>|n</v>
      </c>
      <c r="CV353" s="70" t="str">
        <f t="shared" si="4669"/>
        <v>攻击|Cffffc926+50000|r，攻击|Cffffc926+12%|n|n|r|Cffaaaaaa○|CffFFD24D暗之符文+1|r|r|n|n|Cff00ff7f点击穿戴或脱卸。|r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spans="1:175" ht="16.5">
      <c r="A354" s="135"/>
      <c r="B354" s="187" t="s">
        <v>1154</v>
      </c>
      <c r="C354" s="142" t="s">
        <v>966</v>
      </c>
      <c r="T354" s="151" t="s">
        <v>967</v>
      </c>
      <c r="U354" s="126" t="s">
        <v>968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5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spans="1:175" ht="16.5">
      <c r="A355" s="135"/>
      <c r="B355" s="187" t="s">
        <v>1190</v>
      </c>
      <c r="C355" s="142" t="s">
        <v>966</v>
      </c>
      <c r="K355" s="189"/>
      <c r="T355" s="151" t="s">
        <v>1266</v>
      </c>
      <c r="U355" s="126" t="s">
        <v>968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5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护甲穿透|Cffffc926+150|n|n|r|Cffaaaaaa○|CffFFD24D金之符文+1|r|r|n|n|Cff00ff7f点击穿戴或脱卸。|r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spans="1:175" ht="16.5">
      <c r="A356" s="135"/>
      <c r="B356" s="187" t="s">
        <v>1191</v>
      </c>
      <c r="C356" s="142" t="s">
        <v>966</v>
      </c>
      <c r="K356" s="190"/>
      <c r="T356" s="151" t="s">
        <v>1267</v>
      </c>
      <c r="U356" s="126" t="s">
        <v>968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5" t="str">
        <f t="shared" si="5054"/>
        <v>|n</v>
      </c>
      <c r="CV356" s="70" t="str">
        <f t="shared" si="4669"/>
        <v>护甲穿透|Cffffc926+150|n|n|r|Cffaaaaaa○|CffFFD24D木之符文+1|r|r|n|n|Cff00ff7f点击穿戴或脱卸。|r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spans="1:175" ht="16.5">
      <c r="A357" s="135"/>
      <c r="B357" s="187" t="s">
        <v>1192</v>
      </c>
      <c r="C357" s="142" t="s">
        <v>966</v>
      </c>
      <c r="K357" s="190"/>
      <c r="T357" s="151" t="s">
        <v>1268</v>
      </c>
      <c r="U357" s="126" t="s">
        <v>968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5" t="str">
        <f t="shared" si="5054"/>
        <v>|n</v>
      </c>
      <c r="CV357" s="70" t="str">
        <f t="shared" si="4669"/>
        <v>护甲穿透|Cffffc926+150|n|n|r|Cffaaaaaa○|CffFFD24D水之符文+1|r|r|n|n|Cff00ff7f点击穿戴或脱卸。|r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spans="1:175" ht="16.5">
      <c r="A358" s="135"/>
      <c r="B358" s="187" t="s">
        <v>1193</v>
      </c>
      <c r="C358" s="142" t="s">
        <v>966</v>
      </c>
      <c r="K358" s="190"/>
      <c r="T358" s="151" t="s">
        <v>1269</v>
      </c>
      <c r="U358" s="126" t="s">
        <v>968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5" t="str">
        <f t="shared" si="5054"/>
        <v>|n</v>
      </c>
      <c r="CV358" s="70" t="str">
        <f t="shared" si="4669"/>
        <v>护甲穿透|Cffffc926+150|n|n|r|Cffaaaaaa○|CffFFD24D火之符文+1|r|r|n|n|Cff00ff7f点击穿戴或脱卸。|r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spans="1:175" ht="16.5">
      <c r="A359" s="135"/>
      <c r="B359" s="187" t="s">
        <v>1194</v>
      </c>
      <c r="C359" s="142" t="s">
        <v>966</v>
      </c>
      <c r="K359" s="190"/>
      <c r="T359" s="151" t="s">
        <v>1270</v>
      </c>
      <c r="U359" s="126" t="s">
        <v>968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5" t="str">
        <f t="shared" si="5054"/>
        <v>|n</v>
      </c>
      <c r="CV359" s="70" t="str">
        <f t="shared" si="4669"/>
        <v>护甲穿透|Cffffc926+150|n|n|r|Cffaaaaaa○|CffFFD24D土之符文+1|r|r|n|n|Cff00ff7f点击穿戴或脱卸。|r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spans="1:175" ht="16.5">
      <c r="A360" s="135"/>
      <c r="B360" s="187" t="s">
        <v>1195</v>
      </c>
      <c r="C360" s="142" t="s">
        <v>966</v>
      </c>
      <c r="K360" s="190"/>
      <c r="T360" s="194" t="s">
        <v>1271</v>
      </c>
      <c r="U360" s="126" t="s">
        <v>968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5" t="str">
        <f t="shared" si="5054"/>
        <v>|n</v>
      </c>
      <c r="CV360" s="70" t="str">
        <f t="shared" si="4669"/>
        <v>护甲穿透|Cffffc926+150|n|n|r|Cffaaaaaa○|CffFFD24D光之符文+1|r|r|n|n|Cff00ff7f点击穿戴或脱卸。|r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spans="1:175" ht="16.5">
      <c r="A361" s="135"/>
      <c r="B361" s="187" t="s">
        <v>1196</v>
      </c>
      <c r="C361" s="142" t="s">
        <v>966</v>
      </c>
      <c r="K361" s="190"/>
      <c r="T361" s="194" t="s">
        <v>1272</v>
      </c>
      <c r="U361" s="126" t="s">
        <v>968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5" t="str">
        <f t="shared" si="5054"/>
        <v>|n</v>
      </c>
      <c r="CV361" s="70" t="str">
        <f t="shared" si="4669"/>
        <v>护甲穿透|Cffffc926+150|n|n|r|Cffaaaaaa○|CffFFD24D雷之符文+1|r|r|n|n|Cff00ff7f点击穿戴或脱卸。|r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spans="1:175" ht="16.5">
      <c r="A362" s="135"/>
      <c r="B362" s="187" t="s">
        <v>1197</v>
      </c>
      <c r="C362" s="142" t="s">
        <v>966</v>
      </c>
      <c r="K362" s="191"/>
      <c r="T362" s="151" t="s">
        <v>1273</v>
      </c>
      <c r="U362" s="126" t="s">
        <v>968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5" t="str">
        <f t="shared" si="5054"/>
        <v>|n</v>
      </c>
      <c r="CV362" s="70" t="str">
        <f t="shared" si="4669"/>
        <v>护甲穿透|Cffffc926+150|n|n|r|Cffaaaaaa○|CffFFD24D暗之符文+1|r|r|n|n|Cff00ff7f点击穿戴或脱卸。|r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spans="1:175" ht="16.5">
      <c r="A363" s="135"/>
      <c r="B363" s="187" t="s">
        <v>1155</v>
      </c>
      <c r="C363" s="142" t="s">
        <v>969</v>
      </c>
      <c r="T363" s="151" t="s">
        <v>970</v>
      </c>
      <c r="U363" s="126" t="s">
        <v>971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5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spans="1:175" ht="16.5">
      <c r="A364" s="135"/>
      <c r="B364" s="187" t="s">
        <v>1198</v>
      </c>
      <c r="C364" s="142" t="s">
        <v>969</v>
      </c>
      <c r="K364" s="189"/>
      <c r="T364" s="151" t="s">
        <v>1274</v>
      </c>
      <c r="U364" s="126" t="s">
        <v>971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5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暴击伤害|Cffffc926+60%|n|n|r|Cffaaaaaa○|CffFFD24D金之符文+1|r|r|n|n|Cff00ff7f点击穿戴或脱卸。|r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spans="1:175" ht="16.5">
      <c r="A365" s="135"/>
      <c r="B365" s="187" t="s">
        <v>1199</v>
      </c>
      <c r="C365" s="142" t="s">
        <v>969</v>
      </c>
      <c r="K365" s="190"/>
      <c r="T365" s="151" t="s">
        <v>1275</v>
      </c>
      <c r="U365" s="126" t="s">
        <v>971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5" t="str">
        <f t="shared" si="5130"/>
        <v>|n</v>
      </c>
      <c r="CV365" s="70" t="str">
        <f t="shared" si="4669"/>
        <v>暴击伤害|Cffffc926+60%|n|n|r|Cffaaaaaa○|CffFFD24D木之符文+1|r|r|n|n|Cff00ff7f点击穿戴或脱卸。|r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spans="1:175" ht="16.5">
      <c r="A366" s="135"/>
      <c r="B366" s="187" t="s">
        <v>1200</v>
      </c>
      <c r="C366" s="142" t="s">
        <v>969</v>
      </c>
      <c r="K366" s="190"/>
      <c r="T366" s="151" t="s">
        <v>1276</v>
      </c>
      <c r="U366" s="126" t="s">
        <v>971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5" t="str">
        <f t="shared" si="5130"/>
        <v>|n</v>
      </c>
      <c r="CV366" s="70" t="str">
        <f t="shared" si="4669"/>
        <v>暴击伤害|Cffffc926+60%|n|n|r|Cffaaaaaa○|CffFFD24D水之符文+1|r|r|n|n|Cff00ff7f点击穿戴或脱卸。|r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spans="1:175" ht="16.5">
      <c r="A367" s="135"/>
      <c r="B367" s="187" t="s">
        <v>1201</v>
      </c>
      <c r="C367" s="142" t="s">
        <v>969</v>
      </c>
      <c r="K367" s="190"/>
      <c r="T367" s="151" t="s">
        <v>1277</v>
      </c>
      <c r="U367" s="126" t="s">
        <v>971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5" t="str">
        <f t="shared" si="5130"/>
        <v>|n</v>
      </c>
      <c r="CV367" s="70" t="str">
        <f t="shared" si="4669"/>
        <v>暴击伤害|Cffffc926+60%|n|n|r|Cffaaaaaa○|CffFFD24D火之符文+1|r|r|n|n|Cff00ff7f点击穿戴或脱卸。|r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spans="1:175" ht="16.5">
      <c r="A368" s="135"/>
      <c r="B368" s="187" t="s">
        <v>1202</v>
      </c>
      <c r="C368" s="142" t="s">
        <v>969</v>
      </c>
      <c r="K368" s="190"/>
      <c r="T368" s="151" t="s">
        <v>1278</v>
      </c>
      <c r="U368" s="126" t="s">
        <v>971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5" t="str">
        <f t="shared" si="5130"/>
        <v>|n</v>
      </c>
      <c r="CV368" s="70" t="str">
        <f t="shared" si="4669"/>
        <v>暴击伤害|Cffffc926+60%|n|n|r|Cffaaaaaa○|CffFFD24D土之符文+1|r|r|n|n|Cff00ff7f点击穿戴或脱卸。|r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spans="1:175" ht="16.5">
      <c r="A369" s="135"/>
      <c r="B369" s="187" t="s">
        <v>1203</v>
      </c>
      <c r="C369" s="142" t="s">
        <v>969</v>
      </c>
      <c r="K369" s="190"/>
      <c r="T369" s="194" t="s">
        <v>1279</v>
      </c>
      <c r="U369" s="126" t="s">
        <v>971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5" t="str">
        <f t="shared" si="5130"/>
        <v>|n</v>
      </c>
      <c r="CV369" s="70" t="str">
        <f t="shared" si="4669"/>
        <v>暴击伤害|Cffffc926+60%|n|n|r|Cffaaaaaa○|CffFFD24D光之符文+1|r|r|n|n|Cff00ff7f点击穿戴或脱卸。|r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spans="1:175" ht="16.5">
      <c r="A370" s="135"/>
      <c r="B370" s="187" t="s">
        <v>1204</v>
      </c>
      <c r="C370" s="142" t="s">
        <v>969</v>
      </c>
      <c r="K370" s="190"/>
      <c r="T370" s="194" t="s">
        <v>1280</v>
      </c>
      <c r="U370" s="126" t="s">
        <v>971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5" t="str">
        <f t="shared" si="5130"/>
        <v>|n</v>
      </c>
      <c r="CV370" s="70" t="str">
        <f t="shared" si="4669"/>
        <v>暴击伤害|Cffffc926+60%|n|n|r|Cffaaaaaa○|CffFFD24D雷之符文+1|r|r|n|n|Cff00ff7f点击穿戴或脱卸。|r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spans="1:175" ht="16.5">
      <c r="A371" s="135"/>
      <c r="B371" s="187" t="s">
        <v>1205</v>
      </c>
      <c r="C371" s="142" t="s">
        <v>969</v>
      </c>
      <c r="K371" s="191"/>
      <c r="T371" s="151" t="s">
        <v>1281</v>
      </c>
      <c r="U371" s="126" t="s">
        <v>971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5" t="str">
        <f t="shared" si="5130"/>
        <v>|n</v>
      </c>
      <c r="CV371" s="70" t="str">
        <f t="shared" si="4669"/>
        <v>暴击伤害|Cffffc926+60%|n|n|r|Cffaaaaaa○|CffFFD24D暗之符文+1|r|r|n|n|Cff00ff7f点击穿戴或脱卸。|r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spans="1:175" ht="16.5">
      <c r="A372" s="135"/>
      <c r="B372" s="187" t="s">
        <v>1156</v>
      </c>
      <c r="C372" s="142" t="s">
        <v>972</v>
      </c>
      <c r="T372" s="151" t="s">
        <v>973</v>
      </c>
      <c r="U372" s="126" t="s">
        <v>974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5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spans="1:175" ht="16.5">
      <c r="A373" s="135"/>
      <c r="B373" s="187" t="s">
        <v>1206</v>
      </c>
      <c r="C373" s="142" t="s">
        <v>972</v>
      </c>
      <c r="K373" s="189"/>
      <c r="T373" s="151" t="s">
        <v>1282</v>
      </c>
      <c r="U373" s="126" t="s">
        <v>974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5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护甲|Cffffc926+100|n|n|r|Cffaaaaaa○|CffFFD24D金之符文+1|r|r|n|n|Cff00ff7f点击穿戴或脱卸。|r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spans="1:175" ht="16.5">
      <c r="A374" s="135"/>
      <c r="B374" s="187" t="s">
        <v>1207</v>
      </c>
      <c r="C374" s="142" t="s">
        <v>972</v>
      </c>
      <c r="K374" s="190"/>
      <c r="T374" s="151" t="s">
        <v>1283</v>
      </c>
      <c r="U374" s="126" t="s">
        <v>974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5" t="str">
        <f t="shared" si="5206"/>
        <v>|n</v>
      </c>
      <c r="CV374" s="70" t="str">
        <f t="shared" ref="CV374:CV397" si="5277">T374</f>
        <v>护甲|Cffffc926+100|n|n|r|Cffaaaaaa○|CffFFD24D木之符文+1|r|r|n|n|Cff00ff7f点击穿戴或脱卸。|r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spans="1:175" ht="16.5">
      <c r="A375" s="135"/>
      <c r="B375" s="187" t="s">
        <v>1208</v>
      </c>
      <c r="C375" s="142" t="s">
        <v>972</v>
      </c>
      <c r="K375" s="190"/>
      <c r="T375" s="151" t="s">
        <v>1284</v>
      </c>
      <c r="U375" s="126" t="s">
        <v>974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5" t="str">
        <f t="shared" si="5206"/>
        <v>|n</v>
      </c>
      <c r="CV375" s="70" t="str">
        <f t="shared" si="5277"/>
        <v>护甲|Cffffc926+100|n|n|r|Cffaaaaaa○|CffFFD24D水之符文+1|r|r|n|n|Cff00ff7f点击穿戴或脱卸。|r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spans="1:175" ht="16.5">
      <c r="A376" s="135"/>
      <c r="B376" s="187" t="s">
        <v>1209</v>
      </c>
      <c r="C376" s="142" t="s">
        <v>972</v>
      </c>
      <c r="K376" s="190"/>
      <c r="T376" s="151" t="s">
        <v>1285</v>
      </c>
      <c r="U376" s="126" t="s">
        <v>974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5" t="str">
        <f t="shared" si="5206"/>
        <v>|n</v>
      </c>
      <c r="CV376" s="70" t="str">
        <f t="shared" si="5277"/>
        <v>护甲|Cffffc926+100|n|n|r|Cffaaaaaa○|CffFFD24D火之符文+1|r|r|n|n|Cff00ff7f点击穿戴或脱卸。|r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spans="1:175" ht="16.5">
      <c r="A377" s="135"/>
      <c r="B377" s="187" t="s">
        <v>1210</v>
      </c>
      <c r="C377" s="142" t="s">
        <v>972</v>
      </c>
      <c r="K377" s="190"/>
      <c r="T377" s="151" t="s">
        <v>1286</v>
      </c>
      <c r="U377" s="126" t="s">
        <v>974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5" t="str">
        <f t="shared" si="5206"/>
        <v>|n</v>
      </c>
      <c r="CV377" s="70" t="str">
        <f t="shared" si="5277"/>
        <v>护甲|Cffffc926+100|n|n|r|Cffaaaaaa○|CffFFD24D土之符文+1|r|r|n|n|Cff00ff7f点击穿戴或脱卸。|r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spans="1:175" ht="16.5">
      <c r="A378" s="135"/>
      <c r="B378" s="187" t="s">
        <v>1211</v>
      </c>
      <c r="C378" s="142" t="s">
        <v>972</v>
      </c>
      <c r="K378" s="190"/>
      <c r="T378" s="194" t="s">
        <v>1287</v>
      </c>
      <c r="U378" s="126" t="s">
        <v>974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5" t="str">
        <f t="shared" si="5206"/>
        <v>|n</v>
      </c>
      <c r="CV378" s="70" t="str">
        <f t="shared" si="5277"/>
        <v>护甲|Cffffc926+100|n|n|r|Cffaaaaaa○|CffFFD24D光之符文+1|r|r|n|n|Cff00ff7f点击穿戴或脱卸。|r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spans="1:175" ht="16.5">
      <c r="A379" s="135"/>
      <c r="B379" s="187" t="s">
        <v>1212</v>
      </c>
      <c r="C379" s="142" t="s">
        <v>972</v>
      </c>
      <c r="K379" s="190"/>
      <c r="T379" s="194" t="s">
        <v>1288</v>
      </c>
      <c r="U379" s="126" t="s">
        <v>974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5" t="str">
        <f t="shared" si="5206"/>
        <v>|n</v>
      </c>
      <c r="CV379" s="70" t="str">
        <f t="shared" si="5277"/>
        <v>护甲|Cffffc926+100|n|n|r|Cffaaaaaa○|CffFFD24D雷之符文+1|r|r|n|n|Cff00ff7f点击穿戴或脱卸。|r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spans="1:175" ht="16.5">
      <c r="A380" s="135"/>
      <c r="B380" s="187" t="s">
        <v>1213</v>
      </c>
      <c r="C380" s="142" t="s">
        <v>972</v>
      </c>
      <c r="K380" s="191"/>
      <c r="T380" s="151" t="s">
        <v>1289</v>
      </c>
      <c r="U380" s="126" t="s">
        <v>974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5" t="str">
        <f t="shared" si="5206"/>
        <v>|n</v>
      </c>
      <c r="CV380" s="70" t="str">
        <f t="shared" si="5277"/>
        <v>护甲|Cffffc926+100|n|n|r|Cffaaaaaa○|CffFFD24D暗之符文+1|r|r|n|n|Cff00ff7f点击穿戴或脱卸。|r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spans="1:175" ht="16.5">
      <c r="A381" s="135"/>
      <c r="B381" s="187" t="s">
        <v>1157</v>
      </c>
      <c r="C381" s="152" t="s">
        <v>975</v>
      </c>
      <c r="T381" s="151" t="s">
        <v>976</v>
      </c>
      <c r="U381" s="126" t="s">
        <v>977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5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spans="1:175" ht="16.5">
      <c r="A382" s="135"/>
      <c r="B382" s="187" t="s">
        <v>1214</v>
      </c>
      <c r="C382" s="152" t="s">
        <v>975</v>
      </c>
      <c r="K382" s="189"/>
      <c r="T382" s="151" t="s">
        <v>1290</v>
      </c>
      <c r="U382" s="126" t="s">
        <v>977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5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业力|Cffffc926+50000|r，业力|Cffffc926+12%|n|n|r|Cffaaaaaa○|CffFFD24D金之符文+1|r|r|n|n|Cff00ff7f点击穿戴或脱卸。|r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spans="1:175" ht="16.5">
      <c r="A383" s="135"/>
      <c r="B383" s="187" t="s">
        <v>1215</v>
      </c>
      <c r="C383" s="152" t="s">
        <v>975</v>
      </c>
      <c r="K383" s="190"/>
      <c r="T383" s="151" t="s">
        <v>1291</v>
      </c>
      <c r="U383" s="126" t="s">
        <v>977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5" t="str">
        <f t="shared" si="5283"/>
        <v>|n</v>
      </c>
      <c r="CV383" s="70" t="str">
        <f t="shared" si="5277"/>
        <v>业力|Cffffc926+50000|r，业力|Cffffc926+12%|n|n|r|Cffaaaaaa○|CffFFD24D木之符文+1|r|r|n|n|Cff00ff7f点击穿戴或脱卸。|r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spans="1:175" ht="16.5">
      <c r="A384" s="135"/>
      <c r="B384" s="187" t="s">
        <v>1216</v>
      </c>
      <c r="C384" s="152" t="s">
        <v>975</v>
      </c>
      <c r="K384" s="190"/>
      <c r="T384" s="151" t="s">
        <v>1292</v>
      </c>
      <c r="U384" s="126" t="s">
        <v>977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5" t="str">
        <f t="shared" si="5283"/>
        <v>|n</v>
      </c>
      <c r="CV384" s="70" t="str">
        <f t="shared" si="5277"/>
        <v>业力|Cffffc926+50000|r，业力|Cffffc926+12%|n|n|r|Cffaaaaaa○|CffFFD24D水之符文+1|r|r|n|n|Cff00ff7f点击穿戴或脱卸。|r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spans="1:175" ht="16.5">
      <c r="A385" s="135"/>
      <c r="B385" s="187" t="s">
        <v>1217</v>
      </c>
      <c r="C385" s="152" t="s">
        <v>975</v>
      </c>
      <c r="K385" s="190"/>
      <c r="T385" s="151" t="s">
        <v>1293</v>
      </c>
      <c r="U385" s="126" t="s">
        <v>977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5" t="str">
        <f t="shared" si="5283"/>
        <v>|n</v>
      </c>
      <c r="CV385" s="70" t="str">
        <f t="shared" si="5277"/>
        <v>业力|Cffffc926+50000|r，业力|Cffffc926+12%|n|n|r|Cffaaaaaa○|CffFFD24D火之符文+1|r|r|n|n|Cff00ff7f点击穿戴或脱卸。|r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spans="1:175" ht="16.5">
      <c r="A386" s="135"/>
      <c r="B386" s="187" t="s">
        <v>1218</v>
      </c>
      <c r="C386" s="152" t="s">
        <v>975</v>
      </c>
      <c r="K386" s="190"/>
      <c r="T386" s="151" t="s">
        <v>1294</v>
      </c>
      <c r="U386" s="126" t="s">
        <v>977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5" t="str">
        <f t="shared" si="5283"/>
        <v>|n</v>
      </c>
      <c r="CV386" s="70" t="str">
        <f t="shared" si="5277"/>
        <v>业力|Cffffc926+50000|r，业力|Cffffc926+12%|n|n|r|Cffaaaaaa○|CffFFD24D土之符文+1|r|r|n|n|Cff00ff7f点击穿戴或脱卸。|r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spans="1:175" ht="16.5">
      <c r="A387" s="135"/>
      <c r="B387" s="187" t="s">
        <v>1219</v>
      </c>
      <c r="C387" s="152" t="s">
        <v>975</v>
      </c>
      <c r="K387" s="190"/>
      <c r="T387" s="194" t="s">
        <v>1295</v>
      </c>
      <c r="U387" s="126" t="s">
        <v>977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5" t="str">
        <f t="shared" si="5283"/>
        <v>|n</v>
      </c>
      <c r="CV387" s="70" t="str">
        <f t="shared" si="5277"/>
        <v>业力|Cffffc926+50000|r，业力|Cffffc926+12%|n|n|r|Cffaaaaaa○|CffFFD24D光之符文+1|r|r|n|n|Cff00ff7f点击穿戴或脱卸。|r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spans="1:175" ht="16.5">
      <c r="A388" s="135"/>
      <c r="B388" s="187" t="s">
        <v>1220</v>
      </c>
      <c r="C388" s="152" t="s">
        <v>975</v>
      </c>
      <c r="K388" s="190"/>
      <c r="T388" s="194" t="s">
        <v>1296</v>
      </c>
      <c r="U388" s="126" t="s">
        <v>977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5" t="str">
        <f t="shared" si="5283"/>
        <v>|n</v>
      </c>
      <c r="CV388" s="70" t="str">
        <f t="shared" si="5277"/>
        <v>业力|Cffffc926+50000|r，业力|Cffffc926+12%|n|n|r|Cffaaaaaa○|CffFFD24D雷之符文+1|r|r|n|n|Cff00ff7f点击穿戴或脱卸。|r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spans="1:175" ht="16.5">
      <c r="A389" s="135"/>
      <c r="B389" s="187" t="s">
        <v>1221</v>
      </c>
      <c r="C389" s="152" t="s">
        <v>975</v>
      </c>
      <c r="K389" s="191"/>
      <c r="T389" s="151" t="s">
        <v>1297</v>
      </c>
      <c r="U389" s="126" t="s">
        <v>977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5" t="str">
        <f t="shared" si="5283"/>
        <v>|n</v>
      </c>
      <c r="CV389" s="70" t="str">
        <f t="shared" si="5277"/>
        <v>业力|Cffffc926+50000|r，业力|Cffffc926+12%|n|n|r|Cffaaaaaa○|CffFFD24D暗之符文+1|r|r|n|n|Cff00ff7f点击穿戴或脱卸。|r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spans="1:175" ht="16.5">
      <c r="A390" s="134"/>
      <c r="B390" s="140" t="s">
        <v>978</v>
      </c>
      <c r="C390" s="153" t="s">
        <v>979</v>
      </c>
      <c r="T390" s="188" t="s">
        <v>980</v>
      </c>
      <c r="U390" s="126" t="s">
        <v>981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5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spans="1:175" ht="16.5">
      <c r="A391" s="134"/>
      <c r="B391" s="140" t="s">
        <v>982</v>
      </c>
      <c r="C391" s="154" t="s">
        <v>983</v>
      </c>
      <c r="T391" s="157" t="s">
        <v>984</v>
      </c>
      <c r="U391" s="126" t="s">
        <v>985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5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spans="1:175" ht="16.5">
      <c r="A392" s="135"/>
      <c r="B392" s="140" t="s">
        <v>986</v>
      </c>
      <c r="C392" s="154" t="s">
        <v>987</v>
      </c>
      <c r="T392" s="157" t="s">
        <v>988</v>
      </c>
      <c r="U392" s="126" t="s">
        <v>989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5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spans="1:175" ht="16.5">
      <c r="A393" s="135"/>
      <c r="B393" s="140" t="s">
        <v>990</v>
      </c>
      <c r="C393" s="154" t="s">
        <v>991</v>
      </c>
      <c r="T393" s="157" t="s">
        <v>992</v>
      </c>
      <c r="U393" s="126" t="s">
        <v>993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5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spans="1:175" ht="16.5">
      <c r="A394" s="135"/>
      <c r="B394" s="140" t="s">
        <v>994</v>
      </c>
      <c r="C394" s="154" t="s">
        <v>995</v>
      </c>
      <c r="T394" s="157" t="s">
        <v>996</v>
      </c>
      <c r="U394" s="126" t="s">
        <v>997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5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spans="1:175" ht="16.5">
      <c r="A395" s="135"/>
      <c r="B395" s="140" t="s">
        <v>998</v>
      </c>
      <c r="C395" s="190" t="s">
        <v>1232</v>
      </c>
      <c r="T395" s="157" t="s">
        <v>1002</v>
      </c>
      <c r="U395" s="126" t="s">
        <v>1000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5" t="str">
        <f t="shared" si="4674"/>
        <v>|n</v>
      </c>
      <c r="CV395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spans="1:175" ht="16.5">
      <c r="A396" s="135"/>
      <c r="B396" s="140" t="s">
        <v>1001</v>
      </c>
      <c r="C396" s="190" t="s">
        <v>1233</v>
      </c>
      <c r="T396" s="157" t="s">
        <v>999</v>
      </c>
      <c r="U396" s="126" t="s">
        <v>1003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5" t="str">
        <f t="shared" si="4674"/>
        <v>|n</v>
      </c>
      <c r="CV396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spans="1:175" ht="16.5">
      <c r="A397" s="135"/>
      <c r="B397" s="140" t="s">
        <v>1004</v>
      </c>
      <c r="C397" s="155" t="s">
        <v>1005</v>
      </c>
      <c r="T397" s="158" t="s">
        <v>1006</v>
      </c>
      <c r="U397" s="126" t="s">
        <v>1007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5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spans="1:175" ht="16.5">
      <c r="A398" s="72"/>
      <c r="B398" s="156"/>
      <c r="C398" s="72"/>
      <c r="E398" s="139"/>
      <c r="T398" s="159"/>
      <c r="U398" s="85"/>
      <c r="CU398" s="95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75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75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1008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1009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1010</v>
      </c>
      <c r="H1" s="39" t="s">
        <v>1011</v>
      </c>
      <c r="I1" s="43" t="s">
        <v>1012</v>
      </c>
      <c r="J1" s="44" t="s">
        <v>1008</v>
      </c>
      <c r="K1" s="45" t="s">
        <v>130</v>
      </c>
      <c r="L1" s="46" t="s">
        <v>131</v>
      </c>
      <c r="M1" s="47" t="s">
        <v>1013</v>
      </c>
      <c r="N1" s="48" t="s">
        <v>1014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1015</v>
      </c>
      <c r="CD1" s="10" t="s">
        <v>1015</v>
      </c>
      <c r="CE1" s="10" t="s">
        <v>1015</v>
      </c>
      <c r="CF1" s="10" t="s">
        <v>1015</v>
      </c>
      <c r="CH1" s="10" t="s">
        <v>1015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1016</v>
      </c>
      <c r="CC2" s="10" t="s">
        <v>1017</v>
      </c>
      <c r="CD2" s="10" t="s">
        <v>1018</v>
      </c>
      <c r="CE2" s="10" t="s">
        <v>1019</v>
      </c>
      <c r="CF2" s="10" t="s">
        <v>1020</v>
      </c>
      <c r="CG2" s="10" t="s">
        <v>1021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1022</v>
      </c>
      <c r="B1" s="10" t="s">
        <v>1023</v>
      </c>
      <c r="C1" s="10" t="s">
        <v>1024</v>
      </c>
      <c r="D1" s="10" t="s">
        <v>1025</v>
      </c>
      <c r="E1" s="10" t="s">
        <v>1026</v>
      </c>
    </row>
    <row r="2" spans="1:11" ht="16.5">
      <c r="A2" s="9">
        <v>1</v>
      </c>
      <c r="B2" s="9" t="s">
        <v>1027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1028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1029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867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869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877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878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879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887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888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889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1033</v>
      </c>
      <c r="G1" t="s">
        <v>1034</v>
      </c>
      <c r="I1" t="s">
        <v>1035</v>
      </c>
      <c r="J1">
        <v>11</v>
      </c>
      <c r="P1" t="s">
        <v>1036</v>
      </c>
      <c r="U1" t="s">
        <v>1037</v>
      </c>
      <c r="V1" t="s">
        <v>1038</v>
      </c>
      <c r="X1" s="10" t="s">
        <v>1039</v>
      </c>
    </row>
    <row r="2" spans="1:25">
      <c r="A2" t="s">
        <v>1040</v>
      </c>
      <c r="D2">
        <v>800</v>
      </c>
      <c r="E2" s="30">
        <v>1</v>
      </c>
      <c r="F2" s="31">
        <f>D2/E2</f>
        <v>800</v>
      </c>
      <c r="I2" t="s">
        <v>1041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1042</v>
      </c>
      <c r="D3">
        <v>800</v>
      </c>
      <c r="E3" s="30">
        <v>1</v>
      </c>
      <c r="F3" s="31">
        <f t="shared" ref="F3:F25" si="1">D3/E3</f>
        <v>800</v>
      </c>
      <c r="I3" t="s">
        <v>1043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1044</v>
      </c>
      <c r="D4">
        <v>800</v>
      </c>
      <c r="E4" s="30">
        <v>1</v>
      </c>
      <c r="F4" s="31">
        <f t="shared" si="1"/>
        <v>800</v>
      </c>
      <c r="I4" t="s">
        <v>1045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1046</v>
      </c>
      <c r="D5">
        <v>800</v>
      </c>
      <c r="E5" s="30">
        <v>1</v>
      </c>
      <c r="F5" s="31">
        <f t="shared" si="1"/>
        <v>800</v>
      </c>
      <c r="I5" t="s">
        <v>1047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1048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1049</v>
      </c>
      <c r="D7">
        <v>2500</v>
      </c>
      <c r="E7" s="30">
        <v>0.85</v>
      </c>
      <c r="F7" s="31">
        <f t="shared" si="1"/>
        <v>2941.1764705882401</v>
      </c>
      <c r="J7" t="s">
        <v>1050</v>
      </c>
      <c r="K7" s="10" t="s">
        <v>1051</v>
      </c>
      <c r="L7" s="10" t="s">
        <v>1052</v>
      </c>
      <c r="M7" t="s">
        <v>1053</v>
      </c>
      <c r="N7" t="s">
        <v>1054</v>
      </c>
      <c r="P7">
        <f t="shared" si="0"/>
        <v>85</v>
      </c>
    </row>
    <row r="8" spans="1:25">
      <c r="A8" t="s">
        <v>1055</v>
      </c>
      <c r="D8">
        <v>2500</v>
      </c>
      <c r="E8" s="30">
        <v>0.85</v>
      </c>
      <c r="F8" s="31">
        <f t="shared" si="1"/>
        <v>2941.1764705882401</v>
      </c>
      <c r="I8" t="s">
        <v>1056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1057</v>
      </c>
      <c r="D9">
        <v>2500</v>
      </c>
      <c r="E9" s="30">
        <v>0.85</v>
      </c>
      <c r="F9" s="31">
        <f t="shared" si="1"/>
        <v>2941.1764705882401</v>
      </c>
      <c r="I9" t="s">
        <v>1058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1059</v>
      </c>
      <c r="D10">
        <v>2500</v>
      </c>
      <c r="E10" s="30">
        <v>0.85</v>
      </c>
      <c r="F10" s="31">
        <f t="shared" si="1"/>
        <v>2941.1764705882401</v>
      </c>
      <c r="I10" t="s">
        <v>1060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1063</v>
      </c>
      <c r="D12">
        <v>8000</v>
      </c>
      <c r="E12" s="30">
        <v>0.7</v>
      </c>
      <c r="F12" s="31">
        <f t="shared" si="1"/>
        <v>11428.5714285714</v>
      </c>
      <c r="I12" t="s">
        <v>1064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1065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1066</v>
      </c>
      <c r="N13">
        <f>SUM(N8:N12)</f>
        <v>1061280</v>
      </c>
      <c r="P13">
        <f t="shared" si="0"/>
        <v>70</v>
      </c>
    </row>
    <row r="14" spans="1:25">
      <c r="A14" t="s">
        <v>1067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1068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1069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1074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1075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1076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1077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1078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1079</v>
      </c>
      <c r="E26" t="s">
        <v>1080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1082</v>
      </c>
      <c r="B31" s="10" t="s">
        <v>117</v>
      </c>
      <c r="C31" s="10" t="s">
        <v>127</v>
      </c>
      <c r="F31" s="10" t="s">
        <v>1083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1084</v>
      </c>
      <c r="G32" s="10" t="s">
        <v>1085</v>
      </c>
      <c r="H32" s="10" t="s">
        <v>1033</v>
      </c>
      <c r="J32" s="10" t="s">
        <v>1086</v>
      </c>
      <c r="K32" s="10" t="s">
        <v>1087</v>
      </c>
      <c r="L32" s="10" t="s">
        <v>1</v>
      </c>
      <c r="M32" s="10" t="s">
        <v>1033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1080</v>
      </c>
      <c r="N41">
        <f>SUM(N33:N40)</f>
        <v>28860</v>
      </c>
      <c r="O41">
        <f>SUM(O33:O40)</f>
        <v>9600</v>
      </c>
    </row>
    <row r="42" spans="1:15">
      <c r="A42" s="10" t="s">
        <v>1080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1088</v>
      </c>
      <c r="B45" s="10" t="s">
        <v>1089</v>
      </c>
      <c r="C45" s="10" t="s">
        <v>1090</v>
      </c>
      <c r="F45" s="10" t="s">
        <v>1091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1092</v>
      </c>
      <c r="G46" s="32" t="s">
        <v>1093</v>
      </c>
      <c r="H46" s="32" t="s">
        <v>168</v>
      </c>
      <c r="I46" s="10" t="s">
        <v>1094</v>
      </c>
      <c r="K46" s="10"/>
    </row>
    <row r="47" spans="1:15">
      <c r="A47">
        <v>2</v>
      </c>
      <c r="B47">
        <f t="shared" si="11"/>
        <v>200</v>
      </c>
      <c r="C47" s="10" t="s">
        <v>1095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1096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905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907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911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913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917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919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1097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900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1098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907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909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913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915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919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921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1097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900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902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904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905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907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909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911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913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915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917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919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921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900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1099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1100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1101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1102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1103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1104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1105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1106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1107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1108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1109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1110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1111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905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911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917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769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773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777</v>
      </c>
      <c r="H121" t="str">
        <f t="shared" si="1"/>
        <v>E技能附魔卷</v>
      </c>
    </row>
    <row r="122" spans="1:8" ht="16.5">
      <c r="A122" s="9" t="s">
        <v>556</v>
      </c>
      <c r="B122" s="9" t="s">
        <v>1112</v>
      </c>
      <c r="G122" s="9" t="s">
        <v>781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1113</v>
      </c>
      <c r="G123" s="9" t="s">
        <v>784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1114</v>
      </c>
      <c r="G124" s="9" t="s">
        <v>787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1115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1116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1117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1118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1119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1120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1121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1122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1123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1124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1125</v>
      </c>
      <c r="G137" s="9" t="s">
        <v>769</v>
      </c>
      <c r="H137" t="str">
        <f t="shared" si="2"/>
        <v>Q技能附魔卷</v>
      </c>
    </row>
    <row r="138" spans="1:8" ht="16.5">
      <c r="A138" s="9" t="s">
        <v>605</v>
      </c>
      <c r="B138" s="23" t="s">
        <v>1126</v>
      </c>
      <c r="G138" s="9" t="s">
        <v>781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1127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1128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867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869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870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871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872</v>
      </c>
      <c r="H145" t="str">
        <f t="shared" si="2"/>
        <v>附魔</v>
      </c>
    </row>
    <row r="146" spans="1:8" ht="16.5">
      <c r="A146" s="24" t="s">
        <v>632</v>
      </c>
      <c r="B146" s="20" t="s">
        <v>1129</v>
      </c>
      <c r="G146" s="9" t="s">
        <v>873</v>
      </c>
      <c r="H146" t="str">
        <f t="shared" si="2"/>
        <v>附魔</v>
      </c>
    </row>
    <row r="147" spans="1:8" ht="16.5">
      <c r="A147" s="24" t="s">
        <v>636</v>
      </c>
      <c r="B147" s="20" t="s">
        <v>1130</v>
      </c>
      <c r="G147" s="9" t="s">
        <v>874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875</v>
      </c>
      <c r="H148" t="str">
        <f t="shared" si="2"/>
        <v>附魔</v>
      </c>
    </row>
    <row r="149" spans="1:8" ht="16.5">
      <c r="A149" s="9" t="s">
        <v>665</v>
      </c>
      <c r="B149" s="9" t="s">
        <v>1131</v>
      </c>
      <c r="G149" s="9" t="s">
        <v>876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877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878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879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880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881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882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883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884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885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886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887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888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889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890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891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892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893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894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895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896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897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898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899</v>
      </c>
      <c r="H174" t="e">
        <f t="shared" si="2"/>
        <v>#N/A</v>
      </c>
    </row>
    <row r="175" spans="1:8" ht="16.5">
      <c r="A175" s="9" t="s">
        <v>751</v>
      </c>
      <c r="B175" s="15" t="s">
        <v>1132</v>
      </c>
    </row>
    <row r="176" spans="1:8" ht="16.5">
      <c r="A176" s="9" t="s">
        <v>754</v>
      </c>
      <c r="B176" s="15" t="s">
        <v>1133</v>
      </c>
    </row>
    <row r="177" spans="1:2" ht="16.5">
      <c r="A177" s="9" t="s">
        <v>757</v>
      </c>
      <c r="B177" s="15" t="s">
        <v>1134</v>
      </c>
    </row>
    <row r="178" spans="1:2" ht="16.5">
      <c r="A178" s="9" t="s">
        <v>769</v>
      </c>
      <c r="B178" s="15" t="s">
        <v>1135</v>
      </c>
    </row>
    <row r="179" spans="1:2" ht="16.5">
      <c r="A179" s="9" t="s">
        <v>773</v>
      </c>
      <c r="B179" s="15" t="s">
        <v>1136</v>
      </c>
    </row>
    <row r="180" spans="1:2" ht="16.5">
      <c r="A180" s="9" t="s">
        <v>777</v>
      </c>
      <c r="B180" s="15" t="s">
        <v>1137</v>
      </c>
    </row>
    <row r="181" spans="1:2" ht="16.5">
      <c r="A181" s="9" t="s">
        <v>781</v>
      </c>
      <c r="B181" s="25" t="s">
        <v>1138</v>
      </c>
    </row>
    <row r="182" spans="1:2" ht="16.5">
      <c r="A182" s="9" t="s">
        <v>784</v>
      </c>
      <c r="B182" s="26" t="s">
        <v>1139</v>
      </c>
    </row>
    <row r="183" spans="1:2" ht="16.5">
      <c r="A183" s="9" t="s">
        <v>787</v>
      </c>
      <c r="B183" s="26" t="s">
        <v>1140</v>
      </c>
    </row>
    <row r="184" spans="1:2" ht="16.5">
      <c r="A184" s="9" t="s">
        <v>790</v>
      </c>
      <c r="B184" s="15" t="s">
        <v>791</v>
      </c>
    </row>
    <row r="185" spans="1:2" ht="16.5">
      <c r="A185" s="9" t="s">
        <v>792</v>
      </c>
      <c r="B185" s="15" t="s">
        <v>793</v>
      </c>
    </row>
    <row r="186" spans="1:2" ht="16.5">
      <c r="A186" s="9" t="s">
        <v>802</v>
      </c>
      <c r="B186" s="15" t="s">
        <v>803</v>
      </c>
    </row>
    <row r="187" spans="1:2" ht="16.5">
      <c r="A187" s="9" t="s">
        <v>805</v>
      </c>
      <c r="B187" s="15" t="s">
        <v>806</v>
      </c>
    </row>
    <row r="188" spans="1:2">
      <c r="A188" s="27" t="s">
        <v>812</v>
      </c>
      <c r="B188" s="28" t="s">
        <v>813</v>
      </c>
    </row>
    <row r="189" spans="1:2">
      <c r="A189" s="27" t="s">
        <v>815</v>
      </c>
      <c r="B189" s="28" t="s">
        <v>816</v>
      </c>
    </row>
    <row r="190" spans="1:2">
      <c r="A190" s="27" t="s">
        <v>818</v>
      </c>
      <c r="B190" s="28" t="s">
        <v>819</v>
      </c>
    </row>
    <row r="191" spans="1:2">
      <c r="A191" s="27" t="s">
        <v>821</v>
      </c>
      <c r="B191" s="28" t="s">
        <v>822</v>
      </c>
    </row>
    <row r="192" spans="1:2">
      <c r="A192" s="27" t="s">
        <v>824</v>
      </c>
      <c r="B192" s="28" t="s">
        <v>825</v>
      </c>
    </row>
    <row r="193" spans="1:2">
      <c r="A193" s="27" t="s">
        <v>827</v>
      </c>
      <c r="B193" s="28" t="s">
        <v>828</v>
      </c>
    </row>
    <row r="194" spans="1:2">
      <c r="A194" s="27" t="s">
        <v>830</v>
      </c>
      <c r="B194" s="28" t="s">
        <v>831</v>
      </c>
    </row>
    <row r="195" spans="1:2">
      <c r="A195" s="27" t="s">
        <v>833</v>
      </c>
      <c r="B195" s="28" t="s">
        <v>834</v>
      </c>
    </row>
    <row r="196" spans="1:2">
      <c r="A196" s="27" t="s">
        <v>836</v>
      </c>
      <c r="B196" s="28" t="s">
        <v>837</v>
      </c>
    </row>
    <row r="197" spans="1:2">
      <c r="A197" s="27" t="s">
        <v>1141</v>
      </c>
      <c r="B197" s="28" t="str">
        <f>"已领取"&amp;B188</f>
        <v>已领取公众号礼包</v>
      </c>
    </row>
    <row r="198" spans="1:2">
      <c r="A198" s="27" t="s">
        <v>1142</v>
      </c>
      <c r="B198" s="28" t="str">
        <f t="shared" ref="B198:B205" si="3">"已领取"&amp;B189</f>
        <v>已领取入群礼包</v>
      </c>
    </row>
    <row r="199" spans="1:2">
      <c r="A199" s="27" t="s">
        <v>1143</v>
      </c>
      <c r="B199" s="28" t="str">
        <f t="shared" si="3"/>
        <v>已领取拜年礼包</v>
      </c>
    </row>
    <row r="200" spans="1:2">
      <c r="A200" s="27" t="s">
        <v>1144</v>
      </c>
      <c r="B200" s="28" t="str">
        <f t="shared" si="3"/>
        <v>已领取收藏礼包</v>
      </c>
    </row>
    <row r="201" spans="1:2">
      <c r="A201" s="27" t="s">
        <v>1145</v>
      </c>
      <c r="B201" s="28" t="str">
        <f t="shared" si="3"/>
        <v>已领取重置版礼包</v>
      </c>
    </row>
    <row r="202" spans="1:2">
      <c r="A202" s="27" t="s">
        <v>1146</v>
      </c>
      <c r="B202" s="28" t="str">
        <f t="shared" si="3"/>
        <v>已领取公会福利</v>
      </c>
    </row>
    <row r="203" spans="1:2">
      <c r="A203" s="27" t="s">
        <v>1147</v>
      </c>
      <c r="B203" s="28" t="str">
        <f t="shared" si="3"/>
        <v>已领取星耀礼包</v>
      </c>
    </row>
    <row r="204" spans="1:2">
      <c r="A204" s="27" t="s">
        <v>1148</v>
      </c>
      <c r="B204" s="28" t="str">
        <f t="shared" si="3"/>
        <v>已领取魔芝RPG礼包</v>
      </c>
    </row>
    <row r="205" spans="1:2">
      <c r="A205" s="27" t="s">
        <v>1149</v>
      </c>
      <c r="B205" s="28" t="str">
        <f t="shared" si="3"/>
        <v>已领取老铁礼包</v>
      </c>
    </row>
    <row r="206" spans="1:2">
      <c r="A206" s="27" t="s">
        <v>867</v>
      </c>
      <c r="B206" s="29" t="s">
        <v>868</v>
      </c>
    </row>
    <row r="207" spans="1:2">
      <c r="A207" s="27" t="s">
        <v>869</v>
      </c>
      <c r="B207" s="29" t="s">
        <v>868</v>
      </c>
    </row>
    <row r="208" spans="1:2">
      <c r="A208" s="27" t="s">
        <v>870</v>
      </c>
      <c r="B208" s="29" t="s">
        <v>868</v>
      </c>
    </row>
    <row r="209" spans="1:2">
      <c r="A209" s="27" t="s">
        <v>871</v>
      </c>
      <c r="B209" s="29" t="s">
        <v>868</v>
      </c>
    </row>
    <row r="210" spans="1:2">
      <c r="A210" s="27" t="s">
        <v>872</v>
      </c>
      <c r="B210" s="29" t="s">
        <v>868</v>
      </c>
    </row>
    <row r="211" spans="1:2">
      <c r="A211" s="27" t="s">
        <v>873</v>
      </c>
      <c r="B211" s="29" t="s">
        <v>868</v>
      </c>
    </row>
    <row r="212" spans="1:2">
      <c r="A212" s="27" t="s">
        <v>874</v>
      </c>
      <c r="B212" s="29" t="s">
        <v>868</v>
      </c>
    </row>
    <row r="213" spans="1:2">
      <c r="A213" s="27" t="s">
        <v>875</v>
      </c>
      <c r="B213" s="29" t="s">
        <v>868</v>
      </c>
    </row>
    <row r="214" spans="1:2">
      <c r="A214" s="27" t="s">
        <v>876</v>
      </c>
      <c r="B214" s="29" t="s">
        <v>868</v>
      </c>
    </row>
    <row r="215" spans="1:2">
      <c r="A215" s="27" t="s">
        <v>877</v>
      </c>
      <c r="B215" s="29" t="s">
        <v>868</v>
      </c>
    </row>
    <row r="216" spans="1:2">
      <c r="A216" s="27" t="s">
        <v>878</v>
      </c>
      <c r="B216" s="29" t="s">
        <v>868</v>
      </c>
    </row>
    <row r="217" spans="1:2">
      <c r="A217" s="27" t="s">
        <v>879</v>
      </c>
      <c r="B217" s="29" t="s">
        <v>868</v>
      </c>
    </row>
    <row r="218" spans="1:2">
      <c r="A218" s="27" t="s">
        <v>880</v>
      </c>
      <c r="B218" s="29" t="s">
        <v>868</v>
      </c>
    </row>
    <row r="219" spans="1:2">
      <c r="A219" s="27" t="s">
        <v>881</v>
      </c>
      <c r="B219" s="29" t="s">
        <v>868</v>
      </c>
    </row>
    <row r="220" spans="1:2">
      <c r="A220" s="27" t="s">
        <v>882</v>
      </c>
      <c r="B220" s="29" t="s">
        <v>868</v>
      </c>
    </row>
    <row r="221" spans="1:2">
      <c r="A221" s="27" t="s">
        <v>883</v>
      </c>
      <c r="B221" s="29" t="s">
        <v>868</v>
      </c>
    </row>
    <row r="222" spans="1:2">
      <c r="A222" s="27" t="s">
        <v>884</v>
      </c>
      <c r="B222" s="29" t="s">
        <v>868</v>
      </c>
    </row>
    <row r="223" spans="1:2">
      <c r="A223" s="27" t="s">
        <v>885</v>
      </c>
      <c r="B223" s="29" t="s">
        <v>868</v>
      </c>
    </row>
    <row r="224" spans="1:2">
      <c r="A224" s="27" t="s">
        <v>886</v>
      </c>
      <c r="B224" s="29" t="s">
        <v>868</v>
      </c>
    </row>
    <row r="225" spans="1:2">
      <c r="A225" s="27" t="s">
        <v>887</v>
      </c>
      <c r="B225" s="29" t="s">
        <v>868</v>
      </c>
    </row>
    <row r="226" spans="1:2">
      <c r="A226" s="27" t="s">
        <v>888</v>
      </c>
      <c r="B226" s="29" t="s">
        <v>868</v>
      </c>
    </row>
    <row r="227" spans="1:2">
      <c r="A227" s="27" t="s">
        <v>889</v>
      </c>
      <c r="B227" s="29" t="s">
        <v>868</v>
      </c>
    </row>
    <row r="228" spans="1:2">
      <c r="A228" s="27" t="s">
        <v>890</v>
      </c>
      <c r="B228" s="29" t="s">
        <v>868</v>
      </c>
    </row>
    <row r="229" spans="1:2">
      <c r="A229" s="27" t="s">
        <v>891</v>
      </c>
      <c r="B229" s="29" t="s">
        <v>868</v>
      </c>
    </row>
    <row r="230" spans="1:2">
      <c r="A230" s="27" t="s">
        <v>892</v>
      </c>
      <c r="B230" s="29" t="s">
        <v>868</v>
      </c>
    </row>
    <row r="231" spans="1:2">
      <c r="A231" s="27" t="s">
        <v>893</v>
      </c>
      <c r="B231" s="29" t="s">
        <v>868</v>
      </c>
    </row>
    <row r="232" spans="1:2">
      <c r="A232" s="27" t="s">
        <v>894</v>
      </c>
      <c r="B232" s="29" t="s">
        <v>868</v>
      </c>
    </row>
    <row r="233" spans="1:2">
      <c r="A233" s="27" t="s">
        <v>895</v>
      </c>
      <c r="B233" s="29" t="s">
        <v>868</v>
      </c>
    </row>
    <row r="234" spans="1:2">
      <c r="A234" s="27" t="s">
        <v>896</v>
      </c>
      <c r="B234" s="29" t="s">
        <v>868</v>
      </c>
    </row>
    <row r="235" spans="1:2">
      <c r="A235" s="27" t="s">
        <v>897</v>
      </c>
      <c r="B235" s="29" t="s">
        <v>868</v>
      </c>
    </row>
    <row r="236" spans="1:2">
      <c r="A236" s="27" t="s">
        <v>898</v>
      </c>
      <c r="B236" s="29" t="s">
        <v>868</v>
      </c>
    </row>
    <row r="237" spans="1:2" ht="16.5">
      <c r="A237" s="9" t="s">
        <v>900</v>
      </c>
      <c r="B237" s="9" t="s">
        <v>901</v>
      </c>
    </row>
    <row r="238" spans="1:2" ht="16.5">
      <c r="A238" s="9" t="s">
        <v>902</v>
      </c>
      <c r="B238" s="9" t="s">
        <v>903</v>
      </c>
    </row>
    <row r="239" spans="1:2" ht="16.5">
      <c r="A239" s="9" t="s">
        <v>904</v>
      </c>
      <c r="B239" s="9" t="s">
        <v>119</v>
      </c>
    </row>
    <row r="240" spans="1:2" ht="16.5">
      <c r="A240" s="9" t="s">
        <v>905</v>
      </c>
      <c r="B240" s="9" t="s">
        <v>906</v>
      </c>
    </row>
    <row r="241" spans="1:2" ht="16.5">
      <c r="A241" s="9" t="s">
        <v>907</v>
      </c>
      <c r="B241" s="9" t="s">
        <v>908</v>
      </c>
    </row>
    <row r="242" spans="1:2" ht="16.5">
      <c r="A242" s="9" t="s">
        <v>909</v>
      </c>
      <c r="B242" s="9" t="s">
        <v>910</v>
      </c>
    </row>
    <row r="243" spans="1:2" ht="16.5">
      <c r="A243" s="9" t="s">
        <v>911</v>
      </c>
      <c r="B243" s="9" t="s">
        <v>912</v>
      </c>
    </row>
    <row r="244" spans="1:2" ht="16.5">
      <c r="A244" s="9" t="s">
        <v>913</v>
      </c>
      <c r="B244" s="9" t="s">
        <v>914</v>
      </c>
    </row>
    <row r="245" spans="1:2" ht="16.5">
      <c r="A245" s="9" t="s">
        <v>915</v>
      </c>
      <c r="B245" s="9" t="s">
        <v>916</v>
      </c>
    </row>
    <row r="246" spans="1:2" ht="16.5">
      <c r="A246" s="9" t="s">
        <v>917</v>
      </c>
      <c r="B246" s="9" t="s">
        <v>918</v>
      </c>
    </row>
    <row r="247" spans="1:2" ht="16.5">
      <c r="A247" s="9" t="s">
        <v>919</v>
      </c>
      <c r="B247" s="9" t="s">
        <v>920</v>
      </c>
    </row>
    <row r="248" spans="1:2" ht="16.5">
      <c r="A248" s="9" t="s">
        <v>921</v>
      </c>
      <c r="B248" s="9" t="s">
        <v>922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2020-04-07T11:19:21Z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